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Octubre/"/>
    </mc:Choice>
  </mc:AlternateContent>
  <xr:revisionPtr revIDLastSave="95" documentId="13_ncr:1_{E0AD887A-988E-495A-9045-A8D400C9715C}" xr6:coauthVersionLast="47" xr6:coauthVersionMax="47" xr10:uidLastSave="{86505A21-0A2C-4057-B3DA-C8DD8B89E692}"/>
  <bookViews>
    <workbookView xWindow="-12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9"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inversión'!$B$11:$D$1721</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718"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9" i="27" l="1"/>
  <c r="D49" i="27"/>
  <c r="D56" i="27"/>
  <c r="D87" i="29"/>
  <c r="E23" i="48"/>
  <c r="D23" i="48"/>
  <c r="D114" i="29"/>
  <c r="D113" i="29" s="1"/>
  <c r="D112" i="29" s="1"/>
  <c r="C29" i="3"/>
  <c r="D56" i="29"/>
  <c r="E17" i="48" l="1"/>
  <c r="E12" i="48"/>
  <c r="D12" i="48" l="1"/>
  <c r="D66" i="27" l="1"/>
  <c r="D14" i="27"/>
  <c r="D40" i="27" l="1"/>
  <c r="D51" i="4" l="1"/>
  <c r="D47" i="29"/>
  <c r="C47" i="29"/>
  <c r="D44" i="29"/>
  <c r="D42" i="29"/>
  <c r="D39" i="29"/>
  <c r="D36" i="29"/>
  <c r="D60" i="29"/>
  <c r="D58" i="29"/>
  <c r="D20" i="27"/>
  <c r="E26" i="48"/>
  <c r="E22" i="48"/>
  <c r="D29" i="3"/>
  <c r="D81" i="27"/>
  <c r="D79" i="27"/>
  <c r="C81" i="27"/>
  <c r="C79" i="27"/>
  <c r="D110" i="29" l="1"/>
  <c r="D14" i="3"/>
  <c r="D21" i="3"/>
  <c r="D56" i="4"/>
  <c r="C56" i="4"/>
  <c r="D45" i="4" l="1"/>
  <c r="D67" i="29"/>
  <c r="D72" i="29"/>
  <c r="D76" i="29"/>
  <c r="C81" i="29"/>
  <c r="D81" i="29"/>
  <c r="D99" i="29"/>
  <c r="C40" i="27"/>
  <c r="D22" i="48"/>
  <c r="C44" i="29"/>
  <c r="D55" i="4"/>
  <c r="C55" i="4"/>
  <c r="C53" i="4"/>
  <c r="C51" i="4"/>
  <c r="C49" i="4"/>
  <c r="C47" i="4"/>
  <c r="C45" i="4"/>
  <c r="C43" i="4"/>
  <c r="C17" i="4"/>
  <c r="C14" i="4"/>
  <c r="D75" i="27"/>
  <c r="D70" i="27"/>
  <c r="C14" i="3"/>
  <c r="D21" i="29"/>
  <c r="D15" i="29"/>
  <c r="C15" i="29"/>
  <c r="D17" i="4"/>
  <c r="D71" i="29" l="1"/>
  <c r="D64" i="29"/>
  <c r="D63" i="29" s="1"/>
  <c r="E24" i="48" l="1"/>
  <c r="E25" i="48"/>
  <c r="D50" i="29"/>
  <c r="D28" i="29"/>
  <c r="D24" i="29"/>
  <c r="C21" i="29"/>
  <c r="D109" i="29"/>
  <c r="D35" i="29" l="1"/>
  <c r="D14" i="29"/>
  <c r="D13" i="3" l="1"/>
  <c r="D26" i="48" l="1"/>
  <c r="D17" i="48"/>
  <c r="D25" i="48" l="1"/>
  <c r="D24" i="48"/>
  <c r="D43" i="4"/>
  <c r="D47" i="4"/>
  <c r="D77" i="27" l="1"/>
  <c r="D74" i="27" s="1"/>
  <c r="D30" i="27" l="1"/>
  <c r="D13" i="27" s="1"/>
  <c r="D53" i="4"/>
  <c r="D49" i="4"/>
  <c r="C77"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4" i="29"/>
  <c r="C71" i="29"/>
  <c r="D13" i="29"/>
  <c r="D116" i="29" s="1"/>
  <c r="C13" i="29" l="1"/>
  <c r="C75" i="27"/>
  <c r="C74" i="27" s="1"/>
  <c r="C14" i="27" l="1"/>
  <c r="C66" i="27"/>
  <c r="C30" i="27"/>
  <c r="C70" i="27"/>
  <c r="C56" i="27"/>
  <c r="C20" i="27"/>
  <c r="D14" i="4" l="1"/>
  <c r="D13" i="4" l="1"/>
  <c r="D61" i="4" s="1"/>
  <c r="C28" i="3"/>
  <c r="D28" i="3"/>
  <c r="D34" i="3" s="1"/>
  <c r="C21" i="3"/>
  <c r="D83" i="27"/>
  <c r="C13" i="3" l="1"/>
  <c r="C34" i="3" s="1"/>
  <c r="C13" i="4"/>
  <c r="C61" i="4" s="1"/>
  <c r="C13" i="27"/>
  <c r="C83"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<sst xmlns="http://schemas.openxmlformats.org/spreadsheetml/2006/main" count="1436" uniqueCount="1063">
  <si>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</si>
  <si>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</si>
  <si>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</si>
  <si>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</si>
  <si>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</si>
  <si>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</si>
  <si>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</si>
  <si>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</si>
  <si>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</si>
  <si>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</si>
  <si>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</si>
  <si>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</si>
  <si>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</si>
  <si>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</si>
  <si>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</si>
  <si>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</si>
  <si>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</si>
  <si>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</si>
  <si>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</si>
  <si>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</si>
  <si>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</si>
  <si>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</si>
  <si>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</si>
  <si>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</si>
  <si>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</si>
  <si>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</si>
  <si>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</si>
  <si>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</si>
  <si>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</si>
  <si>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</si>
  <si>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</si>
  <si>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</si>
  <si>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</si>
  <si>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</si>
  <si>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</si>
  <si>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</si>
  <si>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</si>
  <si>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</si>
  <si>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</si>
  <si>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</si>
  <si>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</si>
  <si>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</si>
  <si>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</si>
  <si>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</si>
  <si>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</si>
  <si>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</si>
  <si>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</si>
  <si>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</si>
  <si>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</si>
  <si>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</si>
  <si>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</si>
  <si>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</si>
  <si>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</si>
  <si>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</si>
  <si>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</si>
  <si>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</si>
  <si>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</si>
  <si>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</si>
  <si>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</si>
  <si>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</si>
  <si>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</si>
  <si>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</si>
  <si>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</si>
  <si>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</si>
  <si>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</si>
  <si>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</si>
  <si>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</si>
  <si>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</si>
  <si>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</si>
  <si>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</si>
  <si>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</si>
  <si>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</si>
  <si>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</si>
  <si>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</si>
  <si>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</si>
  <si>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</si>
  <si>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</si>
  <si>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</si>
  <si>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</si>
  <si>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</si>
  <si>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</si>
  <si>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</si>
  <si>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</si>
  <si>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</si>
  <si>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</si>
  <si>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</si>
  <si>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</si>
  <si>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</si>
  <si>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</si>
  <si>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</si>
  <si>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</si>
  <si>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</si>
  <si>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</si>
  <si>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</si>
  <si>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</si>
  <si>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</si>
  <si>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</si>
  <si>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</si>
  <si>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</si>
  <si>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</si>
  <si>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</si>
  <si>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</si>
  <si>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</si>
  <si>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</si>
  <si>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</si>
  <si>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</si>
  <si>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</si>
  <si>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</si>
  <si>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</si>
  <si>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</si>
  <si>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</si>
  <si>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</si>
  <si>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</si>
  <si>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</si>
  <si>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</si>
  <si>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</si>
  <si>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</si>
  <si>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</si>
  <si>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</si>
  <si>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</si>
  <si>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</si>
  <si>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</si>
  <si>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</si>
  <si>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</si>
  <si>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</si>
  <si>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</si>
  <si>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</si>
  <si>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</si>
  <si>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</si>
  <si>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</si>
  <si>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</si>
  <si>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</si>
  <si>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</si>
  <si>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</si>
  <si>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</si>
  <si>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</si>
  <si>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</si>
  <si>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</si>
  <si>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</si>
  <si>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</si>
  <si>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</si>
  <si>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</si>
  <si>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</si>
  <si>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</si>
  <si>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</si>
  <si>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</si>
  <si>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</si>
  <si>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</si>
  <si>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</si>
  <si>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</si>
  <si>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</si>
  <si>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</si>
  <si>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</si>
  <si>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</si>
  <si>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</si>
  <si>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</si>
  <si>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</si>
  <si>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</si>
  <si>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</si>
  <si>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</si>
  <si>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</si>
  <si>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</si>
  <si>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</si>
  <si>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</si>
  <si>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</si>
  <si>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</si>
  <si>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</si>
  <si>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</si>
  <si>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</si>
  <si>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</si>
  <si>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</si>
  <si>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</si>
  <si>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</si>
  <si>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</si>
  <si>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</si>
  <si>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</si>
  <si>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</si>
  <si>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</si>
  <si>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</si>
  <si>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</si>
  <si>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</si>
  <si>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</si>
  <si>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</si>
  <si>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</si>
  <si>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</si>
  <si>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</si>
  <si>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</si>
  <si>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</si>
  <si>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</si>
  <si>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</si>
  <si>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</si>
  <si>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</si>
  <si>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</si>
  <si>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</si>
  <si>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</si>
  <si>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</si>
  <si>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</si>
  <si>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</si>
  <si>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</si>
  <si>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</si>
  <si>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</si>
  <si>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</si>
  <si>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</si>
  <si>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</si>
  <si>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</si>
  <si>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</si>
  <si>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</si>
  <si>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</si>
  <si>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</si>
  <si>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</si>
  <si>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</si>
  <si>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</si>
  <si>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</si>
  <si>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</si>
  <si>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</si>
  <si>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</si>
  <si>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</si>
  <si>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</si>
  <si>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</si>
  <si>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</si>
  <si>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</si>
  <si>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</si>
  <si>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</si>
  <si>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</si>
  <si>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</si>
  <si>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</si>
  <si>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</si>
  <si>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</si>
  <si>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</si>
  <si>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</si>
  <si>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</si>
  <si>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</si>
  <si>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</si>
  <si>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</si>
  <si>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</si>
  <si>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</si>
  <si>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</si>
  <si>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</si>
  <si>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</si>
  <si>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</si>
  <si>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</si>
  <si>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</si>
  <si>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</si>
  <si>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</si>
  <si>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</si>
  <si>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</si>
  <si>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</si>
  <si>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</si>
  <si>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</si>
  <si>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</si>
  <si>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</si>
  <si>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</si>
  <si>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</si>
  <si>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</si>
  <si>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</si>
  <si>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</si>
  <si>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</si>
  <si>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</si>
  <si>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</si>
  <si>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</si>
  <si>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</si>
  <si>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</si>
  <si>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</si>
  <si>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</si>
  <si>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</si>
  <si>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</si>
  <si>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</si>
  <si>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</si>
  <si>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</si>
  <si>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</si>
  <si>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</si>
  <si>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</si>
  <si>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</si>
  <si>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</si>
  <si>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</si>
  <si>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</si>
  <si>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</si>
  <si>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</si>
  <si>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</si>
  <si>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</si>
  <si>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</si>
  <si>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</si>
  <si>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</si>
  <si>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</si>
  <si>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</si>
  <si>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</si>
  <si>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</si>
  <si>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</si>
  <si>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</si>
  <si>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</si>
  <si>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</si>
  <si>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</si>
  <si>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</si>
  <si>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</si>
  <si>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</si>
  <si>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</si>
  <si>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</si>
  <si>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</si>
  <si>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</si>
  <si>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</si>
  <si>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</si>
  <si>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</si>
  <si>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</si>
  <si>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</si>
  <si>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</si>
  <si>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</si>
  <si>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</si>
  <si>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</si>
  <si>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</si>
  <si>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</si>
  <si>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</si>
  <si>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</si>
  <si>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</si>
  <si>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</si>
  <si>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</si>
  <si>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</si>
  <si>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</si>
  <si>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</si>
  <si>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</si>
  <si>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</si>
  <si>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</si>
  <si>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</si>
  <si>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</si>
  <si>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</si>
  <si>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</si>
  <si>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</si>
  <si>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</si>
  <si>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</si>
  <si>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</si>
  <si>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</si>
  <si>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</si>
  <si>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</si>
  <si>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</si>
  <si>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</si>
  <si>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</si>
  <si>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</si>
  <si>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</si>
  <si>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</si>
  <si>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</si>
  <si>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</si>
  <si>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</si>
  <si>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</si>
  <si>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</si>
  <si>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</si>
  <si>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</si>
  <si>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</si>
  <si>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</si>
  <si>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</si>
  <si>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</si>
  <si>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</si>
  <si>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</si>
  <si>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</si>
  <si>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</si>
  <si>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</si>
  <si>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</si>
  <si>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</si>
  <si>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</si>
  <si>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</si>
  <si>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</si>
  <si>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</si>
  <si>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</si>
  <si>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</si>
  <si>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</si>
  <si>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</si>
  <si>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</si>
  <si>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</si>
  <si>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</si>
  <si>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</si>
  <si>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</si>
  <si>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</si>
  <si>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</si>
  <si>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</si>
  <si>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</si>
  <si>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</si>
  <si>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</si>
  <si>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</si>
  <si>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</si>
  <si>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</si>
  <si>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</si>
  <si>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</si>
  <si>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</si>
  <si>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</si>
  <si>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</si>
  <si>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</si>
  <si>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</si>
  <si>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</si>
  <si>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</si>
  <si>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</si>
  <si>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</si>
  <si>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</si>
  <si>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</si>
  <si>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</si>
  <si>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</si>
  <si>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</si>
  <si>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</si>
  <si>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</si>
  <si>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</si>
  <si>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</si>
  <si>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</si>
  <si>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</si>
  <si>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</si>
  <si>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</si>
  <si>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</si>
  <si>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</si>
  <si>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</si>
  <si>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</si>
  <si>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</si>
  <si>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</si>
  <si>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</si>
  <si>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</si>
  <si>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</si>
  <si>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</si>
  <si>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</si>
  <si>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</si>
  <si>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</si>
  <si>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</si>
  <si>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</si>
  <si>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</si>
  <si>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</si>
  <si>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</si>
  <si>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</si>
  <si>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</si>
  <si>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</si>
  <si>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</si>
  <si>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</si>
  <si>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</si>
  <si>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</si>
  <si>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</si>
  <si>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</si>
  <si>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</si>
  <si>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</si>
  <si>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</si>
  <si>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</si>
  <si>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</si>
  <si>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</si>
  <si>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</si>
  <si>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</si>
  <si>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</si>
  <si>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</si>
  <si>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</si>
  <si>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</si>
  <si>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</si>
  <si>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</si>
  <si>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</si>
  <si>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</si>
  <si>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</si>
  <si>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</si>
  <si>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</si>
  <si>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</si>
  <si>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</si>
  <si>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</si>
  <si>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</si>
  <si>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</si>
  <si>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</si>
  <si>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</si>
  <si>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</si>
  <si>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</si>
  <si>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</si>
  <si>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</si>
  <si>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</si>
  <si>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</si>
  <si>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</si>
  <si>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</si>
  <si>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</si>
  <si>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</si>
  <si>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</si>
  <si>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</si>
  <si>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</si>
  <si>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</si>
  <si>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</si>
  <si>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</si>
  <si>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</si>
  <si>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</si>
  <si>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</si>
  <si>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</si>
  <si>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</si>
  <si>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</si>
  <si>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</si>
  <si>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</si>
  <si>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</si>
  <si>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</si>
  <si>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</si>
  <si>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</si>
  <si>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</si>
  <si>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</si>
  <si>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</si>
  <si>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</si>
  <si>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</si>
  <si>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</si>
  <si>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</si>
  <si>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</si>
  <si>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</si>
  <si>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</si>
  <si>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</si>
  <si>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</si>
  <si>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</si>
  <si>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</si>
  <si>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</si>
  <si>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</si>
  <si>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</si>
  <si>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</si>
  <si>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</si>
  <si>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</si>
  <si>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</si>
  <si>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</si>
  <si>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</si>
  <si>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</si>
  <si>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</si>
  <si>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</si>
  <si>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</si>
  <si>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</si>
  <si>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</si>
  <si>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</si>
  <si>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</si>
  <si>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</si>
  <si>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</si>
  <si>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</si>
  <si>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</si>
  <si>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</si>
  <si>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</si>
  <si>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</si>
  <si>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</si>
  <si>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</si>
  <si>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</si>
  <si>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</si>
  <si>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</si>
  <si>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</si>
  <si>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</si>
  <si>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</si>
  <si>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</si>
  <si>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</si>
  <si>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</si>
  <si>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</si>
  <si>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</si>
  <si>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</si>
  <si>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</si>
  <si>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</si>
  <si>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</si>
  <si>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</si>
  <si>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</si>
  <si>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</si>
  <si>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</si>
  <si>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</si>
  <si>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</si>
  <si>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</si>
  <si>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</si>
  <si>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</si>
  <si>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</si>
  <si>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</si>
  <si>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</si>
  <si>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</si>
  <si>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</si>
  <si>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</si>
  <si>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</si>
  <si>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</si>
  <si>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</si>
  <si>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</si>
  <si>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</si>
  <si>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</si>
  <si>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</si>
  <si>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</si>
  <si>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</si>
  <si>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</si>
  <si>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</si>
  <si>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</si>
  <si>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</si>
  <si>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</si>
  <si>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</si>
  <si>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</si>
  <si>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</si>
  <si>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</si>
  <si>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</si>
  <si>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</si>
  <si>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</si>
  <si>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</si>
  <si>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</si>
  <si>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</si>
  <si>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</si>
  <si>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</si>
  <si>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</si>
  <si>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</si>
  <si>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</si>
  <si>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</si>
  <si>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</si>
  <si>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</si>
  <si>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</si>
  <si>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</si>
  <si>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</si>
  <si>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</si>
  <si>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</si>
  <si>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</si>
  <si>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</si>
  <si>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</si>
  <si>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</si>
  <si>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</si>
  <si>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</si>
  <si>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</si>
  <si>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</si>
  <si>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</si>
  <si>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</si>
  <si>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</si>
  <si>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</si>
  <si>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</si>
  <si>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</si>
  <si>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</si>
  <si>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</si>
  <si>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</si>
  <si>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</si>
  <si>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</si>
  <si>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</si>
  <si>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</si>
  <si>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</si>
  <si>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</si>
  <si>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</si>
  <si>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</si>
  <si>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</si>
  <si>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</si>
  <si>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</si>
  <si>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</si>
  <si>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</si>
  <si>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</si>
  <si>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</si>
  <si>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</si>
  <si>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</si>
  <si>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</si>
  <si>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</si>
  <si>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</si>
  <si>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</si>
  <si>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</si>
  <si>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</si>
  <si>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</si>
  <si>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</si>
  <si>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</si>
  <si>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</si>
  <si>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</si>
  <si>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</si>
  <si>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</si>
  <si>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</si>
  <si>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</si>
  <si>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</si>
  <si>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</si>
  <si>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</si>
  <si>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</si>
  <si>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</si>
  <si>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</si>
  <si>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</si>
  <si>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</si>
  <si>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</si>
  <si>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</si>
  <si>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</si>
  <si>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</si>
  <si>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</si>
  <si>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</si>
  <si>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</si>
  <si>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</si>
  <si>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</si>
  <si>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</si>
  <si>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</si>
  <si>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</si>
  <si>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</si>
  <si>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</si>
  <si>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</si>
  <si>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</si>
  <si>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</si>
  <si>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</si>
  <si>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</si>
  <si>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</si>
  <si>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</si>
  <si>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</si>
  <si>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</si>
  <si>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</si>
  <si>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</si>
  <si>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</si>
  <si>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</si>
  <si>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</si>
  <si>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</si>
  <si>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</si>
  <si>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</si>
  <si>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</si>
  <si>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</si>
  <si>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</si>
  <si>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</si>
  <si>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</si>
  <si>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</si>
  <si>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</si>
  <si>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</si>
  <si>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</si>
  <si>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</si>
  <si>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</si>
  <si>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</si>
  <si>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</si>
  <si>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</si>
  <si>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</si>
  <si>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</si>
  <si>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</si>
  <si>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</si>
  <si>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</si>
  <si>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</si>
  <si>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</si>
  <si>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</si>
  <si>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</si>
  <si>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</si>
  <si>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</si>
  <si>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</si>
  <si>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</si>
  <si>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</si>
  <si>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</si>
  <si>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</si>
  <si>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</si>
  <si>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</si>
  <si>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</si>
  <si>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</si>
  <si>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</si>
  <si>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</si>
  <si>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</si>
  <si>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</si>
  <si>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</si>
  <si>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</si>
  <si>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</si>
  <si>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</si>
  <si>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</si>
  <si>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</si>
  <si>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</si>
  <si>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</si>
  <si>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</si>
  <si>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</si>
  <si>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</si>
  <si>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</si>
  <si>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</si>
  <si>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</si>
  <si>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</si>
  <si>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</si>
  <si>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</si>
  <si>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</si>
  <si>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</si>
  <si>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</si>
  <si>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</si>
  <si>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</si>
  <si>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</si>
  <si>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</si>
  <si>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</si>
  <si>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</si>
  <si>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</si>
  <si>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</si>
  <si>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</si>
  <si>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</si>
  <si>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</si>
  <si>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</si>
  <si>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</si>
  <si>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</si>
  <si>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</si>
  <si>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</si>
  <si>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</si>
  <si>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</si>
  <si>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</si>
  <si>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</si>
  <si>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</si>
  <si>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</si>
  <si>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</si>
  <si>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</si>
  <si>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</si>
  <si>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</si>
  <si>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</si>
  <si>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</si>
  <si>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</si>
  <si>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</si>
  <si>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</si>
  <si>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</si>
  <si>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</si>
  <si>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</si>
  <si>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</si>
  <si>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</si>
  <si>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</si>
  <si>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</si>
  <si>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</si>
  <si>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</si>
  <si>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</si>
  <si>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</si>
  <si>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</si>
  <si>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</si>
  <si>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</si>
  <si>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</si>
  <si>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</si>
  <si>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</si>
  <si>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</si>
  <si>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</si>
  <si>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</si>
  <si>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</si>
  <si>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</si>
  <si>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</si>
  <si>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</si>
  <si>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</si>
  <si>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</si>
  <si>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</si>
  <si>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</si>
  <si>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</si>
  <si>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</si>
  <si>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</si>
  <si>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</si>
  <si>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</si>
  <si>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</si>
  <si>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</si>
  <si>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</si>
  <si>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</si>
  <si>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</si>
  <si>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</si>
  <si>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</si>
  <si>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</si>
  <si>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</si>
  <si>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</si>
  <si>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</si>
  <si>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</si>
  <si>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</si>
  <si>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</si>
  <si>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</si>
  <si>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</si>
  <si>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</si>
  <si>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</si>
  <si>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</si>
  <si>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</si>
  <si>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</si>
  <si>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</si>
  <si>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</si>
  <si>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</si>
  <si>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</si>
  <si>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</si>
  <si>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</si>
  <si>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</si>
  <si>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</si>
  <si>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</si>
  <si>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</si>
  <si>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</si>
  <si>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</si>
  <si>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</si>
  <si>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</si>
  <si>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</si>
  <si>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</si>
  <si>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</si>
  <si>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</si>
  <si>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</si>
  <si>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</si>
  <si>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</si>
  <si>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</si>
  <si>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</si>
  <si>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</si>
  <si>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</si>
  <si>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</si>
  <si>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</si>
  <si>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</si>
  <si>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</si>
  <si>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</si>
  <si>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</si>
  <si>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</si>
  <si>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</si>
  <si>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</si>
  <si>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</si>
  <si>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</si>
  <si>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</si>
  <si>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</si>
  <si>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</si>
  <si>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</si>
  <si>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</si>
  <si>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</si>
  <si>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</si>
  <si>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</si>
  <si>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</si>
  <si>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</si>
  <si>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</si>
  <si>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</si>
  <si>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</si>
  <si>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</si>
  <si>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</si>
  <si>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</si>
  <si>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</si>
  <si>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</si>
  <si>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</si>
  <si>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</si>
  <si>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</si>
  <si>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</si>
  <si>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</si>
  <si>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</si>
  <si>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</si>
  <si>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</si>
  <si>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</si>
  <si>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</si>
  <si>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</si>
  <si>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</si>
  <si>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</si>
  <si>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</si>
  <si>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</si>
  <si>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</si>
  <si>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</si>
  <si>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</si>
  <si>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</si>
  <si>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</si>
  <si>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</si>
  <si>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</si>
  <si>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</si>
  <si>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</si>
  <si>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</si>
  <si>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</si>
  <si>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</si>
  <si>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</si>
  <si>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</si>
  <si>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</si>
  <si>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</si>
  <si>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</si>
  <si>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</si>
  <si>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</si>
  <si>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</si>
  <si>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</si>
  <si>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</si>
  <si>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</si>
  <si>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</si>
  <si>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</si>
  <si>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</si>
  <si>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</si>
  <si>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</si>
  <si>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</si>
  <si>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</si>
  <si>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</si>
  <si>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</si>
  <si>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</si>
  <si>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</si>
  <si>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</si>
  <si>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</si>
  <si>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</si>
  <si>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</si>
  <si>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</si>
  <si>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</si>
  <si>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</si>
  <si>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</si>
  <si>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</si>
  <si>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</si>
  <si>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</si>
  <si>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</si>
  <si>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</si>
  <si>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</si>
  <si>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</si>
  <si>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</si>
  <si>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</si>
  <si>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</si>
  <si>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</si>
  <si>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</si>
  <si>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</si>
  <si>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</si>
  <si>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</si>
  <si>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</si>
  <si>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</si>
  <si>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</si>
  <si>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</si>
  <si>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</si>
  <si>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</si>
  <si>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</si>
  <si>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</si>
  <si>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</si>
  <si>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</si>
  <si>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</si>
  <si>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</si>
  <si>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</si>
  <si>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</si>
  <si>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</si>
  <si>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</si>
  <si>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</si>
  <si>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</si>
  <si>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</si>
  <si>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</si>
  <si>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</si>
  <si>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</si>
  <si>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</si>
  <si>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</si>
  <si>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</si>
  <si>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</si>
  <si>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</si>
  <si>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</si>
  <si>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</si>
  <si>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</si>
  <si>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</si>
  <si>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</si>
  <si>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</si>
  <si>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</si>
  <si>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</si>
  <si>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</si>
  <si>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</si>
  <si>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</si>
  <si>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</si>
  <si>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</si>
  <si>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</si>
  <si>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</si>
  <si>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</si>
  <si>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</si>
  <si>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</si>
  <si>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</si>
  <si>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</si>
  <si>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</si>
  <si>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</si>
  <si>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</si>
  <si>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</si>
  <si>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</si>
  <si>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</si>
  <si>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</si>
  <si>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</si>
  <si>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</si>
  <si>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</si>
  <si>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</si>
  <si>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</si>
  <si>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</si>
  <si>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</si>
  <si>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</si>
  <si>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</si>
  <si>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</si>
  <si>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</si>
  <si>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</si>
  <si>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</si>
  <si>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</si>
  <si>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</si>
  <si>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</si>
  <si>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</si>
  <si>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</si>
  <si>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</si>
  <si>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</si>
  <si>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</si>
  <si>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</si>
  <si>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</si>
  <si>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</si>
  <si>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</si>
  <si>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</si>
  <si>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</si>
  <si>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</si>
  <si>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</si>
  <si>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</si>
  <si>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</si>
  <si>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</si>
  <si>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</si>
  <si>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</si>
  <si>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</si>
  <si>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</si>
  <si>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</si>
  <si>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</si>
  <si>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</si>
  <si>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</si>
  <si>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</si>
  <si>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</si>
  <si>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</si>
  <si>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</si>
  <si>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</si>
  <si>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</si>
  <si>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</si>
  <si>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</si>
  <si>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</si>
  <si>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</si>
  <si>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</si>
  <si>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</si>
  <si>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2.5.5 - TRANSFERENCIAS DE CAPITAL A INSTITUCIONES PÚBLICAS FINANCIERAS</t>
  </si>
  <si>
    <t>Ejecución 1ro de enero - 21 de octubre de 2022*</t>
  </si>
  <si>
    <t>Ejecución 1ro de enero - 21 de octubre de 2022 *</t>
  </si>
  <si>
    <t>Ejecución 1ro de enero - 21 de octubre 2022*</t>
  </si>
  <si>
    <t xml:space="preserve">      Ejecución 1ro de enero - 21 de octubre 2022 (fecha de imputación)</t>
  </si>
  <si>
    <t>* Fecha de imputación al 21 de octubre y  fecha de registro al 24 de octubre de 2022. La fecha de imputación representa los gastos o ingresos en el momento de su ejecución, mientras que la fecha de registro representa el momento de su registro en el sistema, en la medida que se van regularizando los pagos.</t>
  </si>
  <si>
    <t>* Fecha de imputación al 21 de octubre  y  fecha de registro al 24 de octubre de 2022. La fecha de imputación representa los gastos o ingresos en el momento de su ejecución, mientras que la fecha de registro representa el momento de su registro en el sistema, en la medida que se van regularizando los pagos.</t>
  </si>
  <si>
    <t>Ejecución 1ro de enero - 24 de octubre 2022 (fecha de registro)</t>
  </si>
  <si>
    <t>N</t>
  </si>
  <si>
    <t>88 - AMPLIACIÓN DEL CENTRO SECUNDARIO PEKÍN ADENTRO (SEGUNDA ETAPA), MUNICIPIO SANTIAGO DE LOS CABALLEROS.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</si>
</sst>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0.0_);\(#,##0.0\)"/>
    <numFmt numFmtId="178" formatCode="_(* #,##0_);_(* \(#,##0\);_(* &quot;-&quot;??_);_(@_)"/>
    <numFmt numFmtId="179" formatCode="0.0%"/>
    <numFmt numFmtId="180" formatCode="_(* #,##0.000000_);_(* \(#,##0.000000\);_(* &quot;-&quot;??_);_(@_)"/>
    <numFmt numFmtId="181" formatCode="_(* #,##0.0_);_(* \(#,##0.0\);_(* &quot;-&quot;?_);_(@_)"/>
    <numFmt numFmtId="182" formatCode="_(* #,##0.00000000_);_(* \(#,##0.000000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rgb="FFFFFFFF"/>
      <name val="Calibri"/>
      <family val="2"/>
      <scheme val="minor"/>
    </font>
    <font>
      <b/>
      <sz val="11"/>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165"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8" fontId="25" fillId="0" borderId="2">
      <protection hidden="1"/>
    </xf>
    <xf numFmtId="0" fontId="27" fillId="20" borderId="0" applyNumberFormat="0" applyBorder="0" applyAlignment="0" applyProtection="0"/>
    <xf numFmtId="169"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3" fontId="35"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8"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8"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8"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8"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8"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3" fontId="51" fillId="0" borderId="16" applyNumberFormat="0" applyFill="0" applyAlignment="0" applyProtection="0"/>
    <xf numFmtId="173"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5" fontId="1" fillId="0" borderId="0" applyFont="0" applyFill="0" applyBorder="0" applyAlignment="0" applyProtection="0"/>
  </cellStyleXfs>
  <cellXfs count="14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6"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165" fontId="0" fillId="2" borderId="0" xfId="1" applyFont="1" applyFill="1"/>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7" fontId="11" fillId="0" borderId="0" xfId="7" applyNumberFormat="1"/>
    <xf numFmtId="166" fontId="11" fillId="0" borderId="0" xfId="8" applyNumberFormat="1"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78"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0" fontId="15" fillId="3" borderId="0" xfId="0" applyFont="1" applyFill="1" applyAlignment="1">
      <alignment wrapText="1"/>
    </xf>
    <xf numFmtId="167" fontId="15" fillId="3" borderId="0" xfId="0" applyNumberFormat="1" applyFont="1" applyFill="1" applyAlignment="1">
      <alignment horizontal="center" wrapText="1"/>
    </xf>
    <xf numFmtId="0" fontId="56" fillId="0" borderId="0" xfId="0" applyFont="1" applyAlignment="1">
      <alignment horizontal="left"/>
    </xf>
    <xf numFmtId="166" fontId="5" fillId="0" borderId="0" xfId="1" applyNumberFormat="1" applyFont="1" applyAlignment="1"/>
    <xf numFmtId="167" fontId="15" fillId="3" borderId="0" xfId="0" applyNumberFormat="1" applyFont="1" applyFill="1" applyAlignment="1">
      <alignment wrapText="1"/>
    </xf>
    <xf numFmtId="166" fontId="15" fillId="3" borderId="0" xfId="0" applyNumberFormat="1" applyFont="1" applyFill="1" applyAlignment="1">
      <alignment horizontal="right" wrapText="1"/>
    </xf>
    <xf numFmtId="0" fontId="15" fillId="2" borderId="0" xfId="0" applyFont="1" applyFill="1" applyAlignment="1">
      <alignment wrapText="1"/>
    </xf>
    <xf numFmtId="167" fontId="15" fillId="2" borderId="0" xfId="0" applyNumberFormat="1" applyFont="1" applyFill="1" applyAlignment="1">
      <alignment horizontal="center" wrapText="1"/>
    </xf>
    <xf numFmtId="0" fontId="5" fillId="0" borderId="0" xfId="0" applyFont="1"/>
    <xf numFmtId="165" fontId="4" fillId="2" borderId="0" xfId="1" applyFont="1" applyFill="1"/>
    <xf numFmtId="179" fontId="0" fillId="0" borderId="0" xfId="710" applyNumberFormat="1" applyFont="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80"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1"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7" fillId="3" borderId="0" xfId="1" applyNumberFormat="1" applyFont="1" applyFill="1" applyBorder="1" applyAlignment="1">
      <alignment vertical="center" wrapText="1"/>
    </xf>
    <xf numFmtId="166" fontId="0" fillId="2" borderId="0" xfId="1" applyNumberFormat="1" applyFont="1" applyFill="1" applyAlignment="1"/>
    <xf numFmtId="182" fontId="0" fillId="0" borderId="0" xfId="1" applyNumberFormat="1" applyFont="1"/>
    <xf numFmtId="166" fontId="58" fillId="0" borderId="0" xfId="0" applyNumberFormat="1" applyFont="1"/>
    <xf numFmtId="0" fontId="58" fillId="0" borderId="0" xfId="0" applyFont="1" applyAlignment="1">
      <alignment horizontal="left" indent="3"/>
    </xf>
    <xf numFmtId="43" fontId="0" fillId="0" borderId="0" xfId="0" applyNumberForma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166" fontId="57" fillId="3" borderId="0" xfId="1" applyNumberFormat="1" applyFont="1" applyFill="1" applyBorder="1" applyAlignment="1">
      <alignment vertical="center" wrapText="1"/>
    </xf>
    <xf numFmtId="166" fontId="57" fillId="3" borderId="0" xfId="1" applyNumberFormat="1" applyFont="1" applyFill="1" applyAlignment="1">
      <alignment horizontal="left" vertical="center" wrapText="1"/>
    </xf>
    <xf numFmtId="166" fontId="0" fillId="0" borderId="0" xfId="1" applyNumberFormat="1" applyFont="1" applyAlignment="1">
      <alignment horizontal="left" indent="4"/>
    </xf>
    <xf numFmtId="0" fontId="58" fillId="4" borderId="0" xfId="0" applyFont="1" applyFill="1" applyAlignment="1">
      <alignment horizontal="left" vertical="center" indent="1"/>
    </xf>
    <xf numFmtId="167" fontId="58" fillId="4" borderId="0" xfId="1" applyNumberFormat="1" applyFont="1" applyFill="1" applyBorder="1" applyAlignment="1">
      <alignment horizontal="right" vertical="center"/>
    </xf>
    <xf numFmtId="0" fontId="58" fillId="5" borderId="0" xfId="0" applyFont="1" applyFill="1" applyAlignment="1">
      <alignment horizontal="left" vertical="center" indent="1"/>
    </xf>
    <xf numFmtId="167" fontId="58" fillId="5" borderId="0" xfId="1" applyNumberFormat="1" applyFont="1" applyFill="1" applyBorder="1" applyAlignment="1">
      <alignment horizontal="right" vertical="center" wrapText="1"/>
    </xf>
    <xf numFmtId="0" fontId="0" fillId="0" borderId="0" xfId="0" applyFont="1" applyAlignment="1">
      <alignment horizontal="left" indent="2"/>
    </xf>
    <xf numFmtId="166" fontId="0" fillId="0" borderId="0" xfId="0" applyNumberFormat="1" applyFont="1"/>
    <xf numFmtId="0" fontId="0" fillId="0" borderId="0" xfId="0" applyFont="1" applyAlignment="1">
      <alignment horizontal="left" indent="5"/>
    </xf>
    <xf numFmtId="0" fontId="0" fillId="0" borderId="0" xfId="0" applyFont="1" applyAlignment="1">
      <alignment horizontal="left" indent="4"/>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1673112</xdr:colOff>
      <xdr:row>7</xdr:row>
      <xdr:rowOff>135255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187500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377595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168766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1196745</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7</xdr:row>
      <xdr:rowOff>0</xdr:rowOff>
    </xdr:to>
    <xdr:pic>
      <xdr:nvPicPr>
        <xdr:cNvPr id="2" name="Imagen 1">
          <a:extLst>
            <a:ext uri="{FF2B5EF4-FFF2-40B4-BE49-F238E27FC236}">
              <a16:creationId xmlns:a16="http://schemas.microsoft.com/office/drawing/2014/main" id="{576DDF40-3B9F-42C8-8EF3-DDBAFB352F43}"/>
            </a:ext>
          </a:extLst>
        </xdr:cNvPr>
        <xdr:cNvPicPr>
          <a:picLocks noChangeAspect="1"/>
        </xdr:cNvPicPr>
      </xdr:nvPicPr>
      <xdr:blipFill>
        <a:blip xmlns:r="http://schemas.openxmlformats.org/officeDocument/2006/relationships" r:embed="rId1"/>
        <a:stretch>
          <a:fillRect/>
        </a:stretch>
      </xdr:blipFill>
      <xdr:spPr>
        <a:xfrm>
          <a:off x="0" y="0"/>
          <a:ext cx="323850" cy="1724025"/>
        </a:xfrm>
        <a:prstGeom prst="rect">
          <a:avLst/>
        </a:prstGeom>
      </xdr:spPr>
    </xdr:pic>
    <xdr:clientData/>
  </xdr:twoCellAnchor>
  <xdr:twoCellAnchor editAs="oneCell">
    <xdr:from>
      <xdr:col>4</xdr:col>
      <xdr:colOff>656168</xdr:colOff>
      <xdr:row>0</xdr:row>
      <xdr:rowOff>151343</xdr:rowOff>
    </xdr:from>
    <xdr:to>
      <xdr:col>5</xdr:col>
      <xdr:colOff>306914</xdr:colOff>
      <xdr:row>4</xdr:row>
      <xdr:rowOff>208752</xdr:rowOff>
    </xdr:to>
    <xdr:pic>
      <xdr:nvPicPr>
        <xdr:cNvPr id="3" name="Imagen 3">
          <a:extLst>
            <a:ext uri="{FF2B5EF4-FFF2-40B4-BE49-F238E27FC236}">
              <a16:creationId xmlns:a16="http://schemas.microsoft.com/office/drawing/2014/main" id="{B20C0AB5-EA0E-404E-9C28-B4380F5217D1}"/>
            </a:ext>
          </a:extLst>
        </xdr:cNvPr>
        <xdr:cNvPicPr>
          <a:picLocks noChangeAspect="1"/>
        </xdr:cNvPicPr>
      </xdr:nvPicPr>
      <xdr:blipFill>
        <a:blip xmlns:r="http://schemas.openxmlformats.org/officeDocument/2006/relationships" r:embed="rId2"/>
        <a:stretch>
          <a:fillRect/>
        </a:stretch>
      </xdr:blipFill>
      <xdr:spPr>
        <a:xfrm>
          <a:off x="12705293" y="151343"/>
          <a:ext cx="1927221" cy="1067059"/>
        </a:xfrm>
        <a:prstGeom prst="rect">
          <a:avLst/>
        </a:prstGeom>
      </xdr:spPr>
    </xdr:pic>
    <xdr:clientData/>
  </xdr:twoCellAnchor>
  <xdr:twoCellAnchor editAs="oneCell">
    <xdr:from>
      <xdr:col>0</xdr:col>
      <xdr:colOff>577412</xdr:colOff>
      <xdr:row>1</xdr:row>
      <xdr:rowOff>11643</xdr:rowOff>
    </xdr:from>
    <xdr:to>
      <xdr:col>0</xdr:col>
      <xdr:colOff>2378709</xdr:colOff>
      <xdr:row>5</xdr:row>
      <xdr:rowOff>94404</xdr:rowOff>
    </xdr:to>
    <xdr:pic>
      <xdr:nvPicPr>
        <xdr:cNvPr id="4" name="Imagen 3">
          <a:extLst>
            <a:ext uri="{FF2B5EF4-FFF2-40B4-BE49-F238E27FC236}">
              <a16:creationId xmlns:a16="http://schemas.microsoft.com/office/drawing/2014/main" id="{D01E25BA-C910-4312-A5BB-13E9B5807C0F}"/>
            </a:ext>
          </a:extLst>
        </xdr:cNvPr>
        <xdr:cNvPicPr>
          <a:picLocks noChangeAspect="1"/>
        </xdr:cNvPicPr>
      </xdr:nvPicPr>
      <xdr:blipFill>
        <a:blip xmlns:r="http://schemas.openxmlformats.org/officeDocument/2006/relationships" r:embed="rId3"/>
        <a:stretch>
          <a:fillRect/>
        </a:stretch>
      </xdr:blipFill>
      <xdr:spPr>
        <a:xfrm>
          <a:off x="577412" y="373593"/>
          <a:ext cx="1801297" cy="9685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59.569880555558" createdVersion="8" refreshedVersion="8" minRefreshableVersion="3" recordCount="5271" xr:uid="{BDABA9DD-6AFD-4411-950E-B08171AFDA82}">
  <cacheSource type="worksheet">
    <worksheetSource ref="A2:S5273"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19"/>
    </cacheField>
    <cacheField name="PROVINCIA" numFmtId="0">
      <sharedItems/>
    </cacheField>
    <cacheField name="PRESUPUESTO INICIAL" numFmtId="0">
      <sharedItems containsSemiMixedTypes="0" containsString="0" containsNumber="1" containsInteger="1" minValue="0" maxValue="74971466373"/>
    </cacheField>
    <cacheField name="PRESUPUESTO DEVENGADO" numFmtId="0">
      <sharedItems containsSemiMixedTypes="0" containsString="0" containsNumber="1" minValue="0" maxValue="60619986153.73002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71">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953903361.1200001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95175599.379999995"/>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4646666.66"/>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98970375.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33989066"/>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44166666.68"/>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8396666.68"/>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5907329.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8530071.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66149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375831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23529159.25"/>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37158758.590000004"/>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8832454.310000000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4143448.96"/>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606669"/>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3013014"/>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35673781.659999996"/>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9710895.1500000004"/>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846669"/>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965007"/>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365831929.0500004"/>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378025577.5"/>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59583333.29999998"/>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57090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428867028.44999981"/>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54857066.149999969"/>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99798502.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61666666.60000005"/>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7926666.699999999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0299329.199999999"/>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06579047.65000001"/>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9023809.49999997"/>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540388602.10000026"/>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52438095.200000003"/>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396071.549999997"/>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6071428.54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548809.45"/>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97523571.150000021"/>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5047619.1"/>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4541666.6999999993"/>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9369047.6999999993"/>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3738636441.999999"/>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32029577.16"/>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414899617.37000012"/>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3856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518418757.32000095"/>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4541627.6599999992"/>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52526440.51000008"/>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361119.22"/>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2303256720.02"/>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76823116.73999998"/>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1854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16789629.13999999"/>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109672503.52000001"/>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65852869.539999984"/>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54713811.980000012"/>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442563817.30000001"/>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5"/>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94484292.8900000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52693231.270000011"/>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742937.8999999985"/>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78546701.299999982"/>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1840890.079999998"/>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86721665.87000006"/>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217342378.47000006"/>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2654240.51"/>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21795126.809999999"/>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443352435.37999994"/>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55862340.00000006"/>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66761457.100000054"/>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50991564.25999999"/>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7649246.04"/>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6991132.370000000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990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100432115.88000001"/>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9176636.150000006"/>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939736.680000003"/>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2984588.559999995"/>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20320527.31000000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7125510.059999999"/>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13291156.560000001"/>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12654310.87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28497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9210987.1900000013"/>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387796.06"/>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22333309.050000004"/>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22483697.789999999"/>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1896349.3900000001"/>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1274103.56"/>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2"/>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231946847.77000007"/>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45101675.329999998"/>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34445506.890000008"/>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2029676.140000002"/>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2365380.0699999998"/>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011500.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5165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45561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043991.43"/>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802020.95999999985"/>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965586.27"/>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3300522.6999999997"/>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551892.35"/>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251481.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700.740000000005"/>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8782424.670000001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3790324.73"/>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671846.37"/>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114024.95000000001"/>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48747520.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26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7125019.42000000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234045.320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587155.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16366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2449878.6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3727011.37"/>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218233.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2144380.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220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658126.9999999998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5005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71374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259364.25000000003"/>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0075864.100000001"/>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997521.26"/>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328953.0099999993"/>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887252.88000000012"/>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3753789.150000002"/>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50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5295049.1099999994"/>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131483.03"/>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954821.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21763.06999999998"/>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9436623.82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6653870.410000001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5679434.2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1027496.37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6008326.180000000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4431271.13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7077069.43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830707291.4499993"/>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16804.36999999997"/>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93211.3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272904135.07000005"/>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0"/>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969831.040000000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003852.269999999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866797.8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685648.39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917263.7500000001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677338.48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2606270.3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96864395.80000037"/>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66559856.69999957"/>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9450827.419999998"/>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57423776.699999996"/>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7075444.32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603201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125420515.13999999"/>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62823270.869999982"/>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49665852.470000014"/>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281661704.43000007"/>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31101993.159999993"/>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8557351.919999999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4826360.3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6032671.7800000003"/>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735453134.3600004"/>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15847484.869999999"/>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6416061.569999998"/>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516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3317739.1799999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9677361.619999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113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152215.6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207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12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21057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32370.4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123125498.4399999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115153919.99999994"/>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32011180.449999996"/>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10583858.699999999"/>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41154514.479999997"/>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473381494.48999983"/>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55724183.65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01929328.27"/>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0400.74"/>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71140460.98999995"/>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953923.1100000017"/>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34607287.110000007"/>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818083.72000000009"/>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2569552.63"/>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4470422.04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8284320.7399999984"/>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4416289.66"/>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33879177.879999995"/>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6515843.8100000005"/>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4306028.3500000015"/>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47205076.55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9615678.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9582518.7000000011"/>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3299299.7900000005"/>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792990.9900000002"/>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95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6628992.950000000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94121.27"/>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82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22016859.049999993"/>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3264040.84"/>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694765.6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138649.1599999999"/>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116459367.17999999"/>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0169373749.039993"/>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86143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457703632.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14230086.84"/>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401581069.0600004"/>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5303871.79"/>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39665301.87000006"/>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7574393.1699999999"/>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9727308.91"/>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51880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23969408.149999999"/>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338051641.36000001"/>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4012229.0999999996"/>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7253604.689999998"/>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5010624.0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7999.9999999998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4067336.489999999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82446309.14999999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10076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80110134.68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4232454.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937520602.69000006"/>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100002038.4700000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4248929.549999999"/>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34458394.639999993"/>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30541466.60000005"/>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9851437.819999993"/>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5739754.1399999959"/>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66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11199.3900000001"/>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938683.6999999996"/>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92982.99"/>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8025623.27"/>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601863.37"/>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714643.69000000006"/>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5118491.75"/>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2391488.56"/>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200076.83"/>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323411.0499999998"/>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52443039.88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474841487.65999997"/>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36747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28594332.69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377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37153387.739999995"/>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59909297.179999985"/>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3472875.0900000003"/>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53602953.90000004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1848606.11"/>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8266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6147115.1100000003"/>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7988871.9100000001"/>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832834.6500000004"/>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8397931.40000000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929635.91"/>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8822628.050000001"/>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8883252.4699999988"/>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7827522.35000000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820652.58"/>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917208.3499999998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345331.52999999997"/>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4078937.470000000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625758.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70473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120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776012.41"/>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849472.5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58600469.050000004"/>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310972.03"/>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10614189.140000002"/>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662232.7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2975442.7399999998"/>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586889996.19999981"/>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43168381.620000005"/>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0383042.48"/>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86976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0954249.659999998"/>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7497107.0200000005"/>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10785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2478516.620000001"/>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8969871.75"/>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93519683.629999995"/>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5341474.270000003"/>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27543.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099999999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367819144.38999999"/>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660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34752593.569999993"/>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001983.48"/>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4720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9288813.7200000007"/>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3467588.5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1467537.209999997"/>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8534552.940000001"/>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43994015"/>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1269562"/>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3052969.27"/>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23516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513199.1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78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1834103.93000000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9360692.4200000018"/>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837435.37"/>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737461.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36791.90999999997"/>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38786405.819999993"/>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1688739.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713200.5000000007"/>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494999.0400000003"/>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0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1931926.44"/>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832106.2400000001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1"/>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2312992532.50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4002716141.779995"/>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513142439"/>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64798839.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581676715.41999984"/>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32225360.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64082422.38000005"/>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877594014.03999972"/>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1019282.84"/>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40697092.50000003"/>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318415690.81"/>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9446490.9900000002"/>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00000001"/>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8122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3056377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02460632.78"/>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224610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758043"/>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948299.9400000000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26570195.039999984"/>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411312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6078255.87999994"/>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4248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64505815.739999987"/>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2581985.710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6037965.4699999988"/>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67126998"/>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686441525.54999971"/>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660431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29135024.46999998"/>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6246253.669999996"/>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41154582.090000004"/>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41303461.470000006"/>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708081111.29999971"/>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21268631.309999999"/>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27685882.08000012"/>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8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31844497.300000001"/>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2001069.0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3079951.269999988"/>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00000003"/>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2164825.11999999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19760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75539.34000000003"/>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70515.89999999999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896455.06999999983"/>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328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413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026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48694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62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5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29970.64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1987752.130000003"/>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15318.16000000003"/>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52916.63999999996"/>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705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4909469.59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739970"/>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1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005203.06"/>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772785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249258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088942.3999999999"/>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4864776.8099999996"/>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451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1518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321786"/>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69793.59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79348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21790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147966590.75"/>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5667261"/>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9334007.330000009"/>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23301356.309999995"/>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226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45494.95000000007"/>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2056271.8699999999"/>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51355.11999999997"/>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34428116.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131547.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65226161.489999995"/>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129986.4499999997"/>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56074668.45000001"/>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52263791.110000007"/>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5370341.7800000003"/>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1168102.2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0826055.999999998"/>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5699.000000000004"/>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241126.91999999998"/>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187875.5100000002"/>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61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0999999994"/>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2140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62462815.649999976"/>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80748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10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352985.12"/>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444708.3199999998"/>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413508.8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39990.19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8366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8910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3207998.8099999996"/>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6"/>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6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5048241.51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302556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4013236.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9337819.3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0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249870"/>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684939.1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9000000006"/>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206555.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9183749.4700000025"/>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177158.6599999999"/>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7"/>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53663.6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623121.25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37073.47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83815887.62"/>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3887355.010000004"/>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8784231.269999992"/>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46429.1199999999"/>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0920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632617.8099999998"/>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75169912.429999992"/>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7291823.9299999997"/>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7806451.1699999999"/>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561182.2599999988"/>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8936222.06000001"/>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7607009.309999999"/>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0"/>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1002.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8795.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7958402.000000004"/>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63558696.92999995"/>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97043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818577.93"/>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4861772.93"/>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21922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029125"/>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9736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241019.92999999996"/>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112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034541.12"/>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06261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9905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1636050.0000000002"/>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6278385.420000000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7035337.550000000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953485.92999999993"/>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999203.929999999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580063.8200000000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709660.71"/>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75697865.98999999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72343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859095.6999999997"/>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683984.6"/>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0"/>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6344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0533527.640000001"/>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505194.079999999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0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71430.9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5988563.609999996"/>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3292336.92"/>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487253.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668663979.34000003"/>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79094906.18000001"/>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2905424.80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118957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690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75072537.719999954"/>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42226747.959999986"/>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49434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42597061.29999999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7799273.160000004"/>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379332.110000001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855491.93"/>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20075516.819999997"/>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421179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37224423.73999999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4113617.060000002"/>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3688368.67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733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370771.98999999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0505819.12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11811864.970000001"/>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4478624.4600000009"/>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5550050.389999997"/>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826740.2999999999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6959138.77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11422807.229999999"/>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5298969.600000001"/>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4384386.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927152.8399999999"/>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65833.9500000000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2302159.62"/>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50587266.699999996"/>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431968.8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6096868.129999999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6198328.82999999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803905.640000001"/>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8168395.300000001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53299.6700000002"/>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93465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150177948.3400009"/>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892624274.70000005"/>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333250797.07000005"/>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67832992.29000008"/>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512232655.19999999"/>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252818598.3999999"/>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669492157.06999993"/>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66527668.82"/>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920979.169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70171.11"/>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9770207.6699999943"/>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3824756.600000001"/>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593797.389999999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034754.12"/>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22292.50000000006"/>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3248643.9999999995"/>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77350.9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37031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503549.81"/>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286713.3100000000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652333519.9799991"/>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628397292.510000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857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9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71011184.10000002"/>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102560625.26000002"/>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41295737.62000000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488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100834.65999999999"/>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43507825.670000002"/>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4899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241883335.73000029"/>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92608395.35999997"/>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812510.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060198.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74946376.55999998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24368518.119999975"/>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6544254.109999999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249842.8399999999"/>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34107.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82689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31216"/>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498870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4626625.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646215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11357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864694.96"/>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2666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35514824.70999992"/>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9421211.509999999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1283632.0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47856506.200000025"/>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1342508.169999996"/>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7654.1799999998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4459383.020000005"/>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831727.030000000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023459.300000001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306835.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25385681.739999995"/>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5931917.190000001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4913885.300000000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234413.139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8705255.789999999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5190560.0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47178229.52000001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5358697.479999998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685891.609999999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552915.4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5002591.2700000014"/>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1199520.4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64642.7899999999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980543.9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1018791.8800000001"/>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117000.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4593.8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412649.68"/>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1076321.159999999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899999999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302752.9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34302.9400000000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39434742.24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6180029.640000001"/>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494010.219999999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210309.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8746586.41000000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5456041.7500000009"/>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3266190.35000000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717816.019999999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771901.30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60000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40084851.629999995"/>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434959.4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1294897.39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1136525.2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84640.2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66513.18000000005"/>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20370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947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39357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282951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9351461.0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3465817904.0600004"/>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463878658.88999993"/>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528670606.56000048"/>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61720207.860000029"/>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4618691.280000001"/>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910005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311065.23"/>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37918464.28999993"/>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70019940"/>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3377313.3699999996"/>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528544193.92000008"/>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420905.9800000004"/>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99309211.69000006"/>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8284172.9100000001"/>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2560821.9899999998"/>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31614526.809999999"/>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245156804.34"/>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707458.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5027380.9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8423195985.040001"/>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8216029021.6700039"/>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55440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8114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23407"/>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94850.21"/>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21671.68"/>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51585.0100002"/>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4082717076.650003"/>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397040367.5500002"/>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21092326.509999998"/>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61059.37000000001"/>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741854494.45000017"/>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52020286.589999989"/>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219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13702590.05999987"/>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9258419.500000004"/>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6875100.7199999997"/>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831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094942.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34442526.629999995"/>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7811101.450000003"/>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13269226.51"/>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23636445.79000004"/>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2877885.850000001"/>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37600348.890000023"/>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4041185.2600000002"/>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2466.39"/>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807719.5700000003"/>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4636158.489999998"/>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9349706.329999994"/>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3734510.4400000004"/>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1564673.72"/>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348609716.6699996"/>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99169073.75999999"/>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5295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08351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103313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403469731.32000005"/>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3573824.979999999"/>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6781856.620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481303.9399999995"/>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9140066.9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4182792531.0700002"/>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706479653.52999961"/>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3601704.15"/>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5886"/>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48115653.720000006"/>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7736120.4000000004"/>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07301069.40000001"/>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4981123.370000005"/>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1941.41"/>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24991.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80450870.109999985"/>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1935510.699999997"/>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570873.7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82111.6299999999"/>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80520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234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485816.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71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284082.4099999997"/>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272696.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37523.18"/>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3428392.6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2128352.0199999996"/>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29559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1613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8761595650.1799984"/>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637771847.34000015"/>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271151484.1299999"/>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416511670.650001"/>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106425166.71999998"/>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128944906.24000001"/>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14245560.339999998"/>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928554557.00999999"/>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13060588.58999988"/>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35318969.56000001"/>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335673228.92000002"/>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9655781080.550026"/>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4782653.7699999996"/>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311798541.47000009"/>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2144506.709999999"/>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109067627.18000002"/>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883766565.87000036"/>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5276117.390000001"/>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5305563.1499999985"/>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8832982.859999999"/>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0"/>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970484.8800000013"/>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12762.53"/>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697428.8199999998"/>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6048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213167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4077780.65000001"/>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392.400000000023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4599369998.3599997"/>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307047609.5999999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3000000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675914328.61000037"/>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301073081.8599999"/>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114361788.29000002"/>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15939763.27000001"/>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2396319.829999998"/>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57568891.59000006"/>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40799450.200000003"/>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37728644.780000001"/>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116249415.84000002"/>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895148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54506497.719999999"/>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6459549.260000004"/>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13772573.299999999"/>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5792452378.0200014"/>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12120729.7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2780114.86"/>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230539452.2800000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15910580.25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571044929.190001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11671542.829999996"/>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14562633.83"/>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59489577.569999993"/>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8988620.3600000013"/>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2530335.96"/>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44315074.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6700317.3800000018"/>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5440.33"/>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04365061.13999996"/>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977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10763868.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271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338618.82"/>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52828131.699999988"/>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456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7963573.779999999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7077965.750000000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7255980.5700000003"/>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1054552.97"/>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1320.5"/>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1147727"/>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4796512.400000000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556680063.8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96522636.32000000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84029372.76999996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2513760.31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0020216.2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20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4033440.4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493649.13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7746255.009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4591116.660000001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584421.1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585558.789999999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103171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283134.4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31516807.48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9273759.479999996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2088190.420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549997.3700000001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521064242.5100001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063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7422362.0499999998"/>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15508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44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78469857.130000025"/>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60528.16999999998"/>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4047088.969999995"/>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478859.2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803752.1599999999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1036593.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736055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71087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14295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11986067.970000003"/>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859473.8499999978"/>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482864.59"/>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921136.1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2648.4"/>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3873363.13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566969.2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36163.55000000000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622986.15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37485.250000000007"/>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961740.9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2734531.2199999993"/>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57095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2036"/>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966879924.1500006"/>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0"/>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200000267.0800001"/>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394567722.0199998"/>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24042217.90000004"/>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756434.3600000003"/>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768353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71061652.930000007"/>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56092790.97"/>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46991129.68"/>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17151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3897410.620000001"/>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77569246.590000004"/>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215765.8600000001"/>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4927386.629999999"/>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496752.9500000002"/>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04070656.04999989"/>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1988077.310000006"/>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8535576.660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47950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2363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7081409.7499999981"/>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93818.76"/>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73729.67"/>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91497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530374"/>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499358.8800000001"/>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302617.63"/>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327332"/>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75507.64"/>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75812.290000000008"/>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928187.99"/>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727337.70000000007"/>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154621.3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29865.87"/>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948037073.9400015"/>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674007650.3400000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3304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351099222.98000008"/>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37343277.300000012"/>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7304741.1699999999"/>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698003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756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20306987.909999993"/>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109910.319999997"/>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95193922.189999998"/>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57835243.349999979"/>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2918400"/>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31975500.219999991"/>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9137575.6799999997"/>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9396132.879999995"/>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48814.770000000004"/>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8066968.519999996"/>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276096.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514661.6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1928298.59"/>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3359539.249999996"/>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740887892.77000022"/>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8407502.62000000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22613579.68999991"/>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9514984.440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337308.31"/>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2675504.400000000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8536080.400000006"/>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1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0275271.350000001"/>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650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3033910.9000000008"/>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420490.1"/>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5392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27257.4199999999"/>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67619.1000000000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3687740.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77075.66"/>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00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259180.4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681041316.36000001"/>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82954912.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99767798.110000029"/>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87509199.2399998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515095.9600000004"/>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1411073.5700000003"/>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1022059.67999999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931196542.18999994"/>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32762683.190000001"/>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6671452.329999998"/>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777013.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964539.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923846.43"/>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4557953.870000001"/>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20647360.479999997"/>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26817336.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855714.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34726045.330000006"/>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52851022.69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642849112.94999993"/>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84912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97627625.780000001"/>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22709087.239999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0220077.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72745061.51000000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53872241.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981666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1105122.900000002"/>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1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69999999"/>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8827580.45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0846045.880000001"/>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5469199.710000000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20332986.609999996"/>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9512576.54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30926.59"/>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92853128.249999985"/>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6267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3825985.050000001"/>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4650297.7200000016"/>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8290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2000000007"/>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771517.1300000001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662779.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1501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4348498.62"/>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2187093.1"/>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765033.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05708637.63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31503142.759999994"/>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67489459.579999998"/>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42001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9974254.4299999978"/>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888096.1300000004"/>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352752.18"/>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8870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3116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7555951.2999999998"/>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930174.11"/>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1508699.63"/>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009143.7299999999"/>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237556.43999999997"/>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21401.64"/>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487304.3399999999"/>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1036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848736736.3699998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600923786.6600002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118258034.70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139198826.3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330463.8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100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01301433.83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75085639.64999984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9829906.76999998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46436255.87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76109948.95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822376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228649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1008775.1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4647964.0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85577850.3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3015705.4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7909445.03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4743865.60999999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2840589.36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21370560.02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32363457.42999999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14382022.3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7537337.280000001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9866214.12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92067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3166519.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82596.7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297071.1999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24326680.47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87096.630000000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9911672.070000002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950209.13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789538.760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3119503.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992181.730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24287978.66"/>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10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3346379.4400000004"/>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261423.8799999999"/>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210423.48"/>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3738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728693.53999999992"/>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375148.3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216570.42"/>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92741.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69852395.36999999"/>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0149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3352464.8699999996"/>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0404147.900000002"/>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83480"/>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4269242.76"/>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749319.6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9995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3620062.69"/>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5937983.8000000007"/>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165343.87"/>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2065713.07999999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20111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2978712.310000002"/>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4550933"/>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87905.40000000014"/>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0"/>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659411833.54000032"/>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77667261.57999998"/>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2137680.410000004"/>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62991520.149999991"/>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85415343.589999974"/>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9808909.5500000007"/>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50524116.270000011"/>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263418.1800000002"/>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491062592.09000015"/>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24912820.699999999"/>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5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97204433.360000014"/>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6394466.91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1206720.560000002"/>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1277084.929999998"/>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7881655.290000001"/>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3732255.509999999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6560931.07"/>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5968149.2500000019"/>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538840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259025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1098751.6600000001"/>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312038.4599999999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1066125.7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95127.55"/>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1663888.77"/>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7196963.56000000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2466527.4499999997"/>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6216414.8299999991"/>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3530556.9999999995"/>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2435932.7999999998"/>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334040.79000000004"/>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90976.3899999999"/>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009563821.7399988"/>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24952290.83000028"/>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570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36776847.640000001"/>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439449028.7999998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94794356.46999999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92202983.640000015"/>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5888650.360000001"/>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3508833.5"/>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5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4392801.69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98555986.299999982"/>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44166662.690000005"/>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686790"/>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42350653.110000014"/>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6404506.99000001"/>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103586.6599999997"/>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690888572.41000021"/>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4947675.32"/>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979887.46999999986"/>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625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338482446.96000004"/>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34001694.82"/>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5720012.54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0233088.69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766484129.22000003"/>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85691236.599999964"/>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6611740"/>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51340721.7399999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2978171.950000007"/>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9335616.559999999"/>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4343585.6000000006"/>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3653424.7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384809"/>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9037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3202311.52"/>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300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669103.99"/>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13288525.18999997"/>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9296625.739999998"/>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31187863.07999998"/>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7255256.089999996"/>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2691725.6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9404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8091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2052987.59"/>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2029101.4099999997"/>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3215052.5"/>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9023298.620000001"/>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8592548.5400000028"/>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780450.49000000022"/>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308398.04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88255.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4768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5669757.3100000005"/>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4"/>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08484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577417.9600000002"/>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3610491.76"/>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1407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3604942.6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7460333.629999995"/>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891931382.69999945"/>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502722.4900000002"/>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64452654.090000004"/>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5182154.8500000006"/>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28927799.58999991"/>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0358898.909999996"/>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24140743.52999999"/>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4539390.07"/>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3235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246475.51999999999"/>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91946.62"/>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5944098.07"/>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0466156.460000001"/>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45414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35230286.519999996"/>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29604616.230000004"/>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13195523.460000001"/>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81684.83000000002"/>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2553350.9699999997"/>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856815.610000000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81990.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9658745.7500000037"/>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921952.2500000001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6240333.9299999988"/>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23266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610698.579999999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03572.23000000001"/>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69625434.37999997"/>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771227.7700000005"/>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4675874.850000009"/>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4450581.129999999"/>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1911438.3"/>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6371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5237701.090000002"/>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163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4930763.92"/>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188177"/>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459031.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35248.799999999996"/>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070571.9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3672480.7399999998"/>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413499.13999999996"/>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9667.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0330833.9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43625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571087.66"/>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661113.34000000008"/>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596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438013803.0599997"/>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7438516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33869995.98999999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59977873.180000022"/>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1199505.990000008"/>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37219680.739999995"/>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228336.330000001"/>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461555.00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5725093.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333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651967.44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3259257.2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30303515.91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3288914.7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440547.94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5069589.89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552906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754473.16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508754.9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1800.8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595743.68000000005"/>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228617.4799999999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9443026.1600000001"/>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233426.939999999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368238.2400000002"/>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82600.5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974713.8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1382483.7500000002"/>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9929.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514359256.21999985"/>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58304902.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30254058.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4487229.579999998"/>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1896288.319999997"/>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5868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28439234.27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52219483.32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4735503.8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33345351.08999996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7925055.32999999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82545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909457.559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882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160947.0800000000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1720.4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431519678.3700002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9818168.73999999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213381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45389182.66000000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4263947.099999998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832133.5399999996"/>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71429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33015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768047.0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2544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88872.11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15834.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9349.1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5212322.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626436.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736385.0599999999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925.5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826886902.04000008"/>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74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61491708.989999995"/>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23145503.33999957"/>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416096.16"/>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35951227.400000006"/>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8409477.7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908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4989423.72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6162746.4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7218091.059999987"/>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5063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190733.5700000003"/>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136912371.9199999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987134.269999999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15609292.5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3407423.769999999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1082615.799999999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2048605.8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2086843.3599999999"/>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615752.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48406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2636856.289999999"/>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6531705.720000004"/>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2006769.77"/>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47763.1100000000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254479069.03"/>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6818399.3999999994"/>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20078293.510000002"/>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8721982.50999999"/>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42406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7637522.720000003"/>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5343923.0500000007"/>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55383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11869931.859999999"/>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724590.0299999984"/>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3020807.92"/>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5133158.419999999"/>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615372.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8583546.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7414747.9500000011"/>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1357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52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593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53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845786699.4399999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9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84315762.70000001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8233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774123.3500000000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878665.1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796332.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8233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20601527.8299998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011622.090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41577485.81999999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708736.750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32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352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377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5179816.33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736912.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46207423.28999999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4174.70000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52861.8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86430.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239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20268.2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8708722.83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0354607.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21402967.50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9241535.02999999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8957333.030000001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3321581.699999999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827458.4199999999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27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22658414.70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3334425.31000000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3003080.4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1025635.3899999999"/>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65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96906.700000000012"/>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80086755.42999995"/>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2182855.920000017"/>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40285008.17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5140592"/>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551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306307.77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4583112.91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3136174.3700000006"/>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31741595.729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3840333.3"/>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79862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7070069.9999999991"/>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702507.8800000004"/>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949681.48"/>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247885104.00999999"/>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7427904.629999999"/>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37202508.829999998"/>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48772104.540000021"/>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16655477.900000004"/>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1060087.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91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91001406.519999996"/>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8008805.5199999996"/>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3462528.76"/>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8217314.0100000007"/>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4314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144279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980575.19999999984"/>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986298.41999999993"/>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5179651.49"/>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1046334.3700000001"/>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801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23837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265082.6399999999"/>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485940854.61000001"/>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79646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69535324.62999998"/>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9905307.240000002"/>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7947923.9299999997"/>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906789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86885.88"/>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4149647.2199999983"/>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0363040.240000002"/>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83517.86"/>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128358545.69"/>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706529.719999999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59318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120464.6499999999"/>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4233692.03000000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3202193.5"/>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52271.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35824.5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675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892864.2"/>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16375920.84000002"/>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9532583.9199999999"/>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7283113.930000003"/>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743739.9000000004"/>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402258"/>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38654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121291.92"/>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859197.22"/>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844609.4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3742184.4000000004"/>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420745.25"/>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41090.46000000002"/>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2286006.16"/>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528766.79"/>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452152.16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68184.6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2623643.37"/>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876279090.08999979"/>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7525395.060000002"/>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54242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25238461.43000004"/>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9874701.559999987"/>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71103348.270000011"/>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2830141.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429524.999999999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55355752.789999992"/>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9346802.969999991"/>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6066857.220000003"/>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8891097.859999999"/>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9806726.540000003"/>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582541.2199999997"/>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47500784.909999996"/>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3428450.82"/>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858096.630000000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3283064365386963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20123789.619999997"/>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35594651.230000004"/>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1105849.33"/>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8776707.5600000005"/>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348608.1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855466.66000000015"/>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145675874.25"/>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633221538.2099998"/>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92920314.16000006"/>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7794359.180000007"/>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18980103.13000014"/>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902088.3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43120833.31000001"/>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6817535.8400000008"/>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12862134.99999999"/>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515259880.54999995"/>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07029727.92999996"/>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344102386.1500001"/>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3930024.879999995"/>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406657.509999999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32834.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876985.84"/>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34719810.469999991"/>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0072828.319999997"/>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6785232.919999994"/>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8013050.0099999998"/>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257337749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73767499"/>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7764998"/>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5957357"/>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54432934"/>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26847913.67000002"/>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9032357"/>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05969315.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1145576"/>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17469369.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21388086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4869379"/>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19870146"/>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99425379.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611683"/>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52791130.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77488862.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198153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042063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363060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409090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629688502.4499999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87083518.9400000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4571159.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7883807.59999999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78634198.27999992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0250057.5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8091340.04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7760890.78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979262.46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7313506.879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33038847.53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4232764.67000000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4989737.2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0441795.78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670777.3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746749.9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497898.190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341634.940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5265431.70999999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161063.269999999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674239.1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200859.3299999996"/>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564090633.8400000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36772008.07000002"/>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6020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66527383.98000001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1903721.50999998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7421916.3800000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1514987.12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9281537.270000003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1910369.27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83454545.42999997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6535964.91000000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93706855.730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1484453.67000000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5372012.43000000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994848.5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061969.809999999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7575745.60000000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5252328.789999997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5667967.679999998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046212.1900000004"/>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15081854.41"/>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8980036.7200000007"/>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614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4532647.340000007"/>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5680742.2100000009"/>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663107.8599999994"/>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31544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25792.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9625781.339999998"/>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703091.59"/>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179743.140000000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5190976.24"/>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494732.4899999998"/>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746175.61999999988"/>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72322.7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7068686.8899999997"/>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677883.9499999993"/>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062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33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76124189.040000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872731.98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5918181.8099999987"/>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352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68213118.36000001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19999999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999999.999999998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6764021.95000000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2588812.74999999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4999.9999999991"/>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000000000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6666666.69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5164876059.79"/>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1182165431.059994"/>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26503305679.669994"/>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17502560.06999999"/>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15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8450965231.81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5502727413.63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2146335708.509999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20404327.26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43216840032.29001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7024830.29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961727849.97000015"/>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138260644.610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1544153548.8300002"/>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0"/>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66664"/>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416664"/>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991664.57"/>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94914001.89999998"/>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83958178.299999997"/>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9071428.549999993"/>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97383145.74999997"/>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79230086.4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379854946.60000008"/>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23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9995585.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844024118.00000024"/>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39447845.87000003"/>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0"/>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676420021.3099999"/>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9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44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11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00833333.32000002"/>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6692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2687035.36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4441404.1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9347648.50000000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5568974.7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1266178.30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21227872324.149994"/>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03530298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443398415.800000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4937540"/>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71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8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246382320.9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19470783.71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105204094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278387792.57999992"/>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31286385.80000001"/>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80023089.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480557.37"/>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5938312"/>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7283754.829999998"/>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1459534.299999993"/>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3507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15856892.05"/>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1630036.4400000004"/>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70008.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9149118549.899997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106923840"/>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9045306.39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24752516.01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402592848.14999998"/>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603687606.45000005"/>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377882022.6100001"/>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36502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576042157.10000002"/>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72352585.840000004"/>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0"/>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2438452933.5999994"/>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1999997"/>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967838003.5200001"/>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0"/>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0"/>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5403714195.9600029"/>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3697555598.3400021"/>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90418155.52000004"/>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789890871.04000008"/>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5772910"/>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427576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688968979.2500001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60619986153.730026"/>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7934955.450000003"/>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561347154.46000004"/>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409636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2504980.029999997"/>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81059518.29999995"/>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588373737.02999997"/>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233061373.84999996"/>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27864574.36999999"/>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473253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711949421.23"/>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81964811.27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638345514.6999993"/>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30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92309425.37999997"/>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014688334.7699997"/>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91480768.950000003"/>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58534825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60759027.74999997"/>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358620"/>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26420453.799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42950241.520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102981231.7499995"/>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710164305.7199999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1138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53548751.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9250016.740000006"/>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54220211.900000013"/>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05607510"/>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75279953.469999999"/>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87872699.70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36398030.39999998"/>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17088301.59999996"/>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88925653.22999999"/>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71423382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111114190.76999998"/>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8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7228811.599999998"/>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5304142.42000000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67920833.09999999"/>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81422260"/>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2007551958.649999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7738631480.3000011"/>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69782118.54999983"/>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2123381.4799999995"/>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4270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86930496.07000002"/>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24052179.99999999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74133.29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4576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3472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5426049.19000000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20922550.850000001"/>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96148514.40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224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47551547"/>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994439119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0001"/>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132778141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25748456.1099999"/>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3890348.369999994"/>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513891235.79999989"/>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05033333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596818.3899999999"/>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54166.489999999983"/>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419165.56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9180321.1800000016"/>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2523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83333.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927942.6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7398959.400000000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33202255"/>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917236"/>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5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490440.130000001"/>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41495037.0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0"/>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783659.2"/>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0730.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6249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84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424953.64999999997"/>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73433037.14999999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0912413.460000001"/>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0"/>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34382267.31"/>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674781644.37"/>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471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698094.83000000031"/>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899570.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53684.9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3103278.81"/>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9992836.7400000002"/>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476193.0899999999"/>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68674.10000000003"/>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2519.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22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210685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3267145.4299999997"/>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75275.8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191719.7100000000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413677.5"/>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911792.11"/>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683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3577.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97905.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8000000001"/>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1266059.04"/>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548089.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072522.95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284418162.83000004"/>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10633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68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345312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105267.59999999999"/>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484154.99999999994"/>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842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341792.3399999999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83744.0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689712690.25000036"/>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14594.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75891.25"/>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69880519.179999992"/>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97283889.269999996"/>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49999999.869999997"/>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64481564.0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95607251.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4999972.98"/>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433668.46000004"/>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1804604.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337785257.55999994"/>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49999953.18"/>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85021483.10999999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49999999.940000005"/>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4432248.04999995"/>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4999965.070000008"/>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2043030.399999999"/>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4963403.790000003"/>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05521629.00999999"/>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4999994.760000005"/>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158334580.84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36733583.579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88600113.44000001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95000000"/>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57664523.940000005"/>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49999989.780000001"/>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87705626.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49996734.09999999"/>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87838700.16999999"/>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49999955.789999999"/>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09433385.95"/>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28615923.320000004"/>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94421818.689999998"/>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05826766.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61900022.939999998"/>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99999999.999999985"/>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40316074.14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078223.03999999"/>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4950417.17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99983908.22999998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10000002"/>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49986304.409999996"/>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4999999.409999996"/>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47319553.73999995"/>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04865413.59"/>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38221849.54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4434204.83999997"/>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46262256.78999999"/>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71901282.050000012"/>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89464654.80000001"/>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31703901.06"/>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9895516.67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3050456.9600000004"/>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10621978.890000001"/>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408507970.76999992"/>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67700510.739999995"/>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782409448.1699998"/>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138537.9"/>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90120.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240712.78000000003"/>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687220221.73999977"/>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24664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1208542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668517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49414459.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3332576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4128862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2778355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33175521.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761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4984678.2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296283.6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2432215.3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286315.83000000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2789331.8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295362.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144613.4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569981.30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570518.41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750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569518.3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571518.420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209097.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02044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5519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53001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989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53435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51549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773479.06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886739.5299999999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886739.51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886739.4999999997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886739.53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886739.5300000001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88937.09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606238.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53402.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510889.34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35534.87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7627880.87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4040304.94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5370449.8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7255857.7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68745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4687442.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3499999.989999999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946546.44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500000.0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6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70870351.87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6146176.43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6146176.43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6546174.48000001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5568175.40999998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6176175.4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956018.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1390834.4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1359722.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654402.5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787165.0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2323709.8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60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7986724.739999998"/>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6553600.35000002"/>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20438500.18000000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83515876.72999998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096535.699999999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43701055.8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548960.7100000000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10594876.7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113026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1489126.7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7348605.7599999998"/>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2148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4103696.210000001"/>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2022591.22"/>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093594.5"/>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8722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875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332170.9500000004"/>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960777.1100000003"/>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1249757.3"/>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33269235.5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223531.1999999997"/>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52759.73000000001"/>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27150349.079999998"/>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3903449.25"/>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5275389.809999995"/>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34514788.78"/>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5504981.72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4824115.35"/>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9332466.759999998"/>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395.32"/>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185341.7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40801.410000000003"/>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4264896.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227666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8668"/>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6668"/>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35004"/>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80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2591797.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0833.300000000003"/>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67083333.400000028"/>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3426190.4500000007"/>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833333.29999999993"/>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5125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25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83333333.299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75281132.649999991"/>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5442392.4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386558754.5499999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21980905.57000000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586977.8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0124804.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7561243.38000000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5514551.2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9939119.3200000022"/>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8773856.359999999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18169982.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70112093.07999998"/>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583438.9000000004"/>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974603.59"/>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41667665.39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25364854.079999998"/>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43253646.909999996"/>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22671686.399999999"/>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11086975.569999998"/>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333184.4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2893810.4000000004"/>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38000000"/>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80883905.10000002"/>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4541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57307.99"/>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265226.8999999999"/>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203017697.83000004"/>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8356676.8799999999"/>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46352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13443308.630000001"/>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889803.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63559.610000000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3601918.39"/>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22247313.129999999"/>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12808363.40000000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4822791.5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3940992.6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3036056.5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553543.9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39022804.019999996"/>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14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45660664.90000001"/>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428454.5899999999"/>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819261.26"/>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500162.89"/>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21357"/>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2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2031.3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682409.2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53746146.709999993"/>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637477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777521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5107855.6099999994"/>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2756274.11"/>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228350.2400000002"/>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571123.8299999998"/>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1574872.429999999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87263147.589999989"/>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818394.5099999998"/>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47952577.279999986"/>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4321120.5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5624726.2599999988"/>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1940394.65"/>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76790344.94999999"/>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233017780.72999999"/>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54633302.1999999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368063.2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145666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424252.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3327176.2"/>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7409300.2999999998"/>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4689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8125134.9400000004"/>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630015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477497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1238128.420000000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3170233.85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5107693.589999996"/>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22302595.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3533955.48"/>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5245973.25"/>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16308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954148.35"/>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214767.6499999999"/>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7479073.43000000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5988769.8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39768.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75482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1811846.61"/>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468012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5085553.4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8520795.219999998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215462.12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2181530.7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11446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94700.00000000023"/>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10134555.89999998"/>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35885833.580000006"/>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14361684.660000002"/>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8343217.019999996"/>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6154121.2400000002"/>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23869471.89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60023702.20000001"/>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69999998"/>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9941819.0300000012"/>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652477685.0699997"/>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9817308.58000003"/>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808216.19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41069669.24000001"/>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10000001"/>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3851717.859999999"/>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6747921.440000001"/>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24525873.030000001"/>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3132644.250000004"/>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49638485.589999996"/>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59999997"/>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2155666.9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09999999"/>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1128124.380000003"/>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20893598.670000002"/>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99326353.440000013"/>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5668021.6799999997"/>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16225658.39999999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9843225.1500000004"/>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7164145.509999998"/>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49444182.93"/>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22704919.25"/>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21025168.240000002"/>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72565641.550000012"/>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57473184.549999997"/>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78308848.570000008"/>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2505262.5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456725649.41999996"/>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64027450.419999994"/>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463473247.7100001"/>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8461121.93000000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3000000007"/>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21981824.10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395889980.0999994"/>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72728663.86999997"/>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11548927.32"/>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7187260.410000001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8880415.9399999995"/>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59863809.93"/>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0"/>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705635060.01999998"/>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7428732.889999999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218947.82"/>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503870.5399999996"/>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9452840.620000005"/>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224391.3"/>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4253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3568400.630000003"/>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545687.110000000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318275.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7117497.709999997"/>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47041906.85999999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910541.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6"/>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6878036.980000004"/>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870576.36"/>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234883.76"/>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60427792.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3881652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722689.6"/>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5573052.9200000009"/>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669072.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440668.78"/>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85425470.840000004"/>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5389637.970000001"/>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1536428.959999999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3354682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30007639.379999999"/>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880399.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22789.34"/>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199458.27"/>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8840322.190000001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7704984.6799999997"/>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14796869.060000001"/>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74388.27"/>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1504245.18"/>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647908.48000000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710663.86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956436.60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2117015.48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718088.46000000008"/>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1108264.4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389962.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180345.509999999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3676558.94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725395.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5422.40000000002"/>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316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101217154.48999999"/>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877537.62999999989"/>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201279.8699999999"/>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5813413.9300000006"/>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54281.45"/>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7210958.8600000003"/>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367233.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77078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059488.66"/>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343664.9799999995"/>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50142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8058654.2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1062954.2599999998"/>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1502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39877495.06999999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56038943.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5626818.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3287924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814385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792503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2766901.449999997"/>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210474.69"/>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3056731.3899999997"/>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9586.4399999995"/>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11307162.589999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446613909.78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036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5667113.2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2879359.0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90856.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22642944.010000002"/>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6488359.150000000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4783424.58"/>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1659122.48"/>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355141.6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44195.33999999985"/>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192000.01"/>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379878.6199999999"/>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7764.6"/>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9578392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3879933.18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383027155.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9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35005435.4000000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450390834.09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8506118.460000000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409530360.2900000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004169.760000002"/>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3748917.31"/>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17459708.75"/>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4.08000001"/>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108747.1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22878.18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82121.60000000009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1112048.8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22735870.07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84547647.65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50905104.22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5041084.93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04"/>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576056.31999999995"/>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6794565.139999999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125615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0056005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23051303.390000001"/>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26196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4370479.0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192440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12691983.390000001"/>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67286876.280000001"/>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63861983.330000006"/>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7117347.43"/>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4008356.17000000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128688.81"/>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9369924.979999989"/>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42462.4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6780228.45999999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41995117.34999998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627456.66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7819625.280000009"/>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4319375.189999999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1525833.6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725693.839999999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0447939.87999995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22727.2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8227272.759999998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245454.5700000000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912722.7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60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097207.8099999996"/>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6618.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0557497.440000013"/>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22667378.4200000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38779431.979999997"/>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520602.2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0145995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531822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402914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1284191913.3300004"/>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00681.86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59471700.3000002"/>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36721164.060000002"/>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80083381.91000003"/>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65555964.4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879403"/>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714674845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6961223132.619998"/>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951459533.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161496227.9300003"/>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0"/>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8333332.92999999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4166666.3399999994"/>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9033333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0000002"/>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3015999998.1599998"/>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0833333.10000000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29057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23638104.59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754146664.6700001"/>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89526737.22000003"/>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74527025.8800001"/>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45605655679.850014"/>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32795467.4200002"/>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9000001"/>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5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80DBC1-A992-47E9-A17C-C5DD170AB52F}" name="TablaDinámica3" cacheId="718"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8" showAll="0"/>
    <pivotField dataField="1" numFmtId="178"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Normal="100" workbookViewId="0">
      <selection activeCell="F20" sqref="F20"/>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15" t="s">
        <v>0</v>
      </c>
      <c r="B1" s="115"/>
      <c r="C1" s="115"/>
      <c r="D1" s="115"/>
      <c r="E1" s="115"/>
      <c r="F1" s="115"/>
      <c r="G1" s="3"/>
      <c r="H1" s="3"/>
      <c r="I1" s="3"/>
      <c r="J1" s="3"/>
      <c r="K1" s="58"/>
      <c r="L1" s="58"/>
    </row>
    <row r="2" spans="1:13" ht="21" customHeight="1">
      <c r="A2" s="116" t="s">
        <v>1</v>
      </c>
      <c r="B2" s="116"/>
      <c r="C2" s="116"/>
      <c r="D2" s="116"/>
      <c r="E2" s="116"/>
      <c r="F2" s="116"/>
      <c r="G2" s="2"/>
      <c r="H2" s="2"/>
      <c r="I2" s="2"/>
      <c r="K2" s="58"/>
      <c r="L2" s="58"/>
    </row>
    <row r="3" spans="1:13" s="61" customFormat="1" ht="28.5" customHeight="1">
      <c r="A3" s="117" t="s">
        <v>2</v>
      </c>
      <c r="B3" s="117"/>
      <c r="C3" s="117"/>
      <c r="D3" s="117"/>
      <c r="E3" s="117"/>
      <c r="F3" s="117"/>
      <c r="G3" s="59"/>
      <c r="H3" s="59"/>
      <c r="I3" s="59"/>
      <c r="J3" s="60"/>
      <c r="K3" s="60"/>
      <c r="L3" s="60"/>
      <c r="M3" s="60"/>
    </row>
    <row r="4" spans="1:13" ht="18.75" customHeight="1">
      <c r="A4" s="118" t="s">
        <v>3</v>
      </c>
      <c r="B4" s="118"/>
      <c r="C4" s="118"/>
      <c r="D4" s="118"/>
      <c r="E4" s="118"/>
      <c r="F4" s="118"/>
      <c r="G4" s="62"/>
      <c r="H4" s="4"/>
      <c r="I4" s="4"/>
      <c r="J4" s="63"/>
      <c r="K4" s="63"/>
      <c r="L4" s="63"/>
      <c r="M4" s="63"/>
    </row>
    <row r="5" spans="1:13" ht="18.75" customHeight="1">
      <c r="A5" s="118" t="s">
        <v>4</v>
      </c>
      <c r="B5" s="118"/>
      <c r="C5" s="118"/>
      <c r="D5" s="118"/>
      <c r="E5" s="118"/>
      <c r="F5" s="118"/>
      <c r="G5" s="95"/>
      <c r="H5" s="4"/>
      <c r="I5" s="4"/>
      <c r="J5" s="63"/>
      <c r="K5" s="63"/>
      <c r="L5" s="63"/>
      <c r="M5" s="63"/>
    </row>
    <row r="6" spans="1:13" ht="18.75">
      <c r="A6" s="119" t="s">
        <v>1054</v>
      </c>
      <c r="B6" s="119"/>
      <c r="C6" s="119"/>
      <c r="D6" s="119"/>
      <c r="E6" s="119"/>
      <c r="F6" s="119"/>
      <c r="G6" s="45"/>
      <c r="H6" s="64"/>
      <c r="I6" s="5"/>
      <c r="J6" s="65"/>
      <c r="K6" s="65"/>
      <c r="L6" s="65"/>
      <c r="M6" s="65"/>
    </row>
    <row r="7" spans="1:13" ht="15.75">
      <c r="A7" s="120" t="s">
        <v>5</v>
      </c>
      <c r="B7" s="120"/>
      <c r="C7" s="120"/>
      <c r="D7" s="120"/>
      <c r="E7" s="120"/>
      <c r="F7" s="120"/>
      <c r="G7" s="66"/>
      <c r="H7" s="92"/>
      <c r="I7" s="6"/>
      <c r="K7" s="58"/>
      <c r="L7" s="58"/>
    </row>
    <row r="8" spans="1:13" ht="15.75">
      <c r="A8" s="57"/>
      <c r="B8" s="57"/>
      <c r="C8" s="57"/>
      <c r="D8" s="57"/>
      <c r="E8" s="57"/>
      <c r="F8" s="57"/>
      <c r="G8" s="57"/>
      <c r="H8" s="6"/>
      <c r="I8" s="6"/>
      <c r="K8" s="58"/>
      <c r="L8" s="58"/>
    </row>
    <row r="9" spans="1:13" ht="15" customHeight="1">
      <c r="C9" s="121" t="s">
        <v>6</v>
      </c>
      <c r="D9" s="78" t="s">
        <v>7</v>
      </c>
      <c r="E9" s="122" t="s">
        <v>8</v>
      </c>
      <c r="G9" s="12"/>
      <c r="I9" s="12"/>
    </row>
    <row r="10" spans="1:13">
      <c r="C10" s="121"/>
      <c r="D10" s="78" t="s">
        <v>9</v>
      </c>
      <c r="E10" s="122"/>
    </row>
    <row r="12" spans="1:13">
      <c r="C12" s="67" t="s">
        <v>10</v>
      </c>
      <c r="D12" s="79">
        <f>SUM(D13:D16)</f>
        <v>871485.91733099998</v>
      </c>
      <c r="E12" s="80">
        <f>SUM(E13:E16)</f>
        <v>767302.95201556548</v>
      </c>
      <c r="J12" s="12"/>
    </row>
    <row r="13" spans="1:13">
      <c r="C13" s="81" t="s">
        <v>11</v>
      </c>
      <c r="D13" s="82">
        <v>823322.61765799997</v>
      </c>
      <c r="E13" s="82">
        <v>761768.30422967544</v>
      </c>
      <c r="G13" s="68"/>
      <c r="H13" s="12"/>
      <c r="I13" s="69"/>
    </row>
    <row r="14" spans="1:13">
      <c r="C14" s="18" t="s">
        <v>266</v>
      </c>
      <c r="D14" s="82">
        <v>1586.667285</v>
      </c>
      <c r="E14" s="82">
        <v>403.99999999999994</v>
      </c>
      <c r="G14" s="68"/>
      <c r="I14" s="69"/>
    </row>
    <row r="15" spans="1:13">
      <c r="C15" s="81" t="s">
        <v>12</v>
      </c>
      <c r="D15" s="82">
        <v>46173.737954999997</v>
      </c>
      <c r="E15" s="82">
        <v>4847.3869999999997</v>
      </c>
      <c r="F15" s="113"/>
      <c r="G15" s="68"/>
      <c r="I15" s="70"/>
    </row>
    <row r="16" spans="1:13">
      <c r="C16" s="18" t="s">
        <v>267</v>
      </c>
      <c r="D16" s="82">
        <v>402.89443299999999</v>
      </c>
      <c r="E16" s="82">
        <v>283.26078589000002</v>
      </c>
      <c r="G16" s="68"/>
      <c r="H16" s="12"/>
      <c r="I16" s="70"/>
    </row>
    <row r="17" spans="3:9">
      <c r="C17" s="67" t="s">
        <v>13</v>
      </c>
      <c r="D17" s="79">
        <f>D18+D20</f>
        <v>1046280.711338</v>
      </c>
      <c r="E17" s="79">
        <f>E18+E20</f>
        <v>793231.98468574963</v>
      </c>
      <c r="G17" s="12"/>
      <c r="H17" s="12"/>
    </row>
    <row r="18" spans="3:9">
      <c r="C18" s="81" t="s">
        <v>14</v>
      </c>
      <c r="D18" s="82">
        <v>905574.30114600004</v>
      </c>
      <c r="E18" s="82">
        <v>712167.17048932961</v>
      </c>
      <c r="I18" s="11"/>
    </row>
    <row r="19" spans="3:9">
      <c r="C19" s="18" t="s">
        <v>15</v>
      </c>
      <c r="D19" s="82">
        <v>193105.783455</v>
      </c>
      <c r="E19" s="82">
        <v>146340.01824957001</v>
      </c>
      <c r="I19" s="11"/>
    </row>
    <row r="20" spans="3:9">
      <c r="C20" s="81" t="s">
        <v>16</v>
      </c>
      <c r="D20" s="82">
        <v>140706.41019200001</v>
      </c>
      <c r="E20" s="30">
        <v>81064.814196420062</v>
      </c>
      <c r="G20" s="93"/>
    </row>
    <row r="21" spans="3:9">
      <c r="C21" s="83" t="s">
        <v>17</v>
      </c>
      <c r="D21" s="83"/>
      <c r="E21" s="84"/>
    </row>
    <row r="22" spans="3:9">
      <c r="C22" s="85" t="s">
        <v>18</v>
      </c>
      <c r="D22" s="86">
        <f>D13-D18</f>
        <v>-82251.683488000068</v>
      </c>
      <c r="E22" s="86">
        <f>E13-E18</f>
        <v>49601.133740345831</v>
      </c>
      <c r="I22" s="12"/>
    </row>
    <row r="23" spans="3:9">
      <c r="C23" s="85" t="s">
        <v>19</v>
      </c>
      <c r="D23" s="86">
        <f>D15-D20</f>
        <v>-94532.672237000021</v>
      </c>
      <c r="E23" s="86">
        <f t="shared" ref="E23" si="0">E15-E20</f>
        <v>-76217.42719642006</v>
      </c>
      <c r="G23" s="12"/>
      <c r="I23" s="12"/>
    </row>
    <row r="24" spans="3:9">
      <c r="C24" s="85" t="s">
        <v>21</v>
      </c>
      <c r="D24" s="86">
        <f>(D12-(D17-D19))</f>
        <v>18310.989447999978</v>
      </c>
      <c r="E24" s="86">
        <f>(E12-(E17-E19))</f>
        <v>120410.98557938589</v>
      </c>
      <c r="H24" s="12"/>
    </row>
    <row r="25" spans="3:9">
      <c r="C25" s="85" t="s">
        <v>20</v>
      </c>
      <c r="D25" s="86">
        <f>D12-D17</f>
        <v>-174794.79400700005</v>
      </c>
      <c r="E25" s="86">
        <f>E12-E17</f>
        <v>-25929.032670184155</v>
      </c>
    </row>
    <row r="26" spans="3:9">
      <c r="C26" s="83" t="s">
        <v>22</v>
      </c>
      <c r="D26" s="87">
        <f>D28-D30</f>
        <v>174794.79400700002</v>
      </c>
      <c r="E26" s="88">
        <f>E28-E30</f>
        <v>213379.08827659002</v>
      </c>
      <c r="F26" s="12"/>
      <c r="G26" s="12"/>
      <c r="H26" s="12"/>
      <c r="I26" s="12"/>
    </row>
    <row r="27" spans="3:9">
      <c r="C27" s="89"/>
      <c r="D27" s="89"/>
      <c r="E27" s="90"/>
      <c r="H27" s="12"/>
    </row>
    <row r="28" spans="3:9" ht="17.25" customHeight="1">
      <c r="C28" s="67" t="s">
        <v>23</v>
      </c>
      <c r="D28" s="79">
        <v>284079.39331900002</v>
      </c>
      <c r="E28" s="79">
        <v>273364.31015000003</v>
      </c>
      <c r="H28" s="12"/>
      <c r="I28" s="12"/>
    </row>
    <row r="29" spans="3:9">
      <c r="C29" s="91"/>
      <c r="D29" s="71"/>
      <c r="E29" s="72"/>
      <c r="F29" s="12"/>
      <c r="H29" s="12"/>
    </row>
    <row r="30" spans="3:9">
      <c r="C30" s="67" t="s">
        <v>24</v>
      </c>
      <c r="D30" s="79">
        <v>109284.59931200001</v>
      </c>
      <c r="E30" s="80">
        <v>59985.221873410017</v>
      </c>
      <c r="H30" s="12"/>
    </row>
    <row r="31" spans="3:9">
      <c r="C31" s="73" t="s">
        <v>25</v>
      </c>
      <c r="D31" s="74"/>
      <c r="E31" s="74"/>
      <c r="F31" s="7"/>
      <c r="G31" s="75"/>
    </row>
    <row r="32" spans="3:9" ht="34.9" customHeight="1">
      <c r="C32" s="123" t="s">
        <v>1058</v>
      </c>
      <c r="D32" s="123"/>
      <c r="E32" s="123"/>
      <c r="F32" s="7"/>
    </row>
    <row r="33" spans="3:6">
      <c r="C33" s="123" t="s">
        <v>26</v>
      </c>
      <c r="D33" s="123"/>
      <c r="E33" s="123"/>
      <c r="F33" s="7"/>
    </row>
    <row r="34" spans="3:6">
      <c r="C34" s="114" t="s">
        <v>27</v>
      </c>
      <c r="D34" s="114"/>
      <c r="E34" s="114"/>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D34" sqref="D34"/>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7" ht="28.5" customHeight="1">
      <c r="A1" s="115" t="s">
        <v>0</v>
      </c>
      <c r="B1" s="115"/>
      <c r="C1" s="115"/>
      <c r="D1" s="115"/>
      <c r="E1" s="115"/>
      <c r="F1" s="3"/>
      <c r="G1" s="3"/>
    </row>
    <row r="2" spans="1:7" ht="21" customHeight="1">
      <c r="A2" s="116" t="s">
        <v>1</v>
      </c>
      <c r="B2" s="116"/>
      <c r="C2" s="116"/>
      <c r="D2" s="116"/>
      <c r="E2" s="116"/>
      <c r="F2" s="2"/>
      <c r="G2" s="2"/>
    </row>
    <row r="3" spans="1:7" ht="15" customHeight="1">
      <c r="A3" s="126" t="s">
        <v>2</v>
      </c>
      <c r="B3" s="126"/>
      <c r="C3" s="126"/>
      <c r="D3" s="126"/>
      <c r="E3" s="126"/>
      <c r="F3" s="1"/>
      <c r="G3" s="1"/>
    </row>
    <row r="5" spans="1:7" ht="18.75">
      <c r="A5" s="127" t="s">
        <v>28</v>
      </c>
      <c r="B5" s="127"/>
      <c r="C5" s="127"/>
      <c r="D5" s="127"/>
      <c r="E5" s="127"/>
      <c r="F5" s="4"/>
      <c r="G5" s="96"/>
    </row>
    <row r="6" spans="1:7" ht="18.75" customHeight="1">
      <c r="A6" s="128" t="s">
        <v>29</v>
      </c>
      <c r="B6" s="128"/>
      <c r="C6" s="128"/>
      <c r="D6" s="128"/>
      <c r="E6" s="128"/>
      <c r="F6" s="4"/>
      <c r="G6" s="4"/>
    </row>
    <row r="7" spans="1:7" ht="18.75">
      <c r="A7" s="119" t="s">
        <v>1055</v>
      </c>
      <c r="B7" s="119"/>
      <c r="C7" s="119"/>
      <c r="D7" s="119"/>
      <c r="E7" s="119"/>
      <c r="F7" s="12"/>
      <c r="G7" s="97"/>
    </row>
    <row r="8" spans="1:7" ht="15.75">
      <c r="A8" s="125" t="s">
        <v>5</v>
      </c>
      <c r="B8" s="125"/>
      <c r="C8" s="125"/>
      <c r="D8" s="125"/>
      <c r="E8" s="125"/>
      <c r="F8" s="92"/>
      <c r="G8" s="6"/>
    </row>
    <row r="9" spans="1:7">
      <c r="F9" s="12"/>
    </row>
    <row r="10" spans="1:7">
      <c r="F10" s="12"/>
      <c r="G10" s="12"/>
    </row>
    <row r="11" spans="1:7" ht="15" customHeight="1">
      <c r="B11" s="124" t="s">
        <v>6</v>
      </c>
      <c r="C11" s="54" t="s">
        <v>7</v>
      </c>
      <c r="D11" s="122" t="s">
        <v>8</v>
      </c>
    </row>
    <row r="12" spans="1:7" ht="15" customHeight="1">
      <c r="B12" s="124"/>
      <c r="C12" s="78" t="s">
        <v>9</v>
      </c>
      <c r="D12" s="122"/>
      <c r="E12" s="12"/>
      <c r="F12" s="12"/>
    </row>
    <row r="13" spans="1:7">
      <c r="B13" s="23" t="s">
        <v>13</v>
      </c>
      <c r="C13" s="21">
        <f>+C14+C21</f>
        <v>1046280.711338</v>
      </c>
      <c r="D13" s="21">
        <f>D14+D21</f>
        <v>793231.98468574963</v>
      </c>
      <c r="F13" s="12"/>
    </row>
    <row r="14" spans="1:7">
      <c r="B14" s="24" t="s">
        <v>14</v>
      </c>
      <c r="C14" s="43">
        <f>SUM(C15:C20)</f>
        <v>905574.30114600004</v>
      </c>
      <c r="D14" s="43">
        <f>SUM(D15:D20)</f>
        <v>712167.17048932961</v>
      </c>
      <c r="E14" s="22"/>
      <c r="G14" s="12"/>
    </row>
    <row r="15" spans="1:7" ht="12.75" customHeight="1">
      <c r="B15" s="25" t="s">
        <v>30</v>
      </c>
      <c r="C15" s="22">
        <v>376517.56858199998</v>
      </c>
      <c r="D15" s="22">
        <v>271928.50683458935</v>
      </c>
      <c r="E15" s="22"/>
      <c r="G15" s="98"/>
    </row>
    <row r="16" spans="1:7">
      <c r="B16" s="25" t="s">
        <v>31</v>
      </c>
      <c r="C16" s="22">
        <v>56464.492901999998</v>
      </c>
      <c r="D16" s="22">
        <v>43299.516397289975</v>
      </c>
      <c r="E16" s="22"/>
      <c r="G16" s="49"/>
    </row>
    <row r="17" spans="2:9">
      <c r="B17" s="25" t="s">
        <v>15</v>
      </c>
      <c r="C17" s="22">
        <v>193105.783455</v>
      </c>
      <c r="D17" s="22">
        <v>146340.01824957001</v>
      </c>
      <c r="E17" s="22"/>
      <c r="G17" s="99"/>
    </row>
    <row r="18" spans="2:9">
      <c r="B18" s="25" t="s">
        <v>32</v>
      </c>
      <c r="C18" s="30">
        <v>0</v>
      </c>
      <c r="D18" s="22">
        <v>1682.4141934400006</v>
      </c>
      <c r="E18" s="22"/>
      <c r="G18" s="99"/>
    </row>
    <row r="19" spans="2:9">
      <c r="B19" s="25" t="s">
        <v>33</v>
      </c>
      <c r="C19" s="22">
        <v>279178.97637400002</v>
      </c>
      <c r="D19" s="22">
        <v>248425.10737877019</v>
      </c>
      <c r="E19" s="22"/>
      <c r="G19" s="49"/>
    </row>
    <row r="20" spans="2:9">
      <c r="B20" s="25" t="s">
        <v>34</v>
      </c>
      <c r="C20" s="22">
        <v>307.47983299999999</v>
      </c>
      <c r="D20" s="30">
        <v>491.60743566999997</v>
      </c>
      <c r="E20" s="22"/>
      <c r="G20" s="49"/>
      <c r="I20" s="12"/>
    </row>
    <row r="21" spans="2:9">
      <c r="B21" s="24" t="s">
        <v>16</v>
      </c>
      <c r="C21" s="43">
        <f>SUM(C22:C27)</f>
        <v>140706.41019200001</v>
      </c>
      <c r="D21" s="38">
        <f>SUM(D22:D27)</f>
        <v>81064.814196420062</v>
      </c>
      <c r="E21" s="22"/>
      <c r="G21" s="12"/>
      <c r="H21" s="12"/>
    </row>
    <row r="22" spans="2:9">
      <c r="B22" s="25" t="s">
        <v>35</v>
      </c>
      <c r="C22" s="22">
        <v>33202.933419000001</v>
      </c>
      <c r="D22" s="22">
        <v>20116.675111629982</v>
      </c>
      <c r="E22" s="22"/>
      <c r="G22" s="12"/>
      <c r="H22" s="49"/>
    </row>
    <row r="23" spans="2:9">
      <c r="B23" s="25" t="s">
        <v>36</v>
      </c>
      <c r="C23" s="22">
        <v>61017.821670999998</v>
      </c>
      <c r="D23" s="22">
        <v>28237.352800080062</v>
      </c>
      <c r="E23" s="22"/>
      <c r="G23" s="12"/>
    </row>
    <row r="24" spans="2:9">
      <c r="B24" s="25" t="s">
        <v>37</v>
      </c>
      <c r="C24" s="22">
        <v>26.359067</v>
      </c>
      <c r="D24" s="30">
        <v>7.7332902800000003</v>
      </c>
      <c r="E24" s="22"/>
      <c r="G24" s="49"/>
    </row>
    <row r="25" spans="2:9">
      <c r="B25" s="25" t="s">
        <v>38</v>
      </c>
      <c r="C25" s="22">
        <v>2309.8661010000001</v>
      </c>
      <c r="D25" s="30">
        <v>1665.5170992900007</v>
      </c>
      <c r="E25" s="22"/>
      <c r="G25" s="50"/>
    </row>
    <row r="26" spans="2:9">
      <c r="B26" s="25" t="s">
        <v>39</v>
      </c>
      <c r="C26" s="22">
        <v>42703.145659000002</v>
      </c>
      <c r="D26" s="22">
        <v>31037.535895140019</v>
      </c>
      <c r="E26" s="22"/>
      <c r="G26" s="50"/>
    </row>
    <row r="27" spans="2:9">
      <c r="B27" s="25" t="s">
        <v>40</v>
      </c>
      <c r="C27" s="22">
        <v>1446.284275</v>
      </c>
      <c r="D27" s="30">
        <v>0</v>
      </c>
      <c r="E27" s="22"/>
      <c r="G27" s="76"/>
    </row>
    <row r="28" spans="2:9">
      <c r="B28" s="23" t="s">
        <v>41</v>
      </c>
      <c r="C28" s="21">
        <f>C29</f>
        <v>109284.59931199999</v>
      </c>
      <c r="D28" s="21">
        <f t="shared" ref="D28" si="0">D29</f>
        <v>59985.221873410017</v>
      </c>
      <c r="E28" s="22"/>
    </row>
    <row r="29" spans="2:9">
      <c r="B29" s="24" t="s">
        <v>24</v>
      </c>
      <c r="C29" s="43">
        <f>SUM(C30:C33)</f>
        <v>109284.59931199999</v>
      </c>
      <c r="D29" s="43">
        <f>SUM(D30:D33)</f>
        <v>59985.221873410017</v>
      </c>
      <c r="E29" s="22"/>
    </row>
    <row r="30" spans="2:9">
      <c r="B30" s="25" t="s">
        <v>42</v>
      </c>
      <c r="C30" s="22">
        <v>6051.954592</v>
      </c>
      <c r="D30" s="30">
        <v>5307.4310725799996</v>
      </c>
      <c r="E30" s="22"/>
      <c r="G30" s="76"/>
    </row>
    <row r="31" spans="2:9">
      <c r="B31" s="19" t="s">
        <v>43</v>
      </c>
      <c r="C31" s="22">
        <v>103232.64472</v>
      </c>
      <c r="D31" s="22">
        <v>48802.504910370015</v>
      </c>
      <c r="E31" s="22"/>
    </row>
    <row r="32" spans="2:9">
      <c r="B32" s="19" t="s">
        <v>44</v>
      </c>
      <c r="C32" s="30">
        <v>0</v>
      </c>
      <c r="D32" s="22">
        <v>802.23873290000006</v>
      </c>
      <c r="E32" s="22"/>
    </row>
    <row r="33" spans="2:19">
      <c r="B33" s="19" t="s">
        <v>45</v>
      </c>
      <c r="C33" s="30">
        <v>0</v>
      </c>
      <c r="D33" s="22">
        <v>5073.0471575599995</v>
      </c>
      <c r="E33" s="22"/>
    </row>
    <row r="34" spans="2:19" ht="15" customHeight="1">
      <c r="B34" s="35" t="s">
        <v>46</v>
      </c>
      <c r="C34" s="31">
        <f>C13+C28</f>
        <v>1155565.3106500001</v>
      </c>
      <c r="D34" s="31">
        <f>D13+D28</f>
        <v>853217.20655915968</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23" t="s">
        <v>1058</v>
      </c>
      <c r="C36" s="123"/>
      <c r="D36" s="123"/>
      <c r="E36" s="8"/>
      <c r="G36" s="8"/>
      <c r="H36" s="8"/>
      <c r="I36" s="8"/>
      <c r="J36" s="8"/>
      <c r="K36" s="8"/>
      <c r="L36" s="8"/>
      <c r="M36" s="8"/>
      <c r="N36" s="8"/>
      <c r="O36" s="8"/>
      <c r="P36" s="8"/>
      <c r="Q36" s="8"/>
      <c r="R36" s="8"/>
      <c r="S36" s="8"/>
    </row>
    <row r="37" spans="2:19">
      <c r="B37" s="123" t="s">
        <v>47</v>
      </c>
      <c r="C37" s="123"/>
      <c r="D37" s="123"/>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A7:E7"/>
    <mergeCell ref="A1:E1"/>
    <mergeCell ref="A2:E2"/>
    <mergeCell ref="A3:E3"/>
    <mergeCell ref="A5:E5"/>
    <mergeCell ref="A6:E6"/>
    <mergeCell ref="B37:D37"/>
    <mergeCell ref="B11:B12"/>
    <mergeCell ref="B36:D36"/>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E56" sqref="E56"/>
    </sheetView>
  </sheetViews>
  <sheetFormatPr baseColWidth="10" defaultColWidth="11.42578125" defaultRowHeight="15"/>
  <cols>
    <col min="1" max="1" width="29.42578125" customWidth="1"/>
    <col min="2" max="2" width="59.140625" customWidth="1"/>
    <col min="3" max="3" width="19" customWidth="1"/>
    <col min="4" max="4" width="20.85546875" customWidth="1"/>
    <col min="6" max="6" width="14.140625" bestFit="1" customWidth="1"/>
    <col min="8" max="8" width="14.140625" bestFit="1" customWidth="1"/>
  </cols>
  <sheetData>
    <row r="1" spans="1:9" ht="28.5" customHeight="1">
      <c r="A1" s="115" t="s">
        <v>0</v>
      </c>
      <c r="B1" s="115"/>
      <c r="C1" s="115"/>
      <c r="D1" s="115"/>
      <c r="E1" s="115"/>
      <c r="F1" s="115"/>
    </row>
    <row r="2" spans="1:9" ht="21" customHeight="1">
      <c r="A2" s="116" t="s">
        <v>1</v>
      </c>
      <c r="B2" s="116"/>
      <c r="C2" s="116"/>
      <c r="D2" s="116"/>
      <c r="E2" s="116"/>
      <c r="F2" s="116"/>
    </row>
    <row r="3" spans="1:9" ht="15" customHeight="1">
      <c r="A3" s="126" t="s">
        <v>2</v>
      </c>
      <c r="B3" s="126"/>
      <c r="C3" s="126"/>
      <c r="D3" s="126"/>
      <c r="E3" s="126"/>
      <c r="F3" s="126"/>
    </row>
    <row r="5" spans="1:9" ht="18.75" customHeight="1">
      <c r="A5" s="128" t="s">
        <v>28</v>
      </c>
      <c r="B5" s="128"/>
      <c r="C5" s="128"/>
      <c r="D5" s="128"/>
      <c r="E5" s="128"/>
      <c r="F5" s="128"/>
    </row>
    <row r="6" spans="1:9" ht="18.75" customHeight="1">
      <c r="A6" s="128" t="s">
        <v>48</v>
      </c>
      <c r="B6" s="128"/>
      <c r="C6" s="128"/>
      <c r="D6" s="128"/>
      <c r="E6" s="128"/>
      <c r="F6" s="128"/>
    </row>
    <row r="7" spans="1:9" ht="18.75">
      <c r="A7" s="130" t="s">
        <v>1054</v>
      </c>
      <c r="B7" s="130"/>
      <c r="C7" s="130"/>
      <c r="D7" s="130"/>
      <c r="E7" s="130"/>
      <c r="F7" s="130"/>
    </row>
    <row r="8" spans="1:9" ht="15.75">
      <c r="A8" s="125" t="s">
        <v>5</v>
      </c>
      <c r="B8" s="125"/>
      <c r="C8" s="125"/>
      <c r="D8" s="125"/>
      <c r="E8" s="125"/>
      <c r="F8" s="125"/>
    </row>
    <row r="10" spans="1:9">
      <c r="H10" s="49"/>
    </row>
    <row r="11" spans="1:9" ht="15" customHeight="1">
      <c r="B11" s="124" t="s">
        <v>6</v>
      </c>
      <c r="C11" s="55" t="s">
        <v>7</v>
      </c>
      <c r="D11" s="129" t="s">
        <v>8</v>
      </c>
    </row>
    <row r="12" spans="1:9">
      <c r="B12" s="124"/>
      <c r="C12" s="94" t="s">
        <v>9</v>
      </c>
      <c r="D12" s="129"/>
    </row>
    <row r="13" spans="1:9">
      <c r="B13" s="26" t="s">
        <v>13</v>
      </c>
      <c r="C13" s="27">
        <f>C14+C17+C43+C45+C47+C49+C51+C53</f>
        <v>1046280.7113379999</v>
      </c>
      <c r="D13" s="27">
        <f>D14+D17+D43+D45+D47+D49+D51+D53</f>
        <v>793231.98468575045</v>
      </c>
      <c r="H13" s="12"/>
      <c r="I13" s="53"/>
    </row>
    <row r="14" spans="1:9">
      <c r="B14" s="32" t="s">
        <v>49</v>
      </c>
      <c r="C14" s="29">
        <f>SUM(C15:C16)</f>
        <v>7818.7198360000002</v>
      </c>
      <c r="D14" s="29">
        <f>SUM(D15:D16)</f>
        <v>6515.5995712399999</v>
      </c>
      <c r="H14" s="12"/>
    </row>
    <row r="15" spans="1:9">
      <c r="B15" s="33" t="s">
        <v>50</v>
      </c>
      <c r="C15" s="30">
        <v>2635.7791240000001</v>
      </c>
      <c r="D15" s="30">
        <v>2196.4824625900001</v>
      </c>
      <c r="E15" s="30"/>
      <c r="F15" s="30"/>
      <c r="H15" s="12"/>
    </row>
    <row r="16" spans="1:9">
      <c r="B16" s="33" t="s">
        <v>51</v>
      </c>
      <c r="C16" s="30">
        <v>5182.9407119999996</v>
      </c>
      <c r="D16" s="30">
        <v>4319.1171086499999</v>
      </c>
      <c r="E16" s="30"/>
      <c r="F16" s="30"/>
      <c r="H16" s="12"/>
    </row>
    <row r="17" spans="2:8">
      <c r="B17" s="32" t="s">
        <v>52</v>
      </c>
      <c r="C17" s="29">
        <f>SUM(C18:C42)</f>
        <v>1019664.2063399999</v>
      </c>
      <c r="D17" s="29">
        <f>SUM(D18:D42)</f>
        <v>770748.09745202051</v>
      </c>
      <c r="E17" s="30"/>
      <c r="F17" s="30"/>
      <c r="H17" s="12"/>
    </row>
    <row r="18" spans="2:8">
      <c r="B18" s="33" t="s">
        <v>53</v>
      </c>
      <c r="C18" s="30">
        <v>86044.434137999997</v>
      </c>
      <c r="D18" s="30">
        <v>66811.040040179927</v>
      </c>
      <c r="E18" s="30"/>
      <c r="F18" s="30"/>
    </row>
    <row r="19" spans="2:8">
      <c r="B19" s="33" t="s">
        <v>54</v>
      </c>
      <c r="C19" s="30">
        <v>50918.592846</v>
      </c>
      <c r="D19" s="30">
        <v>37861.159480229959</v>
      </c>
      <c r="E19" s="30"/>
      <c r="F19" s="30"/>
    </row>
    <row r="20" spans="2:8">
      <c r="B20" s="33" t="s">
        <v>55</v>
      </c>
      <c r="C20" s="30">
        <v>41821.269281000001</v>
      </c>
      <c r="D20" s="30">
        <v>31074.340233320021</v>
      </c>
      <c r="E20" s="30"/>
      <c r="F20" s="30"/>
    </row>
    <row r="21" spans="2:8">
      <c r="B21" s="33" t="s">
        <v>56</v>
      </c>
      <c r="C21" s="30">
        <v>9748.0501609999992</v>
      </c>
      <c r="D21" s="30">
        <v>7251.6380919099938</v>
      </c>
      <c r="E21" s="30"/>
      <c r="F21" s="30"/>
    </row>
    <row r="22" spans="2:8">
      <c r="B22" s="33" t="s">
        <v>57</v>
      </c>
      <c r="C22" s="30">
        <v>21541.931</v>
      </c>
      <c r="D22" s="30">
        <v>14586.55651362993</v>
      </c>
      <c r="E22" s="30"/>
      <c r="F22" s="30"/>
    </row>
    <row r="23" spans="2:8">
      <c r="B23" s="33" t="s">
        <v>58</v>
      </c>
      <c r="C23" s="30">
        <v>231147.7</v>
      </c>
      <c r="D23" s="30">
        <v>155752.15634715054</v>
      </c>
      <c r="E23" s="30"/>
      <c r="F23" s="30"/>
    </row>
    <row r="24" spans="2:8">
      <c r="B24" s="33" t="s">
        <v>59</v>
      </c>
      <c r="C24" s="30">
        <v>123452.761388</v>
      </c>
      <c r="D24" s="30">
        <v>98746.84290476008</v>
      </c>
      <c r="E24" s="30"/>
      <c r="F24" s="30"/>
    </row>
    <row r="25" spans="2:8">
      <c r="B25" s="34" t="s">
        <v>60</v>
      </c>
      <c r="C25" s="30">
        <v>2890.5808969999998</v>
      </c>
      <c r="D25" s="30">
        <v>2270.3255028900012</v>
      </c>
      <c r="E25" s="30"/>
      <c r="F25" s="30"/>
    </row>
    <row r="26" spans="2:8">
      <c r="B26" s="34" t="s">
        <v>61</v>
      </c>
      <c r="C26" s="30">
        <v>3321.7643469999998</v>
      </c>
      <c r="D26" s="30">
        <v>1614.4852417099978</v>
      </c>
      <c r="E26" s="30"/>
      <c r="F26" s="30"/>
    </row>
    <row r="27" spans="2:8">
      <c r="B27" s="34" t="s">
        <v>62</v>
      </c>
      <c r="C27" s="30">
        <v>15702.169538</v>
      </c>
      <c r="D27" s="30">
        <v>16782.147553670005</v>
      </c>
      <c r="E27" s="30"/>
      <c r="F27" s="30"/>
    </row>
    <row r="28" spans="2:8">
      <c r="B28" s="34" t="s">
        <v>63</v>
      </c>
      <c r="C28" s="30">
        <v>48295.382533000004</v>
      </c>
      <c r="D28" s="30">
        <v>28773.351945400005</v>
      </c>
      <c r="E28" s="30"/>
      <c r="F28" s="30"/>
    </row>
    <row r="29" spans="2:8">
      <c r="B29" s="34" t="s">
        <v>64</v>
      </c>
      <c r="C29" s="30">
        <v>6771.0099650000002</v>
      </c>
      <c r="D29" s="30">
        <v>6217.4819303200056</v>
      </c>
      <c r="E29" s="30"/>
      <c r="F29" s="30"/>
    </row>
    <row r="30" spans="2:8">
      <c r="B30" s="34" t="s">
        <v>65</v>
      </c>
      <c r="C30" s="30">
        <v>6472.352809</v>
      </c>
      <c r="D30" s="30">
        <v>2766.1662632999992</v>
      </c>
      <c r="E30" s="30"/>
      <c r="F30" s="30"/>
    </row>
    <row r="31" spans="2:8">
      <c r="B31" s="34" t="s">
        <v>66</v>
      </c>
      <c r="C31" s="30">
        <v>8399.3107770000006</v>
      </c>
      <c r="D31" s="30">
        <v>7005.9527424099933</v>
      </c>
      <c r="E31" s="30"/>
      <c r="F31" s="30"/>
    </row>
    <row r="32" spans="2:8">
      <c r="B32" s="34" t="s">
        <v>67</v>
      </c>
      <c r="C32" s="30">
        <v>1206.9171220000001</v>
      </c>
      <c r="D32" s="30">
        <v>873.77672896999957</v>
      </c>
      <c r="E32" s="30"/>
      <c r="F32" s="30"/>
    </row>
    <row r="33" spans="2:6">
      <c r="B33" s="34" t="s">
        <v>68</v>
      </c>
      <c r="C33" s="30">
        <v>3017.6992049999999</v>
      </c>
      <c r="D33" s="30">
        <v>2212.7615209100036</v>
      </c>
      <c r="E33" s="30"/>
      <c r="F33" s="30"/>
    </row>
    <row r="34" spans="2:6">
      <c r="B34" s="34" t="s">
        <v>69</v>
      </c>
      <c r="C34" s="30">
        <v>660.64678200000003</v>
      </c>
      <c r="D34" s="30">
        <v>451.55125260000017</v>
      </c>
      <c r="E34" s="30"/>
      <c r="F34" s="30"/>
    </row>
    <row r="35" spans="2:6">
      <c r="B35" s="34" t="s">
        <v>70</v>
      </c>
      <c r="C35" s="30">
        <v>12135.451604</v>
      </c>
      <c r="D35" s="30">
        <v>10899.015099349985</v>
      </c>
      <c r="E35" s="30"/>
      <c r="F35" s="30"/>
    </row>
    <row r="36" spans="2:6">
      <c r="B36" s="34" t="s">
        <v>71</v>
      </c>
      <c r="C36" s="30">
        <v>15535.507826999999</v>
      </c>
      <c r="D36" s="30">
        <v>12000.645076459969</v>
      </c>
      <c r="E36" s="30"/>
      <c r="F36" s="30"/>
    </row>
    <row r="37" spans="2:6">
      <c r="B37" s="34" t="s">
        <v>72</v>
      </c>
      <c r="C37" s="30">
        <v>5697.3129719999997</v>
      </c>
      <c r="D37" s="30">
        <v>2817.6199297000003</v>
      </c>
      <c r="E37" s="30"/>
      <c r="F37" s="30"/>
    </row>
    <row r="38" spans="2:6">
      <c r="B38" s="34" t="s">
        <v>73</v>
      </c>
      <c r="C38" s="30">
        <v>1857.951622</v>
      </c>
      <c r="D38" s="30">
        <v>1121.9469919100004</v>
      </c>
      <c r="E38" s="30"/>
      <c r="F38" s="30"/>
    </row>
    <row r="39" spans="2:6">
      <c r="B39" s="34" t="s">
        <v>74</v>
      </c>
      <c r="C39" s="30">
        <v>3551.4794820000002</v>
      </c>
      <c r="D39" s="30">
        <v>1519.5822870700001</v>
      </c>
      <c r="E39" s="30"/>
      <c r="F39" s="30"/>
    </row>
    <row r="40" spans="2:6">
      <c r="B40" s="34" t="s">
        <v>75</v>
      </c>
      <c r="C40" s="30">
        <v>14115.198200000001</v>
      </c>
      <c r="D40" s="30">
        <v>11811.968852169995</v>
      </c>
      <c r="E40" s="30"/>
      <c r="F40" s="30"/>
    </row>
    <row r="41" spans="2:6">
      <c r="B41" s="34" t="s">
        <v>76</v>
      </c>
      <c r="C41" s="30">
        <v>217039.05288500001</v>
      </c>
      <c r="D41" s="30">
        <v>166284.40943956998</v>
      </c>
      <c r="E41" s="30"/>
      <c r="F41" s="30"/>
    </row>
    <row r="42" spans="2:6">
      <c r="B42" s="34" t="s">
        <v>77</v>
      </c>
      <c r="C42" s="30">
        <v>88319.678958999997</v>
      </c>
      <c r="D42" s="30">
        <v>83241.17548243003</v>
      </c>
      <c r="E42" s="30"/>
      <c r="F42" s="30"/>
    </row>
    <row r="43" spans="2:6">
      <c r="B43" s="32" t="s">
        <v>78</v>
      </c>
      <c r="C43" s="29">
        <f>C44</f>
        <v>9087.2633459999997</v>
      </c>
      <c r="D43" s="29">
        <f t="shared" ref="D43" si="0">D44</f>
        <v>7572.7192784199997</v>
      </c>
      <c r="E43" s="30"/>
      <c r="F43" s="30"/>
    </row>
    <row r="44" spans="2:6">
      <c r="B44" s="33" t="s">
        <v>79</v>
      </c>
      <c r="C44" s="30">
        <v>9087.2633459999997</v>
      </c>
      <c r="D44" s="30">
        <v>7572.7192784199997</v>
      </c>
      <c r="E44" s="30"/>
      <c r="F44" s="30"/>
    </row>
    <row r="45" spans="2:6">
      <c r="B45" s="32" t="s">
        <v>80</v>
      </c>
      <c r="C45" s="29">
        <f>C46</f>
        <v>5511.2919570000004</v>
      </c>
      <c r="D45" s="29">
        <f>D46</f>
        <v>4876.0764926700003</v>
      </c>
      <c r="E45" s="30"/>
      <c r="F45" s="30"/>
    </row>
    <row r="46" spans="2:6">
      <c r="B46" s="33" t="s">
        <v>81</v>
      </c>
      <c r="C46" s="30">
        <v>5511.2919570000004</v>
      </c>
      <c r="D46" s="30">
        <v>4876.0764926700003</v>
      </c>
      <c r="E46" s="30"/>
      <c r="F46" s="30"/>
    </row>
    <row r="47" spans="2:6">
      <c r="B47" s="32" t="s">
        <v>82</v>
      </c>
      <c r="C47" s="29">
        <f>C48</f>
        <v>1474.2480869999999</v>
      </c>
      <c r="D47" s="29">
        <f>D48</f>
        <v>1224.6037763799991</v>
      </c>
      <c r="E47" s="30"/>
      <c r="F47" s="30"/>
    </row>
    <row r="48" spans="2:6">
      <c r="B48" s="33" t="s">
        <v>83</v>
      </c>
      <c r="C48" s="30">
        <v>1474.2480869999999</v>
      </c>
      <c r="D48" s="30">
        <v>1224.6037763799991</v>
      </c>
      <c r="E48" s="30"/>
      <c r="F48" s="30"/>
    </row>
    <row r="49" spans="2:9">
      <c r="B49" s="32" t="s">
        <v>84</v>
      </c>
      <c r="C49" s="29">
        <f>C50</f>
        <v>1575.371875</v>
      </c>
      <c r="D49" s="29">
        <f>D50</f>
        <v>1312.8097482700016</v>
      </c>
      <c r="E49" s="30"/>
      <c r="F49" s="30"/>
    </row>
    <row r="50" spans="2:9">
      <c r="B50" s="33" t="s">
        <v>85</v>
      </c>
      <c r="C50" s="30">
        <v>1575.371875</v>
      </c>
      <c r="D50" s="30">
        <v>1312.8097482700016</v>
      </c>
      <c r="E50" s="30"/>
      <c r="F50" s="30"/>
    </row>
    <row r="51" spans="2:9">
      <c r="B51" s="32" t="s">
        <v>86</v>
      </c>
      <c r="C51" s="29">
        <f>C52</f>
        <v>247.728228</v>
      </c>
      <c r="D51" s="29">
        <f>D52</f>
        <v>213.41876127999981</v>
      </c>
      <c r="E51" s="30"/>
      <c r="F51" s="30"/>
    </row>
    <row r="52" spans="2:9">
      <c r="B52" s="33" t="s">
        <v>87</v>
      </c>
      <c r="C52" s="30">
        <v>247.728228</v>
      </c>
      <c r="D52" s="30">
        <v>213.41876127999981</v>
      </c>
      <c r="E52" s="30"/>
      <c r="F52" s="30"/>
    </row>
    <row r="53" spans="2:9">
      <c r="B53" s="32" t="s">
        <v>88</v>
      </c>
      <c r="C53" s="29">
        <f>C54</f>
        <v>901.88166899999999</v>
      </c>
      <c r="D53" s="29">
        <f t="shared" ref="D53" si="1">D54</f>
        <v>768.65960546999975</v>
      </c>
      <c r="E53" s="30"/>
      <c r="F53" s="30"/>
    </row>
    <row r="54" spans="2:9">
      <c r="B54" s="33" t="s">
        <v>89</v>
      </c>
      <c r="C54" s="30">
        <v>901.88166899999999</v>
      </c>
      <c r="D54" s="30">
        <v>768.65960546999975</v>
      </c>
      <c r="F54" s="30"/>
    </row>
    <row r="55" spans="2:9">
      <c r="B55" s="26" t="s">
        <v>41</v>
      </c>
      <c r="C55" s="28">
        <f>C56</f>
        <v>109284.59931199999</v>
      </c>
      <c r="D55" s="28">
        <f>D56</f>
        <v>59985.221873410024</v>
      </c>
      <c r="F55" s="30"/>
    </row>
    <row r="56" spans="2:9">
      <c r="B56" s="32" t="s">
        <v>52</v>
      </c>
      <c r="C56" s="29">
        <f>SUM(C57:C60)</f>
        <v>109284.59931199999</v>
      </c>
      <c r="D56" s="29">
        <f>SUM(D57:D60)</f>
        <v>59985.221873410024</v>
      </c>
      <c r="F56" s="30"/>
    </row>
    <row r="57" spans="2:9">
      <c r="B57" s="33" t="s">
        <v>62</v>
      </c>
      <c r="C57" s="30">
        <v>2350</v>
      </c>
      <c r="D57" s="30">
        <v>1754.1466646700001</v>
      </c>
      <c r="F57" s="30"/>
    </row>
    <row r="58" spans="2:9">
      <c r="B58" s="33" t="s">
        <v>63</v>
      </c>
      <c r="C58" s="30">
        <v>1895.267687</v>
      </c>
      <c r="D58" s="30">
        <v>1039.5267372200001</v>
      </c>
      <c r="F58" s="30"/>
      <c r="I58" s="52"/>
    </row>
    <row r="59" spans="2:9">
      <c r="B59" s="33" t="s">
        <v>76</v>
      </c>
      <c r="C59" s="30">
        <v>71515.639144999994</v>
      </c>
      <c r="D59" s="30">
        <v>56158.753004100021</v>
      </c>
      <c r="F59" s="30"/>
    </row>
    <row r="60" spans="2:9">
      <c r="B60" s="33" t="s">
        <v>77</v>
      </c>
      <c r="C60" s="30">
        <v>33523.692479999998</v>
      </c>
      <c r="D60" s="30">
        <v>1032.7954674200003</v>
      </c>
      <c r="F60" s="30"/>
    </row>
    <row r="61" spans="2:9">
      <c r="B61" s="35" t="s">
        <v>90</v>
      </c>
      <c r="C61" s="31">
        <f>C13+C55</f>
        <v>1155565.3106499999</v>
      </c>
      <c r="D61" s="31">
        <f>(D13+D55)</f>
        <v>853217.20655916049</v>
      </c>
      <c r="E61" s="30"/>
      <c r="F61" s="30"/>
    </row>
    <row r="62" spans="2:9">
      <c r="B62" s="15" t="s">
        <v>25</v>
      </c>
      <c r="C62" s="15"/>
      <c r="D62" s="16"/>
      <c r="F62" s="30"/>
    </row>
    <row r="63" spans="2:9" ht="19.899999999999999" customHeight="1">
      <c r="B63" s="123" t="s">
        <v>1059</v>
      </c>
      <c r="C63" s="123"/>
      <c r="D63" s="123"/>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B123" sqref="B123"/>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15" t="s">
        <v>0</v>
      </c>
      <c r="B1" s="115"/>
      <c r="C1" s="115"/>
      <c r="D1" s="115"/>
      <c r="E1" s="115"/>
      <c r="F1" s="3"/>
    </row>
    <row r="2" spans="1:6" ht="21" customHeight="1">
      <c r="A2" s="116" t="s">
        <v>1</v>
      </c>
      <c r="B2" s="116"/>
      <c r="C2" s="116"/>
      <c r="D2" s="116"/>
      <c r="E2" s="116"/>
      <c r="F2" s="2"/>
    </row>
    <row r="3" spans="1:6" ht="15" customHeight="1">
      <c r="A3" s="126" t="s">
        <v>2</v>
      </c>
      <c r="B3" s="126"/>
      <c r="C3" s="126"/>
      <c r="D3" s="126"/>
      <c r="E3" s="126"/>
      <c r="F3" s="1"/>
    </row>
    <row r="5" spans="1:6" ht="18.75" customHeight="1">
      <c r="A5" s="128" t="s">
        <v>28</v>
      </c>
      <c r="B5" s="128"/>
      <c r="C5" s="128"/>
      <c r="D5" s="128"/>
      <c r="E5" s="128"/>
      <c r="F5" s="4"/>
    </row>
    <row r="6" spans="1:6" ht="18.75" customHeight="1">
      <c r="A6" s="128" t="s">
        <v>91</v>
      </c>
      <c r="B6" s="128"/>
      <c r="C6" s="128"/>
      <c r="D6" s="128"/>
      <c r="E6" s="128"/>
      <c r="F6" s="5"/>
    </row>
    <row r="7" spans="1:6" ht="18.75">
      <c r="A7" s="131" t="s">
        <v>1056</v>
      </c>
      <c r="B7" s="131"/>
      <c r="C7" s="131"/>
      <c r="D7" s="131"/>
      <c r="E7" s="131"/>
      <c r="F7" s="5"/>
    </row>
    <row r="8" spans="1:6" ht="15.75">
      <c r="A8" s="125" t="s">
        <v>5</v>
      </c>
      <c r="B8" s="125"/>
      <c r="C8" s="125"/>
      <c r="D8" s="125"/>
      <c r="E8" s="125"/>
      <c r="F8" s="6"/>
    </row>
    <row r="11" spans="1:6" ht="15" customHeight="1">
      <c r="B11" s="124" t="s">
        <v>6</v>
      </c>
      <c r="C11" s="55" t="s">
        <v>7</v>
      </c>
      <c r="D11" s="129" t="s">
        <v>8</v>
      </c>
    </row>
    <row r="12" spans="1:6">
      <c r="B12" s="124"/>
      <c r="C12" s="94" t="s">
        <v>9</v>
      </c>
      <c r="D12" s="129"/>
    </row>
    <row r="13" spans="1:6">
      <c r="B13" s="23" t="s">
        <v>13</v>
      </c>
      <c r="C13" s="20">
        <f>C14+C35+C63+C71+C109</f>
        <v>1046280.711338</v>
      </c>
      <c r="D13" s="20">
        <f>D14+D35+D63+D71+D109</f>
        <v>793231.98468575021</v>
      </c>
    </row>
    <row r="14" spans="1:6" s="7" customFormat="1">
      <c r="B14" s="46" t="s">
        <v>92</v>
      </c>
      <c r="C14" s="36">
        <f>C15+C21+C24+C28</f>
        <v>188916.58410200002</v>
      </c>
      <c r="D14" s="36">
        <f>D15+D21+D24+D28</f>
        <v>130141.88069579011</v>
      </c>
    </row>
    <row r="15" spans="1:6" s="7" customFormat="1">
      <c r="B15" s="24" t="s">
        <v>93</v>
      </c>
      <c r="C15" s="38">
        <f>SUM(C16:C20)</f>
        <v>87353.342327000006</v>
      </c>
      <c r="D15" s="38">
        <f>SUM(D16:D20)</f>
        <v>61508.564904840139</v>
      </c>
    </row>
    <row r="16" spans="1:6" s="7" customFormat="1">
      <c r="B16" s="25" t="s">
        <v>94</v>
      </c>
      <c r="C16" s="30">
        <v>7149.0005890000002</v>
      </c>
      <c r="D16" s="30">
        <v>5917.8644881700038</v>
      </c>
    </row>
    <row r="17" spans="2:9" s="7" customFormat="1">
      <c r="B17" s="25" t="s">
        <v>95</v>
      </c>
      <c r="C17" s="30">
        <v>51260.473973</v>
      </c>
      <c r="D17" s="30">
        <v>30302.397452500139</v>
      </c>
    </row>
    <row r="18" spans="2:9" s="7" customFormat="1">
      <c r="B18" s="25" t="s">
        <v>96</v>
      </c>
      <c r="C18" s="30">
        <v>22526.127259000001</v>
      </c>
      <c r="D18" s="30">
        <v>19651.371704330002</v>
      </c>
    </row>
    <row r="19" spans="2:9" s="7" customFormat="1">
      <c r="B19" s="25" t="s">
        <v>97</v>
      </c>
      <c r="C19" s="30">
        <v>6408.7169059999997</v>
      </c>
      <c r="D19" s="30">
        <v>5636.931259840002</v>
      </c>
    </row>
    <row r="20" spans="2:9" s="7" customFormat="1">
      <c r="B20" s="25" t="s">
        <v>98</v>
      </c>
      <c r="C20" s="30">
        <v>9.0236000000000001</v>
      </c>
      <c r="D20" s="30">
        <v>0</v>
      </c>
    </row>
    <row r="21" spans="2:9" s="7" customFormat="1">
      <c r="B21" s="24" t="s">
        <v>99</v>
      </c>
      <c r="C21" s="38">
        <f>SUM(C22:C23)</f>
        <v>9714.1068130000003</v>
      </c>
      <c r="D21" s="38">
        <f>SUM(D22:D23)</f>
        <v>7250.0459015399938</v>
      </c>
    </row>
    <row r="22" spans="2:9" s="7" customFormat="1">
      <c r="B22" s="25" t="s">
        <v>100</v>
      </c>
      <c r="C22" s="30">
        <v>2879.0667659999999</v>
      </c>
      <c r="D22" s="30">
        <v>1921.5132616099986</v>
      </c>
      <c r="I22" s="56"/>
    </row>
    <row r="23" spans="2:9" s="7" customFormat="1">
      <c r="B23" s="25" t="s">
        <v>101</v>
      </c>
      <c r="C23" s="30">
        <v>6835.0400470000004</v>
      </c>
      <c r="D23" s="30">
        <v>5328.5326399299956</v>
      </c>
    </row>
    <row r="24" spans="2:9" s="7" customFormat="1">
      <c r="B24" s="24" t="s">
        <v>102</v>
      </c>
      <c r="C24" s="38">
        <f>SUM(C25:C27)</f>
        <v>44340.533019999995</v>
      </c>
      <c r="D24" s="38">
        <f>SUM(D25:D27)</f>
        <v>25688.411282610006</v>
      </c>
    </row>
    <row r="25" spans="2:9" s="7" customFormat="1">
      <c r="B25" s="25" t="s">
        <v>103</v>
      </c>
      <c r="C25" s="30">
        <v>39871.193261</v>
      </c>
      <c r="D25" s="30">
        <v>23792.548480440004</v>
      </c>
    </row>
    <row r="26" spans="2:9" s="7" customFormat="1">
      <c r="B26" s="25" t="s">
        <v>104</v>
      </c>
      <c r="C26" s="30">
        <v>4399.0774499999998</v>
      </c>
      <c r="D26" s="30">
        <v>1841.292154270001</v>
      </c>
    </row>
    <row r="27" spans="2:9" s="7" customFormat="1">
      <c r="B27" s="25" t="s">
        <v>105</v>
      </c>
      <c r="C27" s="30">
        <v>70.262309000000002</v>
      </c>
      <c r="D27" s="30">
        <v>54.570647900000033</v>
      </c>
    </row>
    <row r="28" spans="2:9" s="7" customFormat="1">
      <c r="B28" s="24" t="s">
        <v>106</v>
      </c>
      <c r="C28" s="38">
        <f>SUM(C29:C34)</f>
        <v>47508.601942000001</v>
      </c>
      <c r="D28" s="38">
        <f>SUM(D29:D34)</f>
        <v>35694.858606799971</v>
      </c>
    </row>
    <row r="29" spans="2:9" s="7" customFormat="1">
      <c r="B29" s="25" t="s">
        <v>107</v>
      </c>
      <c r="C29" s="30">
        <v>21980.466557</v>
      </c>
      <c r="D29" s="30">
        <v>14840.930414429979</v>
      </c>
    </row>
    <row r="30" spans="2:9" s="7" customFormat="1">
      <c r="B30" s="25" t="s">
        <v>108</v>
      </c>
      <c r="C30" s="30">
        <v>790.38165000000004</v>
      </c>
      <c r="D30" s="30">
        <v>620.01081907999969</v>
      </c>
    </row>
    <row r="31" spans="2:9" s="7" customFormat="1">
      <c r="B31" s="25" t="s">
        <v>109</v>
      </c>
      <c r="C31" s="30">
        <v>17111.642338000001</v>
      </c>
      <c r="D31" s="30">
        <v>13975.213726429998</v>
      </c>
    </row>
    <row r="32" spans="2:9" s="7" customFormat="1">
      <c r="B32" s="25" t="s">
        <v>110</v>
      </c>
      <c r="C32" s="30">
        <v>1030.544527</v>
      </c>
      <c r="D32" s="30">
        <v>858.78710582000065</v>
      </c>
    </row>
    <row r="33" spans="2:6" s="7" customFormat="1">
      <c r="B33" s="25" t="s">
        <v>111</v>
      </c>
      <c r="C33" s="30">
        <v>1978.776766</v>
      </c>
      <c r="D33" s="30">
        <v>1351.4578777699992</v>
      </c>
    </row>
    <row r="34" spans="2:6" s="7" customFormat="1">
      <c r="B34" s="25" t="s">
        <v>112</v>
      </c>
      <c r="C34" s="30">
        <v>4616.7901039999997</v>
      </c>
      <c r="D34" s="30">
        <v>4048.4586632699907</v>
      </c>
    </row>
    <row r="35" spans="2:6" s="7" customFormat="1">
      <c r="B35" s="46" t="s">
        <v>113</v>
      </c>
      <c r="C35" s="38">
        <f>C36+C39+C42+C44+C47+C50+C56+C58+C60</f>
        <v>144585.44502799996</v>
      </c>
      <c r="D35" s="38">
        <f>D36+D39+D42+D44+D47+D50+D56+D58+D60</f>
        <v>122911.34216081003</v>
      </c>
    </row>
    <row r="36" spans="2:6" s="7" customFormat="1">
      <c r="B36" s="47" t="s">
        <v>114</v>
      </c>
      <c r="C36" s="38">
        <f>SUM(C37:C38)</f>
        <v>8231.4996439999995</v>
      </c>
      <c r="D36" s="38">
        <f>SUM(D37:D38)</f>
        <v>7069.6418446500002</v>
      </c>
    </row>
    <row r="37" spans="2:6" s="7" customFormat="1">
      <c r="B37" s="19" t="s">
        <v>115</v>
      </c>
      <c r="C37" s="30">
        <v>6767.4506460000002</v>
      </c>
      <c r="D37" s="30">
        <v>6230.589858270002</v>
      </c>
    </row>
    <row r="38" spans="2:6">
      <c r="B38" s="19" t="s">
        <v>116</v>
      </c>
      <c r="C38" s="30">
        <v>1464.048998</v>
      </c>
      <c r="D38" s="30">
        <v>839.05198637999854</v>
      </c>
      <c r="F38" s="7"/>
    </row>
    <row r="39" spans="2:6">
      <c r="B39" s="47" t="s">
        <v>117</v>
      </c>
      <c r="C39" s="38">
        <f>SUM(C40:C41)</f>
        <v>15254.708692999999</v>
      </c>
      <c r="D39" s="38">
        <f>SUM(D40:D41)</f>
        <v>16950.248505470001</v>
      </c>
      <c r="F39" s="7"/>
    </row>
    <row r="40" spans="2:6">
      <c r="B40" s="19" t="s">
        <v>118</v>
      </c>
      <c r="C40" s="30">
        <v>15135.783692999999</v>
      </c>
      <c r="D40" s="30">
        <v>16853.76773652</v>
      </c>
      <c r="F40" s="7"/>
    </row>
    <row r="41" spans="2:6">
      <c r="B41" s="19" t="s">
        <v>119</v>
      </c>
      <c r="C41" s="30">
        <v>118.925</v>
      </c>
      <c r="D41" s="30">
        <v>96.480768949999998</v>
      </c>
      <c r="F41" s="7"/>
    </row>
    <row r="42" spans="2:6">
      <c r="B42" s="47" t="s">
        <v>120</v>
      </c>
      <c r="C42" s="38">
        <f>C43</f>
        <v>6356.9723809999996</v>
      </c>
      <c r="D42" s="38">
        <f>D43</f>
        <v>6847.4940629000066</v>
      </c>
      <c r="F42" s="7"/>
    </row>
    <row r="43" spans="2:6">
      <c r="B43" s="19" t="s">
        <v>121</v>
      </c>
      <c r="C43" s="30">
        <v>6356.9723809999996</v>
      </c>
      <c r="D43" s="30">
        <v>6847.4940629000066</v>
      </c>
      <c r="F43" s="7"/>
    </row>
    <row r="44" spans="2:6">
      <c r="B44" s="47" t="s">
        <v>122</v>
      </c>
      <c r="C44" s="38">
        <f>C45+C46</f>
        <v>56531.139603999996</v>
      </c>
      <c r="D44" s="38">
        <f>D45+D46</f>
        <v>56608.072600689993</v>
      </c>
      <c r="F44" s="7"/>
    </row>
    <row r="45" spans="2:6">
      <c r="B45" s="19" t="s">
        <v>123</v>
      </c>
      <c r="C45" s="30">
        <v>56162.629481999997</v>
      </c>
      <c r="D45" s="30">
        <v>56600.42973648999</v>
      </c>
      <c r="F45" s="7"/>
    </row>
    <row r="46" spans="2:6">
      <c r="B46" s="19" t="s">
        <v>124</v>
      </c>
      <c r="C46" s="30">
        <v>368.51012200000002</v>
      </c>
      <c r="D46" s="30">
        <v>7.6428642000000009</v>
      </c>
      <c r="F46" s="7"/>
    </row>
    <row r="47" spans="2:6">
      <c r="B47" s="47" t="s">
        <v>125</v>
      </c>
      <c r="C47" s="38">
        <f>SUM(C48:C49)</f>
        <v>414.77044000000001</v>
      </c>
      <c r="D47" s="38">
        <f>SUM(D48:D49)</f>
        <v>240.82176031000006</v>
      </c>
      <c r="F47" s="7"/>
    </row>
    <row r="48" spans="2:6">
      <c r="B48" s="19" t="s">
        <v>126</v>
      </c>
      <c r="C48" s="30">
        <v>414.77044000000001</v>
      </c>
      <c r="D48" s="30">
        <v>238.32621044000007</v>
      </c>
      <c r="F48" s="7"/>
    </row>
    <row r="49" spans="2:6">
      <c r="B49" s="19" t="s">
        <v>260</v>
      </c>
      <c r="C49" s="30">
        <v>0</v>
      </c>
      <c r="D49" s="30">
        <v>2.4955498700000001</v>
      </c>
      <c r="F49" s="7"/>
    </row>
    <row r="50" spans="2:6">
      <c r="B50" s="47" t="s">
        <v>127</v>
      </c>
      <c r="C50" s="38">
        <f>SUM(C51:C55)</f>
        <v>46645.017339999999</v>
      </c>
      <c r="D50" s="38">
        <f>SUM(D51:D55)</f>
        <v>30779.706126010009</v>
      </c>
      <c r="F50" s="7"/>
    </row>
    <row r="51" spans="2:6">
      <c r="B51" s="19" t="s">
        <v>128</v>
      </c>
      <c r="C51" s="30">
        <v>31641.071610999999</v>
      </c>
      <c r="D51" s="30">
        <v>20400.11169862001</v>
      </c>
      <c r="F51" s="7"/>
    </row>
    <row r="52" spans="2:6">
      <c r="B52" s="19" t="s">
        <v>129</v>
      </c>
      <c r="C52" s="30">
        <v>55.864887000000003</v>
      </c>
      <c r="D52" s="30">
        <v>42.175139460000011</v>
      </c>
      <c r="F52" s="7"/>
    </row>
    <row r="53" spans="2:6">
      <c r="B53" s="19" t="s">
        <v>130</v>
      </c>
      <c r="C53" s="30">
        <v>8679.6674540000004</v>
      </c>
      <c r="D53" s="30">
        <v>6307.5200959800004</v>
      </c>
      <c r="F53" s="7"/>
    </row>
    <row r="54" spans="2:6">
      <c r="B54" s="19" t="s">
        <v>131</v>
      </c>
      <c r="C54" s="30">
        <v>2586.7199999999998</v>
      </c>
      <c r="D54" s="30">
        <v>2348.5277909900001</v>
      </c>
      <c r="F54" s="7"/>
    </row>
    <row r="55" spans="2:6">
      <c r="B55" s="19" t="s">
        <v>132</v>
      </c>
      <c r="C55" s="30">
        <v>3681.6933880000001</v>
      </c>
      <c r="D55" s="30">
        <v>1681.3714009599987</v>
      </c>
      <c r="F55" s="7"/>
    </row>
    <row r="56" spans="2:6">
      <c r="B56" s="47" t="s">
        <v>133</v>
      </c>
      <c r="C56" s="38">
        <f>C57</f>
        <v>4526.0949650000002</v>
      </c>
      <c r="D56" s="38">
        <f>D57</f>
        <v>1524.02389659</v>
      </c>
      <c r="F56" s="7"/>
    </row>
    <row r="57" spans="2:6">
      <c r="B57" s="19" t="s">
        <v>134</v>
      </c>
      <c r="C57" s="30">
        <v>4526.0949650000002</v>
      </c>
      <c r="D57" s="30">
        <v>1524.02389659</v>
      </c>
      <c r="F57" s="7"/>
    </row>
    <row r="58" spans="2:6">
      <c r="B58" s="47" t="s">
        <v>135</v>
      </c>
      <c r="C58" s="38">
        <f>C59</f>
        <v>149.70302000000001</v>
      </c>
      <c r="D58" s="38">
        <f>D59</f>
        <v>124.75251601000001</v>
      </c>
      <c r="F58" s="7"/>
    </row>
    <row r="59" spans="2:6">
      <c r="B59" s="19" t="s">
        <v>136</v>
      </c>
      <c r="C59" s="30">
        <v>149.70302000000001</v>
      </c>
      <c r="D59" s="30">
        <v>124.75251601000001</v>
      </c>
      <c r="F59" s="7"/>
    </row>
    <row r="60" spans="2:6">
      <c r="B60" s="47" t="s">
        <v>137</v>
      </c>
      <c r="C60" s="38">
        <f>SUM(C61:C62)</f>
        <v>6475.5389409999998</v>
      </c>
      <c r="D60" s="38">
        <f>SUM(D61:D62)</f>
        <v>2766.5808481799991</v>
      </c>
      <c r="F60" s="7"/>
    </row>
    <row r="61" spans="2:6">
      <c r="B61" s="19" t="s">
        <v>138</v>
      </c>
      <c r="C61" s="30">
        <v>3.1861320000000002</v>
      </c>
      <c r="D61" s="30">
        <v>0.41458487999999999</v>
      </c>
      <c r="F61" s="7"/>
    </row>
    <row r="62" spans="2:6">
      <c r="B62" s="19" t="s">
        <v>139</v>
      </c>
      <c r="C62" s="30">
        <v>6472.352809</v>
      </c>
      <c r="D62" s="30">
        <v>2766.1662632999992</v>
      </c>
      <c r="F62" s="7"/>
    </row>
    <row r="63" spans="2:6">
      <c r="B63" s="46" t="s">
        <v>140</v>
      </c>
      <c r="C63" s="38">
        <f>C64+C67</f>
        <v>8574.2416110000013</v>
      </c>
      <c r="D63" s="38">
        <f>D64+D67</f>
        <v>4588.5426533499995</v>
      </c>
      <c r="F63" s="7"/>
    </row>
    <row r="64" spans="2:6">
      <c r="B64" s="47" t="s">
        <v>141</v>
      </c>
      <c r="C64" s="38">
        <f>SUM(C65:C66)</f>
        <v>2974.5477810000002</v>
      </c>
      <c r="D64" s="38">
        <f>SUM(D65:D66)</f>
        <v>1783.465584879998</v>
      </c>
      <c r="F64" s="7"/>
    </row>
    <row r="65" spans="2:6">
      <c r="B65" s="19" t="s">
        <v>142</v>
      </c>
      <c r="C65" s="30">
        <v>1473.071631</v>
      </c>
      <c r="D65" s="30">
        <v>1026.8454738199985</v>
      </c>
      <c r="F65" s="7"/>
    </row>
    <row r="66" spans="2:6">
      <c r="B66" s="19" t="s">
        <v>143</v>
      </c>
      <c r="C66" s="30">
        <v>1501.47615</v>
      </c>
      <c r="D66" s="30">
        <v>756.62011105999966</v>
      </c>
      <c r="F66" s="7"/>
    </row>
    <row r="67" spans="2:6">
      <c r="B67" s="47" t="s">
        <v>144</v>
      </c>
      <c r="C67" s="38">
        <f>SUM(C68:C70)</f>
        <v>5599.6938300000002</v>
      </c>
      <c r="D67" s="38">
        <f>SUM(D68:D70)</f>
        <v>2805.077068470001</v>
      </c>
      <c r="E67" s="38"/>
      <c r="F67" s="7"/>
    </row>
    <row r="68" spans="2:6">
      <c r="B68" s="19" t="s">
        <v>145</v>
      </c>
      <c r="C68" s="30">
        <v>3760.5573829999998</v>
      </c>
      <c r="D68" s="30">
        <v>2275.9679404500016</v>
      </c>
      <c r="F68" s="7"/>
    </row>
    <row r="69" spans="2:6">
      <c r="B69" s="19" t="s">
        <v>146</v>
      </c>
      <c r="C69" s="30">
        <v>1315.2848980000001</v>
      </c>
      <c r="D69" s="30">
        <v>186.07642077</v>
      </c>
      <c r="F69" s="7"/>
    </row>
    <row r="70" spans="2:6">
      <c r="B70" s="19" t="s">
        <v>147</v>
      </c>
      <c r="C70" s="30">
        <v>523.85154899999998</v>
      </c>
      <c r="D70" s="30">
        <v>343.0327072499997</v>
      </c>
      <c r="F70" s="7"/>
    </row>
    <row r="71" spans="2:6">
      <c r="B71" s="46" t="s">
        <v>148</v>
      </c>
      <c r="C71" s="38">
        <f>C72+C76+C81+C87+C99</f>
        <v>487165.387712</v>
      </c>
      <c r="D71" s="38">
        <f>D72+D76+D81+D87+D99</f>
        <v>369305.80973623</v>
      </c>
      <c r="F71" s="7"/>
    </row>
    <row r="72" spans="2:6">
      <c r="B72" s="47" t="s">
        <v>149</v>
      </c>
      <c r="C72" s="38">
        <f>SUM(C73:C75)</f>
        <v>27273.500172</v>
      </c>
      <c r="D72" s="38">
        <f>SUM(D73:D75)</f>
        <v>22749.005733170008</v>
      </c>
      <c r="F72" s="7"/>
    </row>
    <row r="73" spans="2:6">
      <c r="B73" s="19" t="s">
        <v>150</v>
      </c>
      <c r="C73" s="30">
        <v>7072.3823839999995</v>
      </c>
      <c r="D73" s="30">
        <v>7180.8224078200046</v>
      </c>
      <c r="F73" s="7"/>
    </row>
    <row r="74" spans="2:6">
      <c r="B74" s="19" t="s">
        <v>151</v>
      </c>
      <c r="C74" s="30">
        <v>693.58747300000005</v>
      </c>
      <c r="D74" s="30">
        <v>130.65839356000001</v>
      </c>
      <c r="F74" s="7"/>
    </row>
    <row r="75" spans="2:6">
      <c r="B75" s="19" t="s">
        <v>152</v>
      </c>
      <c r="C75" s="30">
        <v>19507.530315</v>
      </c>
      <c r="D75" s="30">
        <v>15437.524931790003</v>
      </c>
      <c r="F75" s="7"/>
    </row>
    <row r="76" spans="2:6">
      <c r="B76" s="47" t="s">
        <v>153</v>
      </c>
      <c r="C76" s="38">
        <f>SUM(C77:C80)</f>
        <v>108748.061445</v>
      </c>
      <c r="D76" s="38">
        <f>SUM(D77:D80)</f>
        <v>89050.955674710087</v>
      </c>
    </row>
    <row r="77" spans="2:6">
      <c r="B77" s="19" t="s">
        <v>154</v>
      </c>
      <c r="C77" s="30">
        <v>7503.9981449999996</v>
      </c>
      <c r="D77" s="30">
        <v>7230.2833909500032</v>
      </c>
    </row>
    <row r="78" spans="2:6">
      <c r="B78" s="19" t="s">
        <v>155</v>
      </c>
      <c r="C78" s="30">
        <v>5198.7089059999998</v>
      </c>
      <c r="D78" s="30">
        <v>3496.9503556699983</v>
      </c>
    </row>
    <row r="79" spans="2:6">
      <c r="B79" s="19" t="s">
        <v>156</v>
      </c>
      <c r="C79" s="30">
        <v>14.966450999999999</v>
      </c>
      <c r="D79" s="30">
        <v>6.2488677199999998</v>
      </c>
    </row>
    <row r="80" spans="2:6">
      <c r="B80" s="19" t="s">
        <v>157</v>
      </c>
      <c r="C80" s="30">
        <v>96030.387942999994</v>
      </c>
      <c r="D80" s="30">
        <v>78317.473060370088</v>
      </c>
    </row>
    <row r="81" spans="2:4">
      <c r="B81" s="47" t="s">
        <v>158</v>
      </c>
      <c r="C81" s="38">
        <f>SUM(C82:C86)</f>
        <v>6944.9247599999999</v>
      </c>
      <c r="D81" s="38">
        <f>SUM(D82:D86)</f>
        <v>5680.9215921100022</v>
      </c>
    </row>
    <row r="82" spans="2:4">
      <c r="B82" s="19" t="s">
        <v>159</v>
      </c>
      <c r="C82" s="30">
        <v>885.88282300000003</v>
      </c>
      <c r="D82" s="30">
        <v>801.83866690999946</v>
      </c>
    </row>
    <row r="83" spans="2:4">
      <c r="B83" s="19" t="s">
        <v>160</v>
      </c>
      <c r="C83" s="30">
        <v>784.92586400000005</v>
      </c>
      <c r="D83" s="30">
        <v>559.03742200000011</v>
      </c>
    </row>
    <row r="84" spans="2:4">
      <c r="B84" s="19" t="s">
        <v>161</v>
      </c>
      <c r="C84" s="30">
        <v>3230.201118</v>
      </c>
      <c r="D84" s="30">
        <v>2334.792315900002</v>
      </c>
    </row>
    <row r="85" spans="2:4">
      <c r="B85" s="25" t="s">
        <v>162</v>
      </c>
      <c r="C85" s="30">
        <v>398.34939200000002</v>
      </c>
      <c r="D85" s="30">
        <v>674.71536944000059</v>
      </c>
    </row>
    <row r="86" spans="2:4">
      <c r="B86" s="19" t="s">
        <v>163</v>
      </c>
      <c r="C86" s="30">
        <v>1645.5655630000001</v>
      </c>
      <c r="D86" s="30">
        <v>1310.5378178600004</v>
      </c>
    </row>
    <row r="87" spans="2:4">
      <c r="B87" s="47" t="s">
        <v>164</v>
      </c>
      <c r="C87" s="38">
        <f>SUM(C88:C98)</f>
        <v>234833.06798800002</v>
      </c>
      <c r="D87" s="38">
        <f>SUM(D88:D98)</f>
        <v>159484.15745096994</v>
      </c>
    </row>
    <row r="88" spans="2:4">
      <c r="B88" s="19" t="s">
        <v>165</v>
      </c>
      <c r="C88" s="30">
        <v>11656.995863</v>
      </c>
      <c r="D88" s="30">
        <v>6865.6206920400036</v>
      </c>
    </row>
    <row r="89" spans="2:4">
      <c r="B89" s="19" t="s">
        <v>166</v>
      </c>
      <c r="C89" s="30">
        <v>88582.901983000003</v>
      </c>
      <c r="D89" s="30">
        <v>65725.801043900035</v>
      </c>
    </row>
    <row r="90" spans="2:4">
      <c r="B90" s="19" t="s">
        <v>167</v>
      </c>
      <c r="C90" s="30">
        <v>28870.641616000001</v>
      </c>
      <c r="D90" s="30">
        <v>21468.859433570011</v>
      </c>
    </row>
    <row r="91" spans="2:4">
      <c r="B91" s="19" t="s">
        <v>168</v>
      </c>
      <c r="C91" s="30">
        <v>19658.955782000001</v>
      </c>
      <c r="D91" s="30">
        <v>14698.749724189955</v>
      </c>
    </row>
    <row r="92" spans="2:4">
      <c r="B92" s="19" t="s">
        <v>169</v>
      </c>
      <c r="C92" s="30">
        <v>6356.0970159999997</v>
      </c>
      <c r="D92" s="30">
        <v>3787.5216920199991</v>
      </c>
    </row>
    <row r="93" spans="2:4">
      <c r="B93" s="19" t="s">
        <v>170</v>
      </c>
      <c r="C93" s="30">
        <v>10150.073273</v>
      </c>
      <c r="D93" s="30">
        <v>6182.614626999999</v>
      </c>
    </row>
    <row r="94" spans="2:4">
      <c r="B94" s="19" t="s">
        <v>171</v>
      </c>
      <c r="C94" s="30">
        <v>1439.332525</v>
      </c>
      <c r="D94" s="30">
        <v>908.00346645000025</v>
      </c>
    </row>
    <row r="95" spans="2:4">
      <c r="B95" s="19" t="s">
        <v>172</v>
      </c>
      <c r="C95" s="30">
        <v>447.39010300000001</v>
      </c>
      <c r="D95" s="30">
        <v>368.53826153999989</v>
      </c>
    </row>
    <row r="96" spans="2:4">
      <c r="B96" s="19" t="s">
        <v>173</v>
      </c>
      <c r="C96" s="30">
        <v>186.18848800000001</v>
      </c>
      <c r="D96" s="30">
        <v>138.28060616999997</v>
      </c>
    </row>
    <row r="97" spans="2:7">
      <c r="B97" s="19" t="s">
        <v>174</v>
      </c>
      <c r="C97" s="30">
        <v>245.54543699999999</v>
      </c>
      <c r="D97" s="30">
        <v>195.24382112000015</v>
      </c>
    </row>
    <row r="98" spans="2:7">
      <c r="B98" s="19" t="s">
        <v>175</v>
      </c>
      <c r="C98" s="30">
        <v>67238.945902000007</v>
      </c>
      <c r="D98" s="30">
        <v>39144.924082969948</v>
      </c>
    </row>
    <row r="99" spans="2:7">
      <c r="B99" s="47" t="s">
        <v>176</v>
      </c>
      <c r="C99" s="38">
        <f>SUM(C100:C108)</f>
        <v>109365.83334700001</v>
      </c>
      <c r="D99" s="38">
        <f>SUM(D100:D108)</f>
        <v>92340.769285269955</v>
      </c>
    </row>
    <row r="100" spans="2:7" ht="15.75" customHeight="1">
      <c r="B100" s="19" t="s">
        <v>177</v>
      </c>
      <c r="C100" s="30">
        <v>50099.635559000002</v>
      </c>
      <c r="D100" s="30">
        <v>43502.768109559998</v>
      </c>
      <c r="G100" s="95"/>
    </row>
    <row r="101" spans="2:7">
      <c r="B101" s="19" t="s">
        <v>178</v>
      </c>
      <c r="C101" s="30">
        <v>22.642714999999999</v>
      </c>
      <c r="D101" s="30">
        <v>0</v>
      </c>
    </row>
    <row r="102" spans="2:7">
      <c r="B102" s="19" t="s">
        <v>179</v>
      </c>
      <c r="C102" s="30">
        <v>2458.875438</v>
      </c>
      <c r="D102" s="30">
        <v>904.07435275000023</v>
      </c>
    </row>
    <row r="103" spans="2:7">
      <c r="B103" s="19" t="s">
        <v>180</v>
      </c>
      <c r="C103" s="30">
        <v>2423.5843580000001</v>
      </c>
      <c r="D103" s="30">
        <v>1846.7923136999991</v>
      </c>
    </row>
    <row r="104" spans="2:7">
      <c r="B104" s="19" t="s">
        <v>181</v>
      </c>
      <c r="C104" s="30">
        <v>499.61615499999999</v>
      </c>
      <c r="D104" s="30">
        <v>312.33445918000024</v>
      </c>
    </row>
    <row r="105" spans="2:7">
      <c r="B105" s="19" t="s">
        <v>182</v>
      </c>
      <c r="C105" s="30">
        <v>2037.466923</v>
      </c>
      <c r="D105" s="30">
        <v>594.4798432399997</v>
      </c>
    </row>
    <row r="106" spans="2:7">
      <c r="B106" s="19" t="s">
        <v>183</v>
      </c>
      <c r="C106" s="30">
        <v>50104.827108999998</v>
      </c>
      <c r="D106" s="30">
        <v>43208.431605789941</v>
      </c>
    </row>
    <row r="107" spans="2:7">
      <c r="B107" s="19" t="s">
        <v>184</v>
      </c>
      <c r="C107" s="30">
        <v>80.791075000000006</v>
      </c>
      <c r="D107" s="30">
        <v>39.973438139999992</v>
      </c>
    </row>
    <row r="108" spans="2:7">
      <c r="B108" s="19" t="s">
        <v>185</v>
      </c>
      <c r="C108" s="30">
        <v>1638.3940150000001</v>
      </c>
      <c r="D108" s="30">
        <v>1931.9151629100031</v>
      </c>
    </row>
    <row r="109" spans="2:7" ht="15" customHeight="1">
      <c r="B109" s="46" t="s">
        <v>186</v>
      </c>
      <c r="C109" s="38">
        <f>C110</f>
        <v>217039.05288500001</v>
      </c>
      <c r="D109" s="38">
        <f>D110</f>
        <v>166284.40943956998</v>
      </c>
    </row>
    <row r="110" spans="2:7">
      <c r="B110" s="18" t="s">
        <v>187</v>
      </c>
      <c r="C110" s="30">
        <f>C111</f>
        <v>217039.05288500001</v>
      </c>
      <c r="D110" s="30">
        <f>(D111)</f>
        <v>166284.40943956998</v>
      </c>
    </row>
    <row r="111" spans="2:7">
      <c r="B111" s="19" t="s">
        <v>188</v>
      </c>
      <c r="C111" s="30">
        <v>217039.05288500001</v>
      </c>
      <c r="D111" s="30">
        <v>166284.40943956998</v>
      </c>
    </row>
    <row r="112" spans="2:7">
      <c r="B112" s="23" t="s">
        <v>41</v>
      </c>
      <c r="C112" s="20">
        <f t="shared" ref="C112:D114" si="0">C113</f>
        <v>109284.59931200001</v>
      </c>
      <c r="D112" s="20">
        <f t="shared" si="0"/>
        <v>59985.22187341001</v>
      </c>
    </row>
    <row r="113" spans="2:6">
      <c r="B113" s="48" t="s">
        <v>189</v>
      </c>
      <c r="C113" s="36">
        <f t="shared" si="0"/>
        <v>109284.59931200001</v>
      </c>
      <c r="D113" s="36">
        <f t="shared" si="0"/>
        <v>59985.22187341001</v>
      </c>
    </row>
    <row r="114" spans="2:6">
      <c r="B114" s="18" t="s">
        <v>190</v>
      </c>
      <c r="C114" s="37">
        <f>C115</f>
        <v>109284.59931200001</v>
      </c>
      <c r="D114" s="37">
        <f t="shared" si="0"/>
        <v>59985.22187341001</v>
      </c>
    </row>
    <row r="115" spans="2:6">
      <c r="B115" s="19" t="s">
        <v>191</v>
      </c>
      <c r="C115" s="37">
        <v>109284.59931200001</v>
      </c>
      <c r="D115" s="37">
        <v>59985.22187341001</v>
      </c>
    </row>
    <row r="116" spans="2:6">
      <c r="B116" s="35" t="s">
        <v>46</v>
      </c>
      <c r="C116" s="31">
        <f>C13+C112</f>
        <v>1155565.3106500001</v>
      </c>
      <c r="D116" s="31">
        <f>D13+D112</f>
        <v>853217.20655916026</v>
      </c>
    </row>
    <row r="117" spans="2:6">
      <c r="B117" s="15" t="s">
        <v>25</v>
      </c>
      <c r="C117" s="16"/>
      <c r="D117" s="16"/>
      <c r="F117" s="11"/>
    </row>
    <row r="118" spans="2:6" ht="26.25" customHeight="1">
      <c r="B118" s="123" t="s">
        <v>1059</v>
      </c>
      <c r="C118" s="123"/>
      <c r="D118" s="123"/>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Normal="100" workbookViewId="0">
      <selection activeCell="J18" sqref="J18"/>
    </sheetView>
  </sheetViews>
  <sheetFormatPr baseColWidth="10" defaultColWidth="11.42578125" defaultRowHeight="15"/>
  <cols>
    <col min="1" max="1" width="17.140625" customWidth="1"/>
    <col min="2" max="2" width="91.42578125" customWidth="1"/>
    <col min="3" max="3" width="17.85546875" customWidth="1"/>
    <col min="4" max="4" width="16.5703125" customWidth="1"/>
    <col min="6" max="6" width="11.85546875" bestFit="1" customWidth="1"/>
    <col min="7" max="7" width="18.28515625" bestFit="1" customWidth="1"/>
    <col min="8" max="8" width="13.140625" bestFit="1" customWidth="1"/>
  </cols>
  <sheetData>
    <row r="1" spans="1:8" ht="28.5" customHeight="1">
      <c r="A1" s="115" t="s">
        <v>0</v>
      </c>
      <c r="B1" s="115"/>
      <c r="C1" s="115"/>
      <c r="D1" s="115"/>
      <c r="E1" s="115"/>
    </row>
    <row r="2" spans="1:8" ht="21" customHeight="1">
      <c r="A2" s="116" t="s">
        <v>1</v>
      </c>
      <c r="B2" s="116"/>
      <c r="C2" s="116"/>
      <c r="D2" s="116"/>
      <c r="E2" s="116"/>
    </row>
    <row r="3" spans="1:8" ht="15" customHeight="1">
      <c r="A3" s="126" t="s">
        <v>2</v>
      </c>
      <c r="B3" s="126"/>
      <c r="C3" s="126"/>
      <c r="D3" s="126"/>
      <c r="E3" s="126"/>
    </row>
    <row r="5" spans="1:8" ht="18.75" customHeight="1">
      <c r="A5" s="128" t="s">
        <v>28</v>
      </c>
      <c r="B5" s="128"/>
      <c r="C5" s="128"/>
      <c r="D5" s="128"/>
      <c r="E5" s="128"/>
      <c r="F5" s="128"/>
    </row>
    <row r="6" spans="1:8" ht="18.75">
      <c r="A6" s="127" t="s">
        <v>192</v>
      </c>
      <c r="B6" s="127"/>
      <c r="C6" s="127"/>
      <c r="D6" s="127"/>
      <c r="E6" s="127"/>
    </row>
    <row r="7" spans="1:8" ht="18.75">
      <c r="A7" s="131" t="s">
        <v>1056</v>
      </c>
      <c r="B7" s="131"/>
      <c r="C7" s="131"/>
      <c r="D7" s="131"/>
      <c r="E7" s="131"/>
      <c r="H7" s="12"/>
    </row>
    <row r="8" spans="1:8" ht="15.75">
      <c r="A8" s="125" t="s">
        <v>5</v>
      </c>
      <c r="B8" s="125"/>
      <c r="C8" s="125"/>
      <c r="D8" s="125"/>
      <c r="E8" s="125"/>
    </row>
    <row r="11" spans="1:8" ht="15" customHeight="1">
      <c r="B11" s="124" t="s">
        <v>6</v>
      </c>
      <c r="C11" s="55" t="s">
        <v>7</v>
      </c>
      <c r="D11" s="129" t="s">
        <v>8</v>
      </c>
    </row>
    <row r="12" spans="1:8" ht="15.75" customHeight="1">
      <c r="B12" s="124"/>
      <c r="C12" s="78" t="s">
        <v>9</v>
      </c>
      <c r="D12" s="129"/>
    </row>
    <row r="13" spans="1:8">
      <c r="B13" s="23" t="s">
        <v>13</v>
      </c>
      <c r="C13" s="20">
        <f>C14+C20+C30+C40+C49+C56+C66+C70</f>
        <v>1046280.7113380001</v>
      </c>
      <c r="D13" s="20">
        <f>D14+D20+D30+D40+D49+D56+D66+D70</f>
        <v>793231.98468575091</v>
      </c>
    </row>
    <row r="14" spans="1:8">
      <c r="B14" s="39" t="s">
        <v>193</v>
      </c>
      <c r="C14" s="36">
        <f>SUM(C15:C19)</f>
        <v>259305.990647</v>
      </c>
      <c r="D14" s="36">
        <f>SUM(D15:D19)</f>
        <v>198843.32721937064</v>
      </c>
    </row>
    <row r="15" spans="1:8">
      <c r="B15" s="40" t="s">
        <v>194</v>
      </c>
      <c r="C15" s="37">
        <v>217177.360323</v>
      </c>
      <c r="D15" s="37">
        <v>164320.17043126072</v>
      </c>
    </row>
    <row r="16" spans="1:8">
      <c r="B16" s="40" t="s">
        <v>195</v>
      </c>
      <c r="C16" s="37">
        <v>13420.052756999999</v>
      </c>
      <c r="D16" s="37">
        <v>10400.150855809992</v>
      </c>
    </row>
    <row r="17" spans="2:4">
      <c r="B17" s="40" t="s">
        <v>196</v>
      </c>
      <c r="C17" s="37">
        <v>1339.325456</v>
      </c>
      <c r="D17" s="30">
        <v>796.41650966999953</v>
      </c>
    </row>
    <row r="18" spans="2:4">
      <c r="B18" s="40" t="s">
        <v>197</v>
      </c>
      <c r="C18" s="37">
        <v>540.84837200000004</v>
      </c>
      <c r="D18" s="30">
        <v>411.37517919000027</v>
      </c>
    </row>
    <row r="19" spans="2:4">
      <c r="B19" s="40" t="s">
        <v>198</v>
      </c>
      <c r="C19" s="37">
        <v>26828.403739000001</v>
      </c>
      <c r="D19" s="37">
        <v>22915.21424343991</v>
      </c>
    </row>
    <row r="20" spans="2:4">
      <c r="B20" s="39" t="s">
        <v>199</v>
      </c>
      <c r="C20" s="36">
        <f>SUM(C21:C29)</f>
        <v>82473.344318999996</v>
      </c>
      <c r="D20" s="36">
        <f t="shared" ref="D20" si="0">SUM(D21:D29)</f>
        <v>49243.343874340033</v>
      </c>
    </row>
    <row r="21" spans="2:4">
      <c r="B21" s="40" t="s">
        <v>200</v>
      </c>
      <c r="C21" s="37">
        <v>9021.250978</v>
      </c>
      <c r="D21" s="37">
        <v>5964.899065899991</v>
      </c>
    </row>
    <row r="22" spans="2:4">
      <c r="B22" s="40" t="s">
        <v>201</v>
      </c>
      <c r="C22" s="37">
        <v>6513.2894470000001</v>
      </c>
      <c r="D22" s="30">
        <v>3773.8570224199957</v>
      </c>
    </row>
    <row r="23" spans="2:4">
      <c r="B23" s="40" t="s">
        <v>202</v>
      </c>
      <c r="C23" s="37">
        <v>4621.2867649999998</v>
      </c>
      <c r="D23" s="30">
        <v>2189.3277927799995</v>
      </c>
    </row>
    <row r="24" spans="2:4">
      <c r="B24" s="40" t="s">
        <v>203</v>
      </c>
      <c r="C24" s="37">
        <v>1563.755152</v>
      </c>
      <c r="D24" s="30">
        <v>383.45517706999971</v>
      </c>
    </row>
    <row r="25" spans="2:4">
      <c r="B25" s="40" t="s">
        <v>204</v>
      </c>
      <c r="C25" s="37">
        <v>6788.6894350000002</v>
      </c>
      <c r="D25" s="30">
        <v>4472.6644454099969</v>
      </c>
    </row>
    <row r="26" spans="2:4">
      <c r="B26" s="40" t="s">
        <v>205</v>
      </c>
      <c r="C26" s="37">
        <v>4821.0745829999996</v>
      </c>
      <c r="D26" s="30">
        <v>3615.4852492100076</v>
      </c>
    </row>
    <row r="27" spans="2:4">
      <c r="B27" s="40" t="s">
        <v>206</v>
      </c>
      <c r="C27" s="37">
        <v>4686.5330860000004</v>
      </c>
      <c r="D27" s="30">
        <v>2073.5846317900014</v>
      </c>
    </row>
    <row r="28" spans="2:4">
      <c r="B28" s="40" t="s">
        <v>207</v>
      </c>
      <c r="C28" s="37">
        <v>16547.949347999998</v>
      </c>
      <c r="D28" s="30">
        <v>6288.5326335200043</v>
      </c>
    </row>
    <row r="29" spans="2:4">
      <c r="B29" s="40" t="s">
        <v>208</v>
      </c>
      <c r="C29" s="37">
        <v>27909.515524999999</v>
      </c>
      <c r="D29" s="37">
        <v>20481.537856240036</v>
      </c>
    </row>
    <row r="30" spans="2:4">
      <c r="B30" s="39" t="s">
        <v>209</v>
      </c>
      <c r="C30" s="36">
        <f>SUM(C31:C39)</f>
        <v>42667.774623999998</v>
      </c>
      <c r="D30" s="36">
        <f t="shared" ref="D30" si="1">SUM(D31:D39)</f>
        <v>26902.012047890013</v>
      </c>
    </row>
    <row r="31" spans="2:4">
      <c r="B31" s="40" t="s">
        <v>210</v>
      </c>
      <c r="C31" s="37">
        <v>7536.5605400000004</v>
      </c>
      <c r="D31" s="37">
        <v>4655.786321890002</v>
      </c>
    </row>
    <row r="32" spans="2:4">
      <c r="B32" s="40" t="s">
        <v>211</v>
      </c>
      <c r="C32" s="37">
        <v>2214.2146980000002</v>
      </c>
      <c r="D32" s="30">
        <v>832.6812155999994</v>
      </c>
    </row>
    <row r="33" spans="2:4">
      <c r="B33" s="40" t="s">
        <v>212</v>
      </c>
      <c r="C33" s="37">
        <v>5253.9667229999995</v>
      </c>
      <c r="D33" s="30">
        <v>3707.1284108399991</v>
      </c>
    </row>
    <row r="34" spans="2:4">
      <c r="B34" s="40" t="s">
        <v>213</v>
      </c>
      <c r="C34" s="37">
        <v>7546.5879809999997</v>
      </c>
      <c r="D34" s="30">
        <v>6608.1293753000009</v>
      </c>
    </row>
    <row r="35" spans="2:4">
      <c r="B35" s="40" t="s">
        <v>214</v>
      </c>
      <c r="C35" s="37">
        <v>922.16444000000001</v>
      </c>
      <c r="D35" s="30">
        <v>388.52472771000032</v>
      </c>
    </row>
    <row r="36" spans="2:4">
      <c r="B36" s="40" t="s">
        <v>215</v>
      </c>
      <c r="C36" s="37">
        <v>604.58904099999995</v>
      </c>
      <c r="D36" s="30">
        <v>389.18501303999932</v>
      </c>
    </row>
    <row r="37" spans="2:4">
      <c r="B37" s="40" t="s">
        <v>216</v>
      </c>
      <c r="C37" s="37">
        <v>7163.9579830000002</v>
      </c>
      <c r="D37" s="37">
        <v>6039.5324478500133</v>
      </c>
    </row>
    <row r="38" spans="2:4">
      <c r="B38" s="40" t="s">
        <v>217</v>
      </c>
      <c r="C38" s="37">
        <v>3796.497018</v>
      </c>
      <c r="D38" s="38">
        <v>0</v>
      </c>
    </row>
    <row r="39" spans="2:4">
      <c r="B39" s="40" t="s">
        <v>218</v>
      </c>
      <c r="C39" s="37">
        <v>7629.2362000000003</v>
      </c>
      <c r="D39" s="30">
        <v>4281.0445356599967</v>
      </c>
    </row>
    <row r="40" spans="2:4">
      <c r="B40" s="39" t="s">
        <v>219</v>
      </c>
      <c r="C40" s="36">
        <f>SUM(C41:C48)</f>
        <v>335643.46927599999</v>
      </c>
      <c r="D40" s="36">
        <f>SUM(D41:D48)</f>
        <v>293407.03796950012</v>
      </c>
    </row>
    <row r="41" spans="2:4">
      <c r="B41" s="40" t="s">
        <v>220</v>
      </c>
      <c r="C41" s="37">
        <v>109097.14767200001</v>
      </c>
      <c r="D41" s="30">
        <v>86004.774278830155</v>
      </c>
    </row>
    <row r="42" spans="2:4">
      <c r="B42" s="40" t="s">
        <v>221</v>
      </c>
      <c r="C42" s="37">
        <v>118033.40033600001</v>
      </c>
      <c r="D42" s="30">
        <v>95762.911226570039</v>
      </c>
    </row>
    <row r="43" spans="2:4">
      <c r="B43" s="40" t="s">
        <v>222</v>
      </c>
      <c r="C43" s="37">
        <v>14314.026909</v>
      </c>
      <c r="D43" s="30">
        <v>11615.646515469998</v>
      </c>
    </row>
    <row r="44" spans="2:4">
      <c r="B44" s="40" t="s">
        <v>223</v>
      </c>
      <c r="C44" s="37">
        <v>53770.024184000002</v>
      </c>
      <c r="D44" s="30">
        <v>63276.629065019981</v>
      </c>
    </row>
    <row r="45" spans="2:4">
      <c r="B45" s="40" t="s">
        <v>224</v>
      </c>
      <c r="C45" s="37">
        <v>25211.809301000001</v>
      </c>
      <c r="D45" s="30">
        <v>21010.662743509991</v>
      </c>
    </row>
    <row r="46" spans="2:4">
      <c r="B46" s="40" t="s">
        <v>225</v>
      </c>
      <c r="C46" s="38">
        <v>0</v>
      </c>
      <c r="D46" s="30">
        <v>1682.4141934400006</v>
      </c>
    </row>
    <row r="47" spans="2:4">
      <c r="B47" s="40" t="s">
        <v>226</v>
      </c>
      <c r="C47" s="30">
        <v>777.41101400000002</v>
      </c>
      <c r="D47" s="30">
        <v>503.11975673000006</v>
      </c>
    </row>
    <row r="48" spans="2:4">
      <c r="B48" s="40" t="s">
        <v>227</v>
      </c>
      <c r="C48" s="37">
        <v>14439.64986</v>
      </c>
      <c r="D48" s="30">
        <v>13550.88018993</v>
      </c>
    </row>
    <row r="49" spans="2:6">
      <c r="B49" s="39" t="s">
        <v>228</v>
      </c>
      <c r="C49" s="36">
        <f>SUM(C50:C55)</f>
        <v>42703.145658999994</v>
      </c>
      <c r="D49" s="38">
        <f>SUM(D50:D55)</f>
        <v>31037.535895139994</v>
      </c>
    </row>
    <row r="50" spans="2:6">
      <c r="B50" s="40" t="s">
        <v>229</v>
      </c>
      <c r="C50" s="37">
        <v>539.88325999999995</v>
      </c>
      <c r="D50" s="30">
        <v>760.93363316000011</v>
      </c>
    </row>
    <row r="51" spans="2:6">
      <c r="B51" s="40" t="s">
        <v>230</v>
      </c>
      <c r="C51" s="37">
        <v>10554.328154999999</v>
      </c>
      <c r="D51" s="30">
        <v>6923.9978401499984</v>
      </c>
    </row>
    <row r="52" spans="2:6">
      <c r="B52" s="40" t="s">
        <v>231</v>
      </c>
      <c r="C52" s="37">
        <v>8576.1003500000006</v>
      </c>
      <c r="D52" s="30">
        <v>8347.3599814399968</v>
      </c>
    </row>
    <row r="53" spans="2:6">
      <c r="B53" s="40" t="s">
        <v>232</v>
      </c>
      <c r="C53" s="37">
        <v>23009.383893999999</v>
      </c>
      <c r="D53" s="30">
        <v>12340.45852679</v>
      </c>
    </row>
    <row r="54" spans="2:6">
      <c r="B54" s="40" t="s">
        <v>1053</v>
      </c>
      <c r="C54" s="37">
        <v>0</v>
      </c>
      <c r="D54" s="30">
        <v>164.78591360000001</v>
      </c>
    </row>
    <row r="55" spans="2:6">
      <c r="B55" s="40" t="s">
        <v>233</v>
      </c>
      <c r="C55" s="37">
        <v>23.45</v>
      </c>
      <c r="D55" s="30">
        <v>2500</v>
      </c>
    </row>
    <row r="56" spans="2:6">
      <c r="B56" s="39" t="s">
        <v>234</v>
      </c>
      <c r="C56" s="36">
        <f>SUM(C57:C65)</f>
        <v>28001.130613000001</v>
      </c>
      <c r="D56" s="36">
        <f>SUM(D57:D65)</f>
        <v>13738.085616440017</v>
      </c>
    </row>
    <row r="57" spans="2:6">
      <c r="B57" s="40" t="s">
        <v>235</v>
      </c>
      <c r="C57" s="37">
        <v>14846.633959000001</v>
      </c>
      <c r="D57" s="30">
        <v>7598.0736837500162</v>
      </c>
    </row>
    <row r="58" spans="2:6">
      <c r="B58" s="40" t="s">
        <v>236</v>
      </c>
      <c r="C58" s="37">
        <v>1313.3212719999999</v>
      </c>
      <c r="D58" s="30">
        <v>227.28896520000012</v>
      </c>
    </row>
    <row r="59" spans="2:6">
      <c r="B59" s="40" t="s">
        <v>237</v>
      </c>
      <c r="C59" s="37">
        <v>640.36814200000003</v>
      </c>
      <c r="D59" s="30">
        <v>855.31736982999996</v>
      </c>
      <c r="F59" s="30"/>
    </row>
    <row r="60" spans="2:6">
      <c r="B60" s="40" t="s">
        <v>238</v>
      </c>
      <c r="C60" s="37">
        <v>4444.9931930000002</v>
      </c>
      <c r="D60" s="30">
        <v>1410.1484217699997</v>
      </c>
      <c r="F60" s="30"/>
    </row>
    <row r="61" spans="2:6">
      <c r="B61" s="40" t="s">
        <v>239</v>
      </c>
      <c r="C61" s="37">
        <v>2266.8475440000002</v>
      </c>
      <c r="D61" s="30">
        <v>809.42581180000025</v>
      </c>
      <c r="F61" s="30"/>
    </row>
    <row r="62" spans="2:6">
      <c r="B62" s="40" t="s">
        <v>240</v>
      </c>
      <c r="C62" s="37">
        <v>341.15006799999998</v>
      </c>
      <c r="D62" s="30">
        <v>148.75634381</v>
      </c>
      <c r="F62" s="30"/>
    </row>
    <row r="63" spans="2:6">
      <c r="B63" s="40" t="s">
        <v>241</v>
      </c>
      <c r="C63" s="37">
        <v>243.72336999999999</v>
      </c>
      <c r="D63" s="30">
        <v>652.66330131000007</v>
      </c>
      <c r="F63" s="30"/>
    </row>
    <row r="64" spans="2:6">
      <c r="B64" s="40" t="s">
        <v>242</v>
      </c>
      <c r="C64" s="37">
        <v>1335.0959889999999</v>
      </c>
      <c r="D64" s="30">
        <v>141.27984492999997</v>
      </c>
      <c r="F64" s="30"/>
    </row>
    <row r="65" spans="2:6">
      <c r="B65" s="40" t="s">
        <v>243</v>
      </c>
      <c r="C65" s="37">
        <v>2568.9970760000001</v>
      </c>
      <c r="D65" s="30">
        <v>1895.1318740400009</v>
      </c>
      <c r="F65" s="30"/>
    </row>
    <row r="66" spans="2:6">
      <c r="B66" s="39" t="s">
        <v>244</v>
      </c>
      <c r="C66" s="36">
        <f>SUM(C67:C69)</f>
        <v>62380.072744999998</v>
      </c>
      <c r="D66" s="38">
        <f>SUM(D67:D69)</f>
        <v>33720.623813500024</v>
      </c>
      <c r="F66" s="30"/>
    </row>
    <row r="67" spans="2:6">
      <c r="B67" s="40" t="s">
        <v>245</v>
      </c>
      <c r="C67" s="37">
        <v>35352.916226000001</v>
      </c>
      <c r="D67" s="30">
        <v>16172.51757321002</v>
      </c>
      <c r="F67" s="30"/>
    </row>
    <row r="68" spans="2:6">
      <c r="B68" s="40" t="s">
        <v>246</v>
      </c>
      <c r="C68" s="37">
        <v>25580.872243999998</v>
      </c>
      <c r="D68" s="30">
        <v>17548.106240290006</v>
      </c>
    </row>
    <row r="69" spans="2:6">
      <c r="B69" s="40" t="s">
        <v>247</v>
      </c>
      <c r="C69" s="37">
        <v>1446.284275</v>
      </c>
      <c r="D69" s="30">
        <v>0</v>
      </c>
    </row>
    <row r="70" spans="2:6">
      <c r="B70" s="39" t="s">
        <v>248</v>
      </c>
      <c r="C70" s="36">
        <f>SUM(C71:C73)</f>
        <v>193105.78345500003</v>
      </c>
      <c r="D70" s="36">
        <f>SUM(D71:D73)</f>
        <v>146340.01824956998</v>
      </c>
    </row>
    <row r="71" spans="2:6">
      <c r="B71" s="40" t="s">
        <v>249</v>
      </c>
      <c r="C71" s="37">
        <v>79907.001109999997</v>
      </c>
      <c r="D71" s="37">
        <v>56100.028353969996</v>
      </c>
    </row>
    <row r="72" spans="2:6">
      <c r="B72" s="40" t="s">
        <v>250</v>
      </c>
      <c r="C72" s="37">
        <v>111940.449884</v>
      </c>
      <c r="D72" s="37">
        <v>89237.244359549994</v>
      </c>
    </row>
    <row r="73" spans="2:6">
      <c r="B73" s="40" t="s">
        <v>251</v>
      </c>
      <c r="C73" s="37">
        <v>1258.332461</v>
      </c>
      <c r="D73" s="37">
        <v>1002.7455360500001</v>
      </c>
    </row>
    <row r="74" spans="2:6">
      <c r="B74" s="23" t="s">
        <v>41</v>
      </c>
      <c r="C74" s="20">
        <f>C75+C77+C79+C81</f>
        <v>109284.59931199999</v>
      </c>
      <c r="D74" s="20">
        <f>D75+D77+D79+D81</f>
        <v>59985.221873410017</v>
      </c>
    </row>
    <row r="75" spans="2:6">
      <c r="B75" s="39" t="s">
        <v>252</v>
      </c>
      <c r="C75" s="36">
        <f>C76</f>
        <v>6051.954592</v>
      </c>
      <c r="D75" s="38">
        <f>D76</f>
        <v>5307.4310725799996</v>
      </c>
    </row>
    <row r="76" spans="2:6">
      <c r="B76" s="40" t="s">
        <v>253</v>
      </c>
      <c r="C76" s="37">
        <v>6051.954592</v>
      </c>
      <c r="D76" s="30">
        <v>5307.4310725799996</v>
      </c>
    </row>
    <row r="77" spans="2:6">
      <c r="B77" s="39" t="s">
        <v>254</v>
      </c>
      <c r="C77" s="36">
        <f>C78</f>
        <v>103232.64472</v>
      </c>
      <c r="D77" s="36">
        <f>D78</f>
        <v>48802.504910370015</v>
      </c>
    </row>
    <row r="78" spans="2:6">
      <c r="B78" s="40" t="s">
        <v>255</v>
      </c>
      <c r="C78" s="37">
        <v>103232.64472</v>
      </c>
      <c r="D78" s="37">
        <v>48802.504910370015</v>
      </c>
    </row>
    <row r="79" spans="2:6">
      <c r="B79" s="39" t="s">
        <v>256</v>
      </c>
      <c r="C79" s="30">
        <f>C80</f>
        <v>0</v>
      </c>
      <c r="D79" s="36">
        <f>D80</f>
        <v>802.23873290000006</v>
      </c>
    </row>
    <row r="80" spans="2:6">
      <c r="B80" s="40" t="s">
        <v>257</v>
      </c>
      <c r="C80" s="38">
        <v>0</v>
      </c>
      <c r="D80" s="37">
        <v>802.23873290000006</v>
      </c>
    </row>
    <row r="81" spans="2:7">
      <c r="B81" s="39" t="s">
        <v>258</v>
      </c>
      <c r="C81" s="30">
        <f>C82</f>
        <v>0</v>
      </c>
      <c r="D81" s="36">
        <f>D82</f>
        <v>5073.0471575599995</v>
      </c>
    </row>
    <row r="82" spans="2:7">
      <c r="B82" s="40" t="s">
        <v>259</v>
      </c>
      <c r="C82" s="38">
        <v>0</v>
      </c>
      <c r="D82" s="37">
        <v>5073.0471575599995</v>
      </c>
    </row>
    <row r="83" spans="2:7">
      <c r="B83" s="35" t="s">
        <v>46</v>
      </c>
      <c r="C83" s="31">
        <f>C13+C74</f>
        <v>1155565.3106500001</v>
      </c>
      <c r="D83" s="31">
        <f>D13+D74</f>
        <v>853217.20655916096</v>
      </c>
    </row>
    <row r="84" spans="2:7">
      <c r="B84" s="15" t="s">
        <v>25</v>
      </c>
      <c r="C84" s="15"/>
      <c r="D84" s="15"/>
    </row>
    <row r="85" spans="2:7" ht="21.75" customHeight="1">
      <c r="B85" s="123" t="s">
        <v>1059</v>
      </c>
      <c r="C85" s="123"/>
      <c r="D85" s="123"/>
    </row>
    <row r="86" spans="2:7" ht="15" customHeight="1">
      <c r="B86" s="15" t="s">
        <v>47</v>
      </c>
      <c r="C86" s="15"/>
      <c r="D86" s="15"/>
    </row>
    <row r="87" spans="2:7" ht="12.75" customHeight="1">
      <c r="C87" s="10"/>
      <c r="D87" s="10"/>
      <c r="G87" s="110"/>
    </row>
    <row r="88" spans="2:7" ht="23.25" customHeight="1">
      <c r="B88" s="9"/>
      <c r="C88" s="10"/>
      <c r="D88" s="10"/>
      <c r="G88" s="12"/>
    </row>
    <row r="89" spans="2:7">
      <c r="B89" s="9"/>
      <c r="C89" s="10"/>
      <c r="D89" s="10"/>
    </row>
    <row r="90" spans="2:7">
      <c r="B90" s="9"/>
      <c r="C90" s="10"/>
      <c r="D90" s="10"/>
    </row>
    <row r="91" spans="2:7">
      <c r="B91" s="9"/>
      <c r="C91" s="10"/>
      <c r="D91" s="10"/>
    </row>
    <row r="92" spans="2:7">
      <c r="B92" s="9"/>
      <c r="C92" s="10"/>
      <c r="D92" s="10"/>
    </row>
    <row r="93" spans="2:7">
      <c r="B93" s="9"/>
      <c r="C93" s="10"/>
      <c r="D93" s="10"/>
    </row>
    <row r="94" spans="2:7">
      <c r="B94" s="9"/>
      <c r="C94" s="10"/>
      <c r="D94" s="10"/>
    </row>
    <row r="95" spans="2:7">
      <c r="B95" s="9"/>
      <c r="C95" s="10"/>
      <c r="D95" s="10"/>
    </row>
    <row r="96" spans="2:7">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7 C70 C66 C56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721"/>
  <sheetViews>
    <sheetView showGridLines="0" zoomScaleNormal="100" workbookViewId="0">
      <selection activeCell="C19" sqref="C19"/>
    </sheetView>
  </sheetViews>
  <sheetFormatPr baseColWidth="10" defaultColWidth="11.42578125" defaultRowHeight="15"/>
  <cols>
    <col min="1" max="1" width="17.140625" customWidth="1"/>
    <col min="2" max="2" width="125.85546875" customWidth="1"/>
    <col min="3" max="3" width="23.5703125" customWidth="1"/>
    <col min="4" max="4" width="22.42578125" customWidth="1"/>
    <col min="6" max="6" width="11.85546875" bestFit="1" customWidth="1"/>
    <col min="8" max="8" width="13.140625" bestFit="1" customWidth="1"/>
  </cols>
  <sheetData>
    <row r="1" spans="1:10" ht="28.5" customHeight="1">
      <c r="A1" s="115" t="s">
        <v>0</v>
      </c>
      <c r="B1" s="115"/>
      <c r="C1" s="115"/>
      <c r="D1" s="115"/>
      <c r="E1" s="115"/>
    </row>
    <row r="2" spans="1:10" ht="21" customHeight="1">
      <c r="A2" s="116" t="s">
        <v>1</v>
      </c>
      <c r="B2" s="116"/>
      <c r="C2" s="116"/>
      <c r="D2" s="116"/>
      <c r="E2" s="116"/>
    </row>
    <row r="3" spans="1:10" ht="15" customHeight="1">
      <c r="A3" s="126" t="s">
        <v>2</v>
      </c>
      <c r="B3" s="126"/>
      <c r="C3" s="126"/>
      <c r="D3" s="126"/>
      <c r="E3" s="126"/>
    </row>
    <row r="5" spans="1:10" ht="18.75" customHeight="1">
      <c r="A5" s="128" t="s">
        <v>28</v>
      </c>
      <c r="B5" s="128"/>
      <c r="C5" s="128"/>
      <c r="D5" s="128"/>
      <c r="E5" s="128"/>
      <c r="F5" s="128"/>
    </row>
    <row r="6" spans="1:10" ht="18.75">
      <c r="A6" s="127" t="s">
        <v>271</v>
      </c>
      <c r="B6" s="127"/>
      <c r="C6" s="127"/>
      <c r="D6" s="127"/>
      <c r="E6" s="127"/>
    </row>
    <row r="7" spans="1:10" ht="18.75">
      <c r="A7" s="131" t="s">
        <v>1056</v>
      </c>
      <c r="B7" s="131"/>
      <c r="C7" s="131"/>
      <c r="D7" s="131"/>
      <c r="E7" s="131"/>
    </row>
    <row r="8" spans="1:10" ht="15.75">
      <c r="A8" s="125" t="s">
        <v>5</v>
      </c>
      <c r="B8" s="125"/>
      <c r="C8" s="125"/>
      <c r="D8" s="125"/>
      <c r="E8" s="125"/>
      <c r="H8" s="15"/>
      <c r="I8" s="15"/>
    </row>
    <row r="9" spans="1:10">
      <c r="H9" s="123"/>
      <c r="I9" s="123"/>
      <c r="J9" s="123"/>
    </row>
    <row r="10" spans="1:10">
      <c r="H10" s="123"/>
      <c r="I10" s="123"/>
      <c r="J10" s="123"/>
    </row>
    <row r="11" spans="1:10" ht="15" customHeight="1">
      <c r="B11" s="124" t="s">
        <v>6</v>
      </c>
      <c r="C11" s="55" t="s">
        <v>7</v>
      </c>
      <c r="D11" s="129" t="s">
        <v>8</v>
      </c>
    </row>
    <row r="12" spans="1:10" ht="15.75" customHeight="1">
      <c r="B12" s="124"/>
      <c r="C12" s="78" t="s">
        <v>9</v>
      </c>
      <c r="D12" s="129"/>
    </row>
    <row r="13" spans="1:10">
      <c r="B13" s="136" t="s">
        <v>13</v>
      </c>
      <c r="C13" s="137">
        <v>1046280.711338</v>
      </c>
      <c r="D13" s="137">
        <v>793231.98468575231</v>
      </c>
    </row>
    <row r="14" spans="1:10">
      <c r="B14" s="138" t="s">
        <v>916</v>
      </c>
      <c r="C14" s="139">
        <v>992551.27882999997</v>
      </c>
      <c r="D14" s="139">
        <v>756531.75751281832</v>
      </c>
    </row>
    <row r="15" spans="1:10">
      <c r="B15" s="140" t="s">
        <v>272</v>
      </c>
      <c r="C15" s="141">
        <v>29859.085477000001</v>
      </c>
      <c r="D15" s="141">
        <v>16356.110531649971</v>
      </c>
    </row>
    <row r="16" spans="1:10">
      <c r="B16" s="112" t="s">
        <v>273</v>
      </c>
      <c r="C16" s="111">
        <v>22676.040590000001</v>
      </c>
      <c r="D16" s="111">
        <v>16002.756167909947</v>
      </c>
    </row>
    <row r="17" spans="2:4">
      <c r="B17" s="142" t="s">
        <v>274</v>
      </c>
      <c r="C17" s="141">
        <v>22676.040590000001</v>
      </c>
      <c r="D17" s="141">
        <v>16002.756167909947</v>
      </c>
    </row>
    <row r="18" spans="2:4">
      <c r="B18" s="112" t="s">
        <v>275</v>
      </c>
      <c r="C18" s="111">
        <v>403.335759</v>
      </c>
      <c r="D18" s="111">
        <v>104.54375563999999</v>
      </c>
    </row>
    <row r="19" spans="2:4">
      <c r="B19" s="142" t="s">
        <v>274</v>
      </c>
      <c r="C19" s="141">
        <v>403.335759</v>
      </c>
      <c r="D19" s="141">
        <v>104.54375563999999</v>
      </c>
    </row>
    <row r="20" spans="2:4">
      <c r="B20" s="112" t="s">
        <v>276</v>
      </c>
      <c r="C20" s="111">
        <v>6574.266208</v>
      </c>
      <c r="D20" s="111">
        <v>221.39548890999998</v>
      </c>
    </row>
    <row r="21" spans="2:4">
      <c r="B21" s="142" t="s">
        <v>274</v>
      </c>
      <c r="C21" s="141">
        <v>6574.266208</v>
      </c>
      <c r="D21" s="141">
        <v>221.39548890999998</v>
      </c>
    </row>
    <row r="22" spans="2:4">
      <c r="B22" s="112" t="s">
        <v>277</v>
      </c>
      <c r="C22" s="111">
        <v>205.44291999999999</v>
      </c>
      <c r="D22" s="111">
        <v>27.415119190000006</v>
      </c>
    </row>
    <row r="23" spans="2:4">
      <c r="B23" s="142" t="s">
        <v>274</v>
      </c>
      <c r="C23" s="141">
        <v>205.44291999999999</v>
      </c>
      <c r="D23" s="141">
        <v>27.415119190000006</v>
      </c>
    </row>
    <row r="24" spans="2:4">
      <c r="B24" s="140" t="s">
        <v>278</v>
      </c>
      <c r="C24" s="141">
        <v>23.720514999999999</v>
      </c>
      <c r="D24" s="141">
        <v>0.94199999999999984</v>
      </c>
    </row>
    <row r="25" spans="2:4">
      <c r="B25" s="112" t="s">
        <v>273</v>
      </c>
      <c r="C25" s="111">
        <v>23.720514999999999</v>
      </c>
      <c r="D25" s="111">
        <v>0.94199999999999984</v>
      </c>
    </row>
    <row r="26" spans="2:4">
      <c r="B26" s="142" t="s">
        <v>274</v>
      </c>
      <c r="C26" s="141">
        <v>23.720514999999999</v>
      </c>
      <c r="D26" s="141">
        <v>0.94199999999999984</v>
      </c>
    </row>
    <row r="27" spans="2:4">
      <c r="B27" s="140" t="s">
        <v>279</v>
      </c>
      <c r="C27" s="141">
        <v>34.713437999999996</v>
      </c>
      <c r="D27" s="141">
        <v>8.6837612400000026</v>
      </c>
    </row>
    <row r="28" spans="2:4">
      <c r="B28" s="112" t="s">
        <v>273</v>
      </c>
      <c r="C28" s="111">
        <v>34.713437999999996</v>
      </c>
      <c r="D28" s="111">
        <v>8.6837612400000026</v>
      </c>
    </row>
    <row r="29" spans="2:4">
      <c r="B29" s="142" t="s">
        <v>274</v>
      </c>
      <c r="C29" s="141">
        <v>34.713437999999996</v>
      </c>
      <c r="D29" s="141">
        <v>8.6837612400000026</v>
      </c>
    </row>
    <row r="30" spans="2:4">
      <c r="B30" s="140" t="s">
        <v>280</v>
      </c>
      <c r="C30" s="141">
        <v>52.019531999999998</v>
      </c>
      <c r="D30" s="141">
        <v>6.8271048700000003</v>
      </c>
    </row>
    <row r="31" spans="2:4">
      <c r="B31" s="112" t="s">
        <v>273</v>
      </c>
      <c r="C31" s="111">
        <v>52.019531999999998</v>
      </c>
      <c r="D31" s="111">
        <v>6.8271048700000003</v>
      </c>
    </row>
    <row r="32" spans="2:4">
      <c r="B32" s="142" t="s">
        <v>274</v>
      </c>
      <c r="C32" s="141">
        <v>52.019531999999998</v>
      </c>
      <c r="D32" s="141">
        <v>6.8271048700000003</v>
      </c>
    </row>
    <row r="33" spans="2:11">
      <c r="B33" s="140" t="s">
        <v>281</v>
      </c>
      <c r="C33" s="141">
        <v>15.910102</v>
      </c>
      <c r="D33" s="141">
        <v>7.6509425400000008</v>
      </c>
    </row>
    <row r="34" spans="2:11">
      <c r="B34" s="112" t="s">
        <v>273</v>
      </c>
      <c r="C34" s="111">
        <v>15.910102</v>
      </c>
      <c r="D34" s="111">
        <v>7.6509425400000008</v>
      </c>
    </row>
    <row r="35" spans="2:11">
      <c r="B35" s="142" t="s">
        <v>274</v>
      </c>
      <c r="C35" s="141">
        <v>15.910102</v>
      </c>
      <c r="D35" s="141">
        <v>7.6509425400000008</v>
      </c>
    </row>
    <row r="36" spans="2:11">
      <c r="B36" s="140" t="s">
        <v>282</v>
      </c>
      <c r="C36" s="141">
        <v>21.058274000000001</v>
      </c>
      <c r="D36" s="141">
        <v>3.2</v>
      </c>
    </row>
    <row r="37" spans="2:11">
      <c r="B37" s="112" t="s">
        <v>273</v>
      </c>
      <c r="C37" s="111">
        <v>21.058274000000001</v>
      </c>
      <c r="D37" s="111">
        <v>3.2</v>
      </c>
    </row>
    <row r="38" spans="2:11" ht="23.25" customHeight="1">
      <c r="B38" s="142" t="s">
        <v>274</v>
      </c>
      <c r="C38" s="141">
        <v>21.058274000000001</v>
      </c>
      <c r="D38" s="141">
        <v>3.2</v>
      </c>
      <c r="I38" s="9"/>
      <c r="J38" s="10"/>
      <c r="K38" s="10"/>
    </row>
    <row r="39" spans="2:11">
      <c r="B39" s="140" t="s">
        <v>283</v>
      </c>
      <c r="C39" s="141">
        <v>37.721542999999997</v>
      </c>
      <c r="D39" s="141">
        <v>12.099126880000002</v>
      </c>
      <c r="I39" s="9"/>
      <c r="J39" s="10"/>
      <c r="K39" s="10"/>
    </row>
    <row r="40" spans="2:11">
      <c r="B40" s="112" t="s">
        <v>273</v>
      </c>
      <c r="C40" s="111">
        <v>37.721542999999997</v>
      </c>
      <c r="D40" s="111">
        <v>12.099126880000002</v>
      </c>
      <c r="I40" s="9"/>
      <c r="J40" s="10"/>
      <c r="K40" s="10"/>
    </row>
    <row r="41" spans="2:11">
      <c r="B41" s="142" t="s">
        <v>274</v>
      </c>
      <c r="C41" s="141">
        <v>37.721542999999997</v>
      </c>
      <c r="D41" s="141">
        <v>12.099126880000002</v>
      </c>
    </row>
    <row r="42" spans="2:11">
      <c r="B42" s="140" t="s">
        <v>284</v>
      </c>
      <c r="C42" s="141">
        <v>74.293397999999996</v>
      </c>
      <c r="D42" s="141">
        <v>13.763869490000006</v>
      </c>
    </row>
    <row r="43" spans="2:11">
      <c r="B43" s="112" t="s">
        <v>273</v>
      </c>
      <c r="C43" s="111">
        <v>74.293397999999996</v>
      </c>
      <c r="D43" s="111">
        <v>13.763869490000006</v>
      </c>
    </row>
    <row r="44" spans="2:11">
      <c r="B44" s="142" t="s">
        <v>274</v>
      </c>
      <c r="C44" s="141">
        <v>74.293397999999996</v>
      </c>
      <c r="D44" s="141">
        <v>13.763869490000006</v>
      </c>
    </row>
    <row r="45" spans="2:11">
      <c r="B45" s="140" t="s">
        <v>285</v>
      </c>
      <c r="C45" s="141">
        <v>48.326056999999999</v>
      </c>
      <c r="D45" s="141">
        <v>2.1551749999999998</v>
      </c>
    </row>
    <row r="46" spans="2:11">
      <c r="B46" s="112" t="s">
        <v>273</v>
      </c>
      <c r="C46" s="111">
        <v>48.326056999999999</v>
      </c>
      <c r="D46" s="111">
        <v>2.1551749999999998</v>
      </c>
    </row>
    <row r="47" spans="2:11">
      <c r="B47" s="142" t="s">
        <v>274</v>
      </c>
      <c r="C47" s="141">
        <v>48.326056999999999</v>
      </c>
      <c r="D47" s="141">
        <v>2.1551749999999998</v>
      </c>
    </row>
    <row r="48" spans="2:11">
      <c r="B48" s="140" t="s">
        <v>286</v>
      </c>
      <c r="C48" s="141">
        <v>87.865701999999999</v>
      </c>
      <c r="D48" s="141">
        <v>43.901153619999995</v>
      </c>
    </row>
    <row r="49" spans="2:4">
      <c r="B49" s="112" t="s">
        <v>273</v>
      </c>
      <c r="C49" s="111">
        <v>87.865701999999999</v>
      </c>
      <c r="D49" s="111">
        <v>43.901153619999995</v>
      </c>
    </row>
    <row r="50" spans="2:4">
      <c r="B50" s="142" t="s">
        <v>274</v>
      </c>
      <c r="C50" s="141">
        <v>87.865701999999999</v>
      </c>
      <c r="D50" s="141">
        <v>43.901153619999995</v>
      </c>
    </row>
    <row r="51" spans="2:4">
      <c r="B51" s="140" t="s">
        <v>287</v>
      </c>
      <c r="C51" s="141">
        <v>28.204999999999998</v>
      </c>
      <c r="D51" s="141">
        <v>2.9842</v>
      </c>
    </row>
    <row r="52" spans="2:4">
      <c r="B52" s="112" t="s">
        <v>273</v>
      </c>
      <c r="C52" s="111">
        <v>28.204999999999998</v>
      </c>
      <c r="D52" s="111">
        <v>2.9842</v>
      </c>
    </row>
    <row r="53" spans="2:4">
      <c r="B53" s="142" t="s">
        <v>274</v>
      </c>
      <c r="C53" s="141">
        <v>28.204999999999998</v>
      </c>
      <c r="D53" s="141">
        <v>2.9842</v>
      </c>
    </row>
    <row r="54" spans="2:4">
      <c r="B54" s="140" t="s">
        <v>288</v>
      </c>
      <c r="C54" s="141">
        <v>37.447139999999997</v>
      </c>
      <c r="D54" s="141">
        <v>41.193775799999997</v>
      </c>
    </row>
    <row r="55" spans="2:4">
      <c r="B55" s="112" t="s">
        <v>273</v>
      </c>
      <c r="C55" s="111">
        <v>37.447139999999997</v>
      </c>
      <c r="D55" s="111">
        <v>41.193775799999997</v>
      </c>
    </row>
    <row r="56" spans="2:4">
      <c r="B56" s="142" t="s">
        <v>274</v>
      </c>
      <c r="C56" s="141">
        <v>37.447139999999997</v>
      </c>
      <c r="D56" s="141">
        <v>41.193775799999997</v>
      </c>
    </row>
    <row r="57" spans="2:4">
      <c r="B57" s="140" t="s">
        <v>289</v>
      </c>
      <c r="C57" s="141">
        <v>30.843246000000001</v>
      </c>
      <c r="D57" s="141">
        <v>16.848565000000001</v>
      </c>
    </row>
    <row r="58" spans="2:4">
      <c r="B58" s="112" t="s">
        <v>273</v>
      </c>
      <c r="C58" s="111">
        <v>30.843246000000001</v>
      </c>
      <c r="D58" s="111">
        <v>16.848565000000001</v>
      </c>
    </row>
    <row r="59" spans="2:4">
      <c r="B59" s="142" t="s">
        <v>274</v>
      </c>
      <c r="C59" s="141">
        <v>30.843246000000001</v>
      </c>
      <c r="D59" s="141">
        <v>16.848565000000001</v>
      </c>
    </row>
    <row r="60" spans="2:4">
      <c r="B60" s="140" t="s">
        <v>290</v>
      </c>
      <c r="C60" s="141">
        <v>53.354787999999999</v>
      </c>
      <c r="D60" s="141">
        <v>10.880350389999998</v>
      </c>
    </row>
    <row r="61" spans="2:4">
      <c r="B61" s="112" t="s">
        <v>273</v>
      </c>
      <c r="C61" s="111">
        <v>53.354787999999999</v>
      </c>
      <c r="D61" s="111">
        <v>10.880350389999998</v>
      </c>
    </row>
    <row r="62" spans="2:4">
      <c r="B62" s="142" t="s">
        <v>274</v>
      </c>
      <c r="C62" s="141">
        <v>53.354787999999999</v>
      </c>
      <c r="D62" s="141">
        <v>10.880350389999998</v>
      </c>
    </row>
    <row r="63" spans="2:4">
      <c r="B63" s="140" t="s">
        <v>291</v>
      </c>
      <c r="C63" s="141">
        <v>40.123913999999999</v>
      </c>
      <c r="D63" s="141">
        <v>14.115535930000002</v>
      </c>
    </row>
    <row r="64" spans="2:4">
      <c r="B64" s="112" t="s">
        <v>273</v>
      </c>
      <c r="C64" s="111">
        <v>40.123913999999999</v>
      </c>
      <c r="D64" s="111">
        <v>14.115535930000002</v>
      </c>
    </row>
    <row r="65" spans="2:4">
      <c r="B65" s="142" t="s">
        <v>274</v>
      </c>
      <c r="C65" s="141">
        <v>40.123913999999999</v>
      </c>
      <c r="D65" s="141">
        <v>14.115535930000002</v>
      </c>
    </row>
    <row r="66" spans="2:4">
      <c r="B66" s="140" t="s">
        <v>292</v>
      </c>
      <c r="C66" s="141">
        <v>36.559139999999999</v>
      </c>
      <c r="D66" s="141">
        <v>0</v>
      </c>
    </row>
    <row r="67" spans="2:4">
      <c r="B67" s="112" t="s">
        <v>273</v>
      </c>
      <c r="C67" s="111">
        <v>36.559139999999999</v>
      </c>
      <c r="D67" s="111">
        <v>0</v>
      </c>
    </row>
    <row r="68" spans="2:4">
      <c r="B68" s="142" t="s">
        <v>274</v>
      </c>
      <c r="C68" s="141">
        <v>36.559139999999999</v>
      </c>
      <c r="D68" s="141">
        <v>0</v>
      </c>
    </row>
    <row r="69" spans="2:4">
      <c r="B69" s="140" t="s">
        <v>293</v>
      </c>
      <c r="C69" s="141">
        <v>53.140546000000001</v>
      </c>
      <c r="D69" s="141">
        <v>7.1892047600000009</v>
      </c>
    </row>
    <row r="70" spans="2:4">
      <c r="B70" s="112" t="s">
        <v>273</v>
      </c>
      <c r="C70" s="111">
        <v>53.140546000000001</v>
      </c>
      <c r="D70" s="111">
        <v>7.1892047600000009</v>
      </c>
    </row>
    <row r="71" spans="2:4">
      <c r="B71" s="142" t="s">
        <v>274</v>
      </c>
      <c r="C71" s="141">
        <v>53.140546000000001</v>
      </c>
      <c r="D71" s="141">
        <v>7.1892047600000009</v>
      </c>
    </row>
    <row r="72" spans="2:4">
      <c r="B72" s="140" t="s">
        <v>294</v>
      </c>
      <c r="C72" s="141">
        <v>41.740864999999999</v>
      </c>
      <c r="D72" s="141">
        <v>29.424560600000003</v>
      </c>
    </row>
    <row r="73" spans="2:4">
      <c r="B73" s="112" t="s">
        <v>273</v>
      </c>
      <c r="C73" s="111">
        <v>41.740864999999999</v>
      </c>
      <c r="D73" s="111">
        <v>29.424560600000003</v>
      </c>
    </row>
    <row r="74" spans="2:4">
      <c r="B74" s="142" t="s">
        <v>274</v>
      </c>
      <c r="C74" s="141">
        <v>41.740864999999999</v>
      </c>
      <c r="D74" s="141">
        <v>29.424560600000003</v>
      </c>
    </row>
    <row r="75" spans="2:4">
      <c r="B75" s="140" t="s">
        <v>295</v>
      </c>
      <c r="C75" s="141">
        <v>365.97077000000002</v>
      </c>
      <c r="D75" s="141">
        <v>172.95453177000007</v>
      </c>
    </row>
    <row r="76" spans="2:4">
      <c r="B76" s="112" t="s">
        <v>273</v>
      </c>
      <c r="C76" s="111">
        <v>365.97077000000002</v>
      </c>
      <c r="D76" s="111">
        <v>172.95453177000007</v>
      </c>
    </row>
    <row r="77" spans="2:4">
      <c r="B77" s="142" t="s">
        <v>274</v>
      </c>
      <c r="C77" s="141">
        <v>365.97077000000002</v>
      </c>
      <c r="D77" s="141">
        <v>172.95453177000007</v>
      </c>
    </row>
    <row r="78" spans="2:4">
      <c r="B78" s="140" t="s">
        <v>296</v>
      </c>
      <c r="C78" s="141">
        <v>961609.17938300001</v>
      </c>
      <c r="D78" s="141">
        <v>739780.83312327822</v>
      </c>
    </row>
    <row r="79" spans="2:4">
      <c r="B79" s="112" t="s">
        <v>273</v>
      </c>
      <c r="C79" s="111">
        <v>693500.66154899995</v>
      </c>
      <c r="D79" s="111">
        <v>507782.00492982735</v>
      </c>
    </row>
    <row r="80" spans="2:4">
      <c r="B80" s="142" t="s">
        <v>297</v>
      </c>
      <c r="C80" s="141">
        <v>97.674678</v>
      </c>
      <c r="D80" s="141">
        <v>71.075564820000025</v>
      </c>
    </row>
    <row r="81" spans="2:4">
      <c r="B81" s="142" t="s">
        <v>274</v>
      </c>
      <c r="C81" s="141">
        <v>693402.98687100003</v>
      </c>
      <c r="D81" s="141">
        <v>507710.92936500727</v>
      </c>
    </row>
    <row r="82" spans="2:4">
      <c r="B82" s="112" t="s">
        <v>275</v>
      </c>
      <c r="C82" s="111">
        <v>89385.916966000004</v>
      </c>
      <c r="D82" s="111">
        <v>75505.423364020186</v>
      </c>
    </row>
    <row r="83" spans="2:4">
      <c r="B83" s="142" t="s">
        <v>274</v>
      </c>
      <c r="C83" s="141">
        <v>89385.916966000004</v>
      </c>
      <c r="D83" s="141">
        <v>75505.423364020186</v>
      </c>
    </row>
    <row r="84" spans="2:4">
      <c r="B84" s="112" t="s">
        <v>298</v>
      </c>
      <c r="C84" s="111">
        <v>66456.635102</v>
      </c>
      <c r="D84" s="111">
        <v>67588.879426150001</v>
      </c>
    </row>
    <row r="85" spans="2:4">
      <c r="B85" s="142" t="s">
        <v>274</v>
      </c>
      <c r="C85" s="141">
        <v>66456.635102</v>
      </c>
      <c r="D85" s="141">
        <v>67588.879426150001</v>
      </c>
    </row>
    <row r="86" spans="2:4">
      <c r="B86" s="112" t="s">
        <v>276</v>
      </c>
      <c r="C86" s="111">
        <v>110935.488254</v>
      </c>
      <c r="D86" s="111">
        <v>88752.216612089949</v>
      </c>
    </row>
    <row r="87" spans="2:4">
      <c r="B87" s="142" t="s">
        <v>274</v>
      </c>
      <c r="C87" s="141">
        <v>110935.488254</v>
      </c>
      <c r="D87" s="141">
        <v>88752.216612089949</v>
      </c>
    </row>
    <row r="88" spans="2:4">
      <c r="B88" s="112" t="s">
        <v>277</v>
      </c>
      <c r="C88" s="111">
        <v>1330.4775119999999</v>
      </c>
      <c r="D88" s="111">
        <v>152.30879118999999</v>
      </c>
    </row>
    <row r="89" spans="2:4">
      <c r="B89" s="142" t="s">
        <v>274</v>
      </c>
      <c r="C89" s="141">
        <v>1330.4775119999999</v>
      </c>
      <c r="D89" s="141">
        <v>152.30879118999999</v>
      </c>
    </row>
    <row r="90" spans="2:4">
      <c r="B90" s="138" t="s">
        <v>1049</v>
      </c>
      <c r="C90" s="139">
        <v>53729.432507999998</v>
      </c>
      <c r="D90" s="139">
        <v>36700.227172930041</v>
      </c>
    </row>
    <row r="91" spans="2:4">
      <c r="B91" s="143" t="s">
        <v>272</v>
      </c>
      <c r="C91" s="135">
        <v>3954.8934810000001</v>
      </c>
      <c r="D91" s="135">
        <v>2481.0136831299997</v>
      </c>
    </row>
    <row r="92" spans="2:4">
      <c r="B92" s="112" t="s">
        <v>273</v>
      </c>
      <c r="C92" s="111">
        <v>1822.0397680000001</v>
      </c>
      <c r="D92" s="111">
        <v>1326.5850372699997</v>
      </c>
    </row>
    <row r="93" spans="2:4">
      <c r="B93" s="143">
        <v>12526</v>
      </c>
      <c r="C93" s="141">
        <v>56.373148999999998</v>
      </c>
      <c r="D93" s="141">
        <v>49.444182929999997</v>
      </c>
    </row>
    <row r="94" spans="2:4">
      <c r="B94" s="142" t="s">
        <v>299</v>
      </c>
      <c r="C94" s="141">
        <v>56.373148999999998</v>
      </c>
      <c r="D94" s="141">
        <v>49.444182929999997</v>
      </c>
    </row>
    <row r="95" spans="2:4">
      <c r="B95" s="143">
        <v>12567</v>
      </c>
      <c r="C95" s="141">
        <v>1.7786869999999999</v>
      </c>
      <c r="D95" s="141">
        <v>8.7923823500000005</v>
      </c>
    </row>
    <row r="96" spans="2:4">
      <c r="B96" s="142" t="s">
        <v>300</v>
      </c>
      <c r="C96" s="141">
        <v>1.7786869999999999</v>
      </c>
      <c r="D96" s="141">
        <v>8.7923823500000005</v>
      </c>
    </row>
    <row r="97" spans="2:4">
      <c r="B97" s="143">
        <v>13046</v>
      </c>
      <c r="C97" s="141">
        <v>50.118684000000002</v>
      </c>
      <c r="D97" s="141">
        <v>8.483925300000001</v>
      </c>
    </row>
    <row r="98" spans="2:4">
      <c r="B98" s="142" t="s">
        <v>301</v>
      </c>
      <c r="C98" s="141">
        <v>50.118684000000002</v>
      </c>
      <c r="D98" s="141">
        <v>8.483925300000001</v>
      </c>
    </row>
    <row r="99" spans="2:4">
      <c r="B99" s="143">
        <v>13382</v>
      </c>
      <c r="C99" s="141">
        <v>35.402723000000002</v>
      </c>
      <c r="D99" s="141">
        <v>17.841350809999998</v>
      </c>
    </row>
    <row r="100" spans="2:4">
      <c r="B100" s="142" t="s">
        <v>302</v>
      </c>
      <c r="C100" s="141">
        <v>35.402723000000002</v>
      </c>
      <c r="D100" s="141">
        <v>17.841350809999998</v>
      </c>
    </row>
    <row r="101" spans="2:4">
      <c r="B101" s="143">
        <v>13423</v>
      </c>
      <c r="C101" s="141">
        <v>42.236327000000003</v>
      </c>
      <c r="D101" s="141">
        <v>0</v>
      </c>
    </row>
    <row r="102" spans="2:4">
      <c r="B102" s="142" t="s">
        <v>303</v>
      </c>
      <c r="C102" s="141">
        <v>42.236327000000003</v>
      </c>
      <c r="D102" s="141">
        <v>0</v>
      </c>
    </row>
    <row r="103" spans="2:4">
      <c r="B103" s="143">
        <v>13491</v>
      </c>
      <c r="C103" s="141">
        <v>95.146553999999995</v>
      </c>
      <c r="D103" s="141">
        <v>85.425470840000003</v>
      </c>
    </row>
    <row r="104" spans="2:4">
      <c r="B104" s="142" t="s">
        <v>304</v>
      </c>
      <c r="C104" s="141">
        <v>95.146553999999995</v>
      </c>
      <c r="D104" s="141">
        <v>85.425470840000003</v>
      </c>
    </row>
    <row r="105" spans="2:4">
      <c r="B105" s="143">
        <v>13547</v>
      </c>
      <c r="C105" s="141">
        <v>68.631315999999998</v>
      </c>
      <c r="D105" s="141">
        <v>41.06966924000001</v>
      </c>
    </row>
    <row r="106" spans="2:4">
      <c r="B106" s="142" t="s">
        <v>934</v>
      </c>
      <c r="C106" s="141">
        <v>68.631315999999998</v>
      </c>
      <c r="D106" s="141">
        <v>41.06966924000001</v>
      </c>
    </row>
    <row r="107" spans="2:4">
      <c r="B107" s="143">
        <v>13548</v>
      </c>
      <c r="C107" s="141">
        <v>16.655859</v>
      </c>
      <c r="D107" s="141">
        <v>10.95918236</v>
      </c>
    </row>
    <row r="108" spans="2:4">
      <c r="B108" s="142" t="s">
        <v>935</v>
      </c>
      <c r="C108" s="141">
        <v>16.655859</v>
      </c>
      <c r="D108" s="141">
        <v>10.95918236</v>
      </c>
    </row>
    <row r="109" spans="2:4">
      <c r="B109" s="143">
        <v>13610</v>
      </c>
      <c r="C109" s="141">
        <v>54.403613999999997</v>
      </c>
      <c r="D109" s="141">
        <v>3.1740156399999999</v>
      </c>
    </row>
    <row r="110" spans="2:4">
      <c r="B110" s="142" t="s">
        <v>305</v>
      </c>
      <c r="C110" s="141">
        <v>54.403613999999997</v>
      </c>
      <c r="D110" s="141">
        <v>3.1740156399999999</v>
      </c>
    </row>
    <row r="111" spans="2:4">
      <c r="B111" s="143">
        <v>13824</v>
      </c>
      <c r="C111" s="141">
        <v>150</v>
      </c>
      <c r="D111" s="141">
        <v>347.31955373999995</v>
      </c>
    </row>
    <row r="112" spans="2:4">
      <c r="B112" s="142" t="s">
        <v>306</v>
      </c>
      <c r="C112" s="141">
        <v>150</v>
      </c>
      <c r="D112" s="141">
        <v>347.31955373999995</v>
      </c>
    </row>
    <row r="113" spans="2:4">
      <c r="B113" s="143">
        <v>14209</v>
      </c>
      <c r="C113" s="141">
        <v>0</v>
      </c>
      <c r="D113" s="141">
        <v>7.4353465599999993</v>
      </c>
    </row>
    <row r="114" spans="2:4">
      <c r="B114" s="142" t="s">
        <v>307</v>
      </c>
      <c r="C114" s="141">
        <v>0</v>
      </c>
      <c r="D114" s="141">
        <v>7.4353465599999993</v>
      </c>
    </row>
    <row r="115" spans="2:4">
      <c r="B115" s="143">
        <v>14234</v>
      </c>
      <c r="C115" s="141">
        <v>613.31977099999995</v>
      </c>
      <c r="D115" s="141">
        <v>503.46375996000006</v>
      </c>
    </row>
    <row r="116" spans="2:4">
      <c r="B116" s="142" t="s">
        <v>308</v>
      </c>
      <c r="C116" s="141">
        <v>613.31977099999995</v>
      </c>
      <c r="D116" s="141">
        <v>503.46375996000006</v>
      </c>
    </row>
    <row r="117" spans="2:4">
      <c r="B117" s="143">
        <v>14279</v>
      </c>
      <c r="C117" s="141">
        <v>300</v>
      </c>
      <c r="D117" s="141">
        <v>97.255818599999998</v>
      </c>
    </row>
    <row r="118" spans="2:4">
      <c r="B118" s="142" t="s">
        <v>309</v>
      </c>
      <c r="C118" s="141">
        <v>300</v>
      </c>
      <c r="D118" s="141">
        <v>97.255818599999998</v>
      </c>
    </row>
    <row r="119" spans="2:4">
      <c r="B119" s="143">
        <v>14541</v>
      </c>
      <c r="C119" s="141">
        <v>187.973084</v>
      </c>
      <c r="D119" s="141">
        <v>41.667665399999997</v>
      </c>
    </row>
    <row r="120" spans="2:4">
      <c r="B120" s="142" t="s">
        <v>310</v>
      </c>
      <c r="C120" s="141">
        <v>187.973084</v>
      </c>
      <c r="D120" s="141">
        <v>41.667665399999997</v>
      </c>
    </row>
    <row r="121" spans="2:4">
      <c r="B121" s="143">
        <v>14693</v>
      </c>
      <c r="C121" s="141">
        <v>0</v>
      </c>
      <c r="D121" s="141">
        <v>0</v>
      </c>
    </row>
    <row r="122" spans="2:4">
      <c r="B122" s="142" t="s">
        <v>311</v>
      </c>
      <c r="C122" s="141">
        <v>0</v>
      </c>
      <c r="D122" s="141">
        <v>0</v>
      </c>
    </row>
    <row r="123" spans="2:4">
      <c r="B123" s="143">
        <v>14704</v>
      </c>
      <c r="C123" s="141">
        <v>0</v>
      </c>
      <c r="D123" s="141">
        <v>0</v>
      </c>
    </row>
    <row r="124" spans="2:4">
      <c r="B124" s="142" t="s">
        <v>312</v>
      </c>
      <c r="C124" s="141">
        <v>0</v>
      </c>
      <c r="D124" s="141">
        <v>0</v>
      </c>
    </row>
    <row r="125" spans="2:4">
      <c r="B125" s="143">
        <v>14705</v>
      </c>
      <c r="C125" s="141">
        <v>0</v>
      </c>
      <c r="D125" s="141">
        <v>4.7819871100000002</v>
      </c>
    </row>
    <row r="126" spans="2:4">
      <c r="B126" s="142" t="s">
        <v>313</v>
      </c>
      <c r="C126" s="141">
        <v>0</v>
      </c>
      <c r="D126" s="141">
        <v>4.7819871100000002</v>
      </c>
    </row>
    <row r="127" spans="2:4">
      <c r="B127" s="143">
        <v>14706</v>
      </c>
      <c r="C127" s="141">
        <v>0</v>
      </c>
      <c r="D127" s="141">
        <v>23.042085520000001</v>
      </c>
    </row>
    <row r="128" spans="2:4">
      <c r="B128" s="142" t="s">
        <v>314</v>
      </c>
      <c r="C128" s="141">
        <v>0</v>
      </c>
      <c r="D128" s="141">
        <v>23.042085520000001</v>
      </c>
    </row>
    <row r="129" spans="2:4">
      <c r="B129" s="143">
        <v>14723</v>
      </c>
      <c r="C129" s="141">
        <v>0</v>
      </c>
      <c r="D129" s="141">
        <v>0.57605631999999996</v>
      </c>
    </row>
    <row r="130" spans="2:4">
      <c r="B130" s="142" t="s">
        <v>315</v>
      </c>
      <c r="C130" s="141">
        <v>0</v>
      </c>
      <c r="D130" s="141">
        <v>0.57605631999999996</v>
      </c>
    </row>
    <row r="131" spans="2:4">
      <c r="B131" s="143">
        <v>14724</v>
      </c>
      <c r="C131" s="141">
        <v>0</v>
      </c>
      <c r="D131" s="141">
        <v>5.36516386</v>
      </c>
    </row>
    <row r="132" spans="2:4">
      <c r="B132" s="142" t="s">
        <v>316</v>
      </c>
      <c r="C132" s="141">
        <v>0</v>
      </c>
      <c r="D132" s="141">
        <v>5.36516386</v>
      </c>
    </row>
    <row r="133" spans="2:4">
      <c r="B133" s="143">
        <v>14741</v>
      </c>
      <c r="C133" s="141">
        <v>0</v>
      </c>
      <c r="D133" s="141">
        <v>17.945196790000001</v>
      </c>
    </row>
    <row r="134" spans="2:4">
      <c r="B134" s="142" t="s">
        <v>317</v>
      </c>
      <c r="C134" s="141">
        <v>0</v>
      </c>
      <c r="D134" s="141">
        <v>17.945196790000001</v>
      </c>
    </row>
    <row r="135" spans="2:4">
      <c r="B135" s="143">
        <v>14749</v>
      </c>
      <c r="C135" s="141">
        <v>0</v>
      </c>
      <c r="D135" s="141">
        <v>38.556048789999998</v>
      </c>
    </row>
    <row r="136" spans="2:4">
      <c r="B136" s="142" t="s">
        <v>318</v>
      </c>
      <c r="C136" s="141">
        <v>0</v>
      </c>
      <c r="D136" s="141">
        <v>38.556048789999998</v>
      </c>
    </row>
    <row r="137" spans="2:4">
      <c r="B137" s="143">
        <v>14773</v>
      </c>
      <c r="C137" s="141">
        <v>0</v>
      </c>
      <c r="D137" s="141">
        <v>6.7945651399999996</v>
      </c>
    </row>
    <row r="138" spans="2:4">
      <c r="B138" s="142" t="s">
        <v>319</v>
      </c>
      <c r="C138" s="141">
        <v>0</v>
      </c>
      <c r="D138" s="141">
        <v>6.7945651399999996</v>
      </c>
    </row>
    <row r="139" spans="2:4">
      <c r="B139" s="143">
        <v>14936</v>
      </c>
      <c r="C139" s="141">
        <v>0</v>
      </c>
      <c r="D139" s="141">
        <v>0</v>
      </c>
    </row>
    <row r="140" spans="2:4">
      <c r="B140" s="142" t="s">
        <v>320</v>
      </c>
      <c r="C140" s="141">
        <v>0</v>
      </c>
      <c r="D140" s="141">
        <v>0</v>
      </c>
    </row>
    <row r="141" spans="2:4">
      <c r="B141" s="142" t="s">
        <v>274</v>
      </c>
      <c r="C141" s="141">
        <v>150</v>
      </c>
      <c r="D141" s="141">
        <v>0.54</v>
      </c>
    </row>
    <row r="142" spans="2:4">
      <c r="B142" s="143">
        <v>14881</v>
      </c>
      <c r="C142" s="141">
        <v>0</v>
      </c>
      <c r="D142" s="141">
        <v>0</v>
      </c>
    </row>
    <row r="143" spans="2:4">
      <c r="B143" s="142" t="s">
        <v>961</v>
      </c>
      <c r="C143" s="141">
        <v>0</v>
      </c>
      <c r="D143" s="141">
        <v>0</v>
      </c>
    </row>
    <row r="144" spans="2:4">
      <c r="B144" s="143">
        <v>14815</v>
      </c>
      <c r="C144" s="141">
        <v>0</v>
      </c>
      <c r="D144" s="141">
        <v>6.6516100099999997</v>
      </c>
    </row>
    <row r="145" spans="2:4">
      <c r="B145" s="142" t="s">
        <v>962</v>
      </c>
      <c r="C145" s="141">
        <v>0</v>
      </c>
      <c r="D145" s="141">
        <v>6.6516100099999997</v>
      </c>
    </row>
    <row r="146" spans="2:4">
      <c r="B146" s="143">
        <v>14838</v>
      </c>
      <c r="C146" s="141">
        <v>0</v>
      </c>
      <c r="D146" s="141">
        <v>0</v>
      </c>
    </row>
    <row r="147" spans="2:4">
      <c r="B147" s="142" t="s">
        <v>963</v>
      </c>
      <c r="C147" s="141">
        <v>0</v>
      </c>
      <c r="D147" s="141">
        <v>0</v>
      </c>
    </row>
    <row r="148" spans="2:4">
      <c r="B148" s="143">
        <v>14840</v>
      </c>
      <c r="C148" s="141">
        <v>0</v>
      </c>
      <c r="D148" s="141">
        <v>0</v>
      </c>
    </row>
    <row r="149" spans="2:4">
      <c r="B149" s="142" t="s">
        <v>964</v>
      </c>
      <c r="C149" s="141">
        <v>0</v>
      </c>
      <c r="D149" s="141">
        <v>0</v>
      </c>
    </row>
    <row r="150" spans="2:4">
      <c r="B150" s="143">
        <v>14920</v>
      </c>
      <c r="C150" s="141">
        <v>0</v>
      </c>
      <c r="D150" s="141">
        <v>0</v>
      </c>
    </row>
    <row r="151" spans="2:4">
      <c r="B151" s="142" t="s">
        <v>965</v>
      </c>
      <c r="C151" s="141">
        <v>0</v>
      </c>
      <c r="D151" s="141">
        <v>0</v>
      </c>
    </row>
    <row r="152" spans="2:4">
      <c r="B152" s="143">
        <v>14902</v>
      </c>
      <c r="C152" s="141">
        <v>0</v>
      </c>
      <c r="D152" s="141">
        <v>0</v>
      </c>
    </row>
    <row r="153" spans="2:4">
      <c r="B153" s="142" t="s">
        <v>966</v>
      </c>
      <c r="C153" s="141">
        <v>0</v>
      </c>
      <c r="D153" s="141">
        <v>0</v>
      </c>
    </row>
    <row r="154" spans="2:4">
      <c r="B154" s="112" t="s">
        <v>275</v>
      </c>
      <c r="C154" s="111">
        <v>0</v>
      </c>
      <c r="D154" s="111">
        <v>104.86541359</v>
      </c>
    </row>
    <row r="155" spans="2:4">
      <c r="B155" s="143">
        <v>13824</v>
      </c>
      <c r="C155" s="141">
        <v>0</v>
      </c>
      <c r="D155" s="141">
        <v>104.86541359</v>
      </c>
    </row>
    <row r="156" spans="2:4">
      <c r="B156" s="142" t="s">
        <v>306</v>
      </c>
      <c r="C156" s="141">
        <v>0</v>
      </c>
      <c r="D156" s="141">
        <v>104.86541359</v>
      </c>
    </row>
    <row r="157" spans="2:4">
      <c r="B157" s="112" t="s">
        <v>298</v>
      </c>
      <c r="C157" s="111">
        <v>1524.48</v>
      </c>
      <c r="D157" s="111">
        <v>904.07435275000023</v>
      </c>
    </row>
    <row r="158" spans="2:4">
      <c r="B158" s="143">
        <v>13924</v>
      </c>
      <c r="C158" s="141">
        <v>1524.48</v>
      </c>
      <c r="D158" s="141">
        <v>904.07435275000023</v>
      </c>
    </row>
    <row r="159" spans="2:4">
      <c r="B159" s="142" t="s">
        <v>321</v>
      </c>
      <c r="C159" s="141">
        <v>1524.48</v>
      </c>
      <c r="D159" s="141">
        <v>904.07435275000023</v>
      </c>
    </row>
    <row r="160" spans="2:4">
      <c r="B160" s="112" t="s">
        <v>276</v>
      </c>
      <c r="C160" s="111">
        <v>569.09114699999998</v>
      </c>
      <c r="D160" s="111">
        <v>145.48887951999998</v>
      </c>
    </row>
    <row r="161" spans="2:4">
      <c r="B161" s="143">
        <v>13475</v>
      </c>
      <c r="C161" s="141">
        <v>0</v>
      </c>
      <c r="D161" s="141">
        <v>0</v>
      </c>
    </row>
    <row r="162" spans="2:4">
      <c r="B162" s="142" t="s">
        <v>322</v>
      </c>
      <c r="C162" s="141">
        <v>0</v>
      </c>
      <c r="D162" s="141">
        <v>0</v>
      </c>
    </row>
    <row r="163" spans="2:4">
      <c r="B163" s="143">
        <v>13710</v>
      </c>
      <c r="C163" s="141">
        <v>0</v>
      </c>
      <c r="D163" s="141">
        <v>0</v>
      </c>
    </row>
    <row r="164" spans="2:4">
      <c r="B164" s="142" t="s">
        <v>323</v>
      </c>
      <c r="C164" s="141">
        <v>0</v>
      </c>
      <c r="D164" s="141">
        <v>0</v>
      </c>
    </row>
    <row r="165" spans="2:4">
      <c r="B165" s="143">
        <v>13824</v>
      </c>
      <c r="C165" s="141">
        <v>0</v>
      </c>
      <c r="D165" s="141">
        <v>138.22184954999997</v>
      </c>
    </row>
    <row r="166" spans="2:4">
      <c r="B166" s="142" t="s">
        <v>306</v>
      </c>
      <c r="C166" s="141">
        <v>0</v>
      </c>
      <c r="D166" s="141">
        <v>138.22184954999997</v>
      </c>
    </row>
    <row r="167" spans="2:4">
      <c r="B167" s="143">
        <v>13855</v>
      </c>
      <c r="C167" s="141">
        <v>453.22500000000002</v>
      </c>
      <c r="D167" s="141">
        <v>6.7270299700000002</v>
      </c>
    </row>
    <row r="168" spans="2:4">
      <c r="B168" s="142" t="s">
        <v>324</v>
      </c>
      <c r="C168" s="141">
        <v>453.22500000000002</v>
      </c>
      <c r="D168" s="141">
        <v>6.7270299700000002</v>
      </c>
    </row>
    <row r="169" spans="2:4">
      <c r="B169" s="143">
        <v>13967</v>
      </c>
      <c r="C169" s="141">
        <v>0</v>
      </c>
      <c r="D169" s="141">
        <v>0</v>
      </c>
    </row>
    <row r="170" spans="2:4">
      <c r="B170" s="142" t="s">
        <v>325</v>
      </c>
      <c r="C170" s="141">
        <v>0</v>
      </c>
      <c r="D170" s="141">
        <v>0</v>
      </c>
    </row>
    <row r="171" spans="2:4">
      <c r="B171" s="143">
        <v>13976</v>
      </c>
      <c r="C171" s="141">
        <v>0</v>
      </c>
      <c r="D171" s="141">
        <v>0</v>
      </c>
    </row>
    <row r="172" spans="2:4">
      <c r="B172" s="142" t="s">
        <v>326</v>
      </c>
      <c r="C172" s="141">
        <v>0</v>
      </c>
      <c r="D172" s="141">
        <v>0</v>
      </c>
    </row>
    <row r="173" spans="2:4">
      <c r="B173" s="143">
        <v>14663</v>
      </c>
      <c r="C173" s="141">
        <v>0</v>
      </c>
      <c r="D173" s="141">
        <v>0</v>
      </c>
    </row>
    <row r="174" spans="2:4">
      <c r="B174" s="142" t="s">
        <v>327</v>
      </c>
      <c r="C174" s="141">
        <v>0</v>
      </c>
      <c r="D174" s="141">
        <v>0</v>
      </c>
    </row>
    <row r="175" spans="2:4">
      <c r="B175" s="143">
        <v>14693</v>
      </c>
      <c r="C175" s="141">
        <v>0</v>
      </c>
      <c r="D175" s="141">
        <v>0</v>
      </c>
    </row>
    <row r="176" spans="2:4">
      <c r="B176" s="142" t="s">
        <v>311</v>
      </c>
      <c r="C176" s="141">
        <v>0</v>
      </c>
      <c r="D176" s="141">
        <v>0</v>
      </c>
    </row>
    <row r="177" spans="2:4">
      <c r="B177" s="142" t="s">
        <v>274</v>
      </c>
      <c r="C177" s="141">
        <v>115.866147</v>
      </c>
      <c r="D177" s="141">
        <v>0.54</v>
      </c>
    </row>
    <row r="178" spans="2:4">
      <c r="B178" s="112" t="s">
        <v>277</v>
      </c>
      <c r="C178" s="111">
        <v>39.282566000000003</v>
      </c>
      <c r="D178" s="111">
        <v>0</v>
      </c>
    </row>
    <row r="179" spans="2:4">
      <c r="B179" s="142" t="s">
        <v>274</v>
      </c>
      <c r="C179" s="141">
        <v>39.282566000000003</v>
      </c>
      <c r="D179" s="141">
        <v>0</v>
      </c>
    </row>
    <row r="180" spans="2:4">
      <c r="B180" s="140" t="s">
        <v>278</v>
      </c>
      <c r="C180" s="141">
        <v>2952.6481140000001</v>
      </c>
      <c r="D180" s="141">
        <v>738.44330952999906</v>
      </c>
    </row>
    <row r="181" spans="2:4">
      <c r="B181" s="112" t="s">
        <v>273</v>
      </c>
      <c r="C181" s="111">
        <v>846.75633200000004</v>
      </c>
      <c r="D181" s="111">
        <v>458.8094802</v>
      </c>
    </row>
    <row r="182" spans="2:4">
      <c r="B182" s="143">
        <v>12522</v>
      </c>
      <c r="C182" s="141">
        <v>45.981827000000003</v>
      </c>
      <c r="D182" s="141">
        <v>23.265825769999999</v>
      </c>
    </row>
    <row r="183" spans="2:4">
      <c r="B183" s="142" t="s">
        <v>328</v>
      </c>
      <c r="C183" s="141">
        <v>45.981827000000003</v>
      </c>
      <c r="D183" s="141">
        <v>23.265825769999999</v>
      </c>
    </row>
    <row r="184" spans="2:4">
      <c r="B184" s="143">
        <v>12602</v>
      </c>
      <c r="C184" s="141">
        <v>30.420183999999999</v>
      </c>
      <c r="D184" s="141">
        <v>16.225658399999997</v>
      </c>
    </row>
    <row r="185" spans="2:4">
      <c r="B185" s="142" t="s">
        <v>329</v>
      </c>
      <c r="C185" s="141">
        <v>30.420183999999999</v>
      </c>
      <c r="D185" s="141">
        <v>16.225658399999997</v>
      </c>
    </row>
    <row r="186" spans="2:4">
      <c r="B186" s="143">
        <v>12628</v>
      </c>
      <c r="C186" s="141">
        <v>103.604905</v>
      </c>
      <c r="D186" s="141">
        <v>89.455407620000003</v>
      </c>
    </row>
    <row r="187" spans="2:4">
      <c r="B187" s="142" t="s">
        <v>330</v>
      </c>
      <c r="C187" s="141">
        <v>103.604905</v>
      </c>
      <c r="D187" s="141">
        <v>89.455407620000003</v>
      </c>
    </row>
    <row r="188" spans="2:4">
      <c r="B188" s="143">
        <v>13067</v>
      </c>
      <c r="C188" s="141">
        <v>11.391855</v>
      </c>
      <c r="D188" s="141">
        <v>0</v>
      </c>
    </row>
    <row r="189" spans="2:4">
      <c r="B189" s="142" t="s">
        <v>331</v>
      </c>
      <c r="C189" s="141">
        <v>11.391855</v>
      </c>
      <c r="D189" s="141">
        <v>0</v>
      </c>
    </row>
    <row r="190" spans="2:4">
      <c r="B190" s="143">
        <v>13378</v>
      </c>
      <c r="C190" s="141">
        <v>41.005532000000002</v>
      </c>
      <c r="D190" s="141">
        <v>5.5515595300000005</v>
      </c>
    </row>
    <row r="191" spans="2:4">
      <c r="B191" s="142" t="s">
        <v>332</v>
      </c>
      <c r="C191" s="141">
        <v>41.005532000000002</v>
      </c>
      <c r="D191" s="141">
        <v>5.5515595300000005</v>
      </c>
    </row>
    <row r="192" spans="2:4">
      <c r="B192" s="143">
        <v>13445</v>
      </c>
      <c r="C192" s="141">
        <v>5.4007740000000002</v>
      </c>
      <c r="D192" s="141">
        <v>0</v>
      </c>
    </row>
    <row r="193" spans="2:4">
      <c r="B193" s="142" t="s">
        <v>333</v>
      </c>
      <c r="C193" s="141">
        <v>5.4007740000000002</v>
      </c>
      <c r="D193" s="141">
        <v>0</v>
      </c>
    </row>
    <row r="194" spans="2:4">
      <c r="B194" s="143">
        <v>13539</v>
      </c>
      <c r="C194" s="141">
        <v>96.772452000000001</v>
      </c>
      <c r="D194" s="141">
        <v>16.546192390000002</v>
      </c>
    </row>
    <row r="195" spans="2:4">
      <c r="B195" s="142" t="s">
        <v>334</v>
      </c>
      <c r="C195" s="141">
        <v>96.772452000000001</v>
      </c>
      <c r="D195" s="141">
        <v>16.546192390000002</v>
      </c>
    </row>
    <row r="196" spans="2:4">
      <c r="B196" s="143">
        <v>13562</v>
      </c>
      <c r="C196" s="141">
        <v>4.9170999999999999E-2</v>
      </c>
      <c r="D196" s="141">
        <v>0</v>
      </c>
    </row>
    <row r="197" spans="2:4">
      <c r="B197" s="142" t="s">
        <v>335</v>
      </c>
      <c r="C197" s="141">
        <v>4.9170999999999999E-2</v>
      </c>
      <c r="D197" s="141">
        <v>0</v>
      </c>
    </row>
    <row r="198" spans="2:4">
      <c r="B198" s="143">
        <v>13797</v>
      </c>
      <c r="C198" s="141">
        <v>130</v>
      </c>
      <c r="D198" s="141">
        <v>85.021483110000005</v>
      </c>
    </row>
    <row r="199" spans="2:4">
      <c r="B199" s="142" t="s">
        <v>336</v>
      </c>
      <c r="C199" s="141">
        <v>130</v>
      </c>
      <c r="D199" s="141">
        <v>85.021483110000005</v>
      </c>
    </row>
    <row r="200" spans="2:4">
      <c r="B200" s="143">
        <v>14097</v>
      </c>
      <c r="C200" s="141">
        <v>0</v>
      </c>
      <c r="D200" s="141">
        <v>0</v>
      </c>
    </row>
    <row r="201" spans="2:4">
      <c r="B201" s="142" t="s">
        <v>337</v>
      </c>
      <c r="C201" s="141">
        <v>0</v>
      </c>
      <c r="D201" s="141">
        <v>0</v>
      </c>
    </row>
    <row r="202" spans="2:4">
      <c r="B202" s="143">
        <v>14103</v>
      </c>
      <c r="C202" s="141">
        <v>0</v>
      </c>
      <c r="D202" s="141">
        <v>0</v>
      </c>
    </row>
    <row r="203" spans="2:4">
      <c r="B203" s="142" t="s">
        <v>338</v>
      </c>
      <c r="C203" s="141">
        <v>0</v>
      </c>
      <c r="D203" s="141">
        <v>0</v>
      </c>
    </row>
    <row r="204" spans="2:4">
      <c r="B204" s="143">
        <v>14207</v>
      </c>
      <c r="C204" s="141">
        <v>15.440588999999999</v>
      </c>
      <c r="D204" s="141">
        <v>3.7799390099999997</v>
      </c>
    </row>
    <row r="205" spans="2:4">
      <c r="B205" s="142" t="s">
        <v>339</v>
      </c>
      <c r="C205" s="141">
        <v>15.440588999999999</v>
      </c>
      <c r="D205" s="141">
        <v>3.7799390099999997</v>
      </c>
    </row>
    <row r="206" spans="2:4">
      <c r="B206" s="143">
        <v>14255</v>
      </c>
      <c r="C206" s="141">
        <v>14.907114999999999</v>
      </c>
      <c r="D206" s="141">
        <v>10.853604280000001</v>
      </c>
    </row>
    <row r="207" spans="2:4">
      <c r="B207" s="142" t="s">
        <v>340</v>
      </c>
      <c r="C207" s="141">
        <v>14.907114999999999</v>
      </c>
      <c r="D207" s="141">
        <v>10.853604280000001</v>
      </c>
    </row>
    <row r="208" spans="2:4">
      <c r="B208" s="143">
        <v>14557</v>
      </c>
      <c r="C208" s="141">
        <v>5.628082</v>
      </c>
      <c r="D208" s="141">
        <v>0</v>
      </c>
    </row>
    <row r="209" spans="2:4">
      <c r="B209" s="142" t="s">
        <v>341</v>
      </c>
      <c r="C209" s="141">
        <v>5.628082</v>
      </c>
      <c r="D209" s="141">
        <v>0</v>
      </c>
    </row>
    <row r="210" spans="2:4">
      <c r="B210" s="143">
        <v>14639</v>
      </c>
      <c r="C210" s="141">
        <v>346.15384599999999</v>
      </c>
      <c r="D210" s="141">
        <v>208.10981009</v>
      </c>
    </row>
    <row r="211" spans="2:4">
      <c r="B211" s="142" t="s">
        <v>342</v>
      </c>
      <c r="C211" s="141">
        <v>346.15384599999999</v>
      </c>
      <c r="D211" s="141">
        <v>208.10981009</v>
      </c>
    </row>
    <row r="212" spans="2:4">
      <c r="B212" s="143">
        <v>14898</v>
      </c>
      <c r="C212" s="141">
        <v>0</v>
      </c>
      <c r="D212" s="141">
        <v>0</v>
      </c>
    </row>
    <row r="213" spans="2:4">
      <c r="B213" s="142" t="s">
        <v>967</v>
      </c>
      <c r="C213" s="141">
        <v>0</v>
      </c>
      <c r="D213" s="141">
        <v>0</v>
      </c>
    </row>
    <row r="214" spans="2:4">
      <c r="B214" s="143">
        <v>14899</v>
      </c>
      <c r="C214" s="141">
        <v>0</v>
      </c>
      <c r="D214" s="141">
        <v>0</v>
      </c>
    </row>
    <row r="215" spans="2:4">
      <c r="B215" s="142" t="s">
        <v>968</v>
      </c>
      <c r="C215" s="141">
        <v>0</v>
      </c>
      <c r="D215" s="141">
        <v>0</v>
      </c>
    </row>
    <row r="216" spans="2:4">
      <c r="B216" s="143">
        <v>14896</v>
      </c>
      <c r="C216" s="141">
        <v>0</v>
      </c>
      <c r="D216" s="141">
        <v>0</v>
      </c>
    </row>
    <row r="217" spans="2:4">
      <c r="B217" s="142" t="s">
        <v>969</v>
      </c>
      <c r="C217" s="141">
        <v>0</v>
      </c>
      <c r="D217" s="141">
        <v>0</v>
      </c>
    </row>
    <row r="218" spans="2:4">
      <c r="B218" s="143">
        <v>14892</v>
      </c>
      <c r="C218" s="141">
        <v>0</v>
      </c>
      <c r="D218" s="141">
        <v>0</v>
      </c>
    </row>
    <row r="219" spans="2:4">
      <c r="B219" s="142" t="s">
        <v>970</v>
      </c>
      <c r="C219" s="141">
        <v>0</v>
      </c>
      <c r="D219" s="141">
        <v>0</v>
      </c>
    </row>
    <row r="220" spans="2:4">
      <c r="B220" s="143">
        <v>14893</v>
      </c>
      <c r="C220" s="141">
        <v>0</v>
      </c>
      <c r="D220" s="141">
        <v>0</v>
      </c>
    </row>
    <row r="221" spans="2:4">
      <c r="B221" s="142" t="s">
        <v>971</v>
      </c>
      <c r="C221" s="141">
        <v>0</v>
      </c>
      <c r="D221" s="141">
        <v>0</v>
      </c>
    </row>
    <row r="222" spans="2:4">
      <c r="B222" s="112" t="s">
        <v>275</v>
      </c>
      <c r="C222" s="111">
        <v>0</v>
      </c>
      <c r="D222" s="111">
        <v>49.999999940000002</v>
      </c>
    </row>
    <row r="223" spans="2:4">
      <c r="B223" s="143">
        <v>13797</v>
      </c>
      <c r="C223" s="141">
        <v>0</v>
      </c>
      <c r="D223" s="141">
        <v>49.999999940000002</v>
      </c>
    </row>
    <row r="224" spans="2:4">
      <c r="B224" s="142" t="s">
        <v>336</v>
      </c>
      <c r="C224" s="141">
        <v>0</v>
      </c>
      <c r="D224" s="141">
        <v>49.999999940000002</v>
      </c>
    </row>
    <row r="225" spans="2:4">
      <c r="B225" s="112" t="s">
        <v>298</v>
      </c>
      <c r="C225" s="111">
        <v>0</v>
      </c>
      <c r="D225" s="111">
        <v>0</v>
      </c>
    </row>
    <row r="226" spans="2:4">
      <c r="B226" s="143">
        <v>14713</v>
      </c>
      <c r="C226" s="141">
        <v>0</v>
      </c>
      <c r="D226" s="141">
        <v>0</v>
      </c>
    </row>
    <row r="227" spans="2:4">
      <c r="B227" s="142" t="s">
        <v>343</v>
      </c>
      <c r="C227" s="141">
        <v>0</v>
      </c>
      <c r="D227" s="141">
        <v>0</v>
      </c>
    </row>
    <row r="228" spans="2:4">
      <c r="B228" s="112" t="s">
        <v>276</v>
      </c>
      <c r="C228" s="111">
        <v>2105.8917820000001</v>
      </c>
      <c r="D228" s="111">
        <v>229.63382939000002</v>
      </c>
    </row>
    <row r="229" spans="2:4">
      <c r="B229" s="143">
        <v>13928</v>
      </c>
      <c r="C229" s="141">
        <v>2105.8917820000001</v>
      </c>
      <c r="D229" s="141">
        <v>221.45454510000002</v>
      </c>
    </row>
    <row r="230" spans="2:4">
      <c r="B230" s="142" t="s">
        <v>344</v>
      </c>
      <c r="C230" s="141">
        <v>1105.8917819999999</v>
      </c>
      <c r="D230" s="141">
        <v>5.7429035199999996</v>
      </c>
    </row>
    <row r="231" spans="2:4">
      <c r="B231" s="142" t="s">
        <v>345</v>
      </c>
      <c r="C231" s="141">
        <v>1000</v>
      </c>
      <c r="D231" s="141">
        <v>215.71164158000002</v>
      </c>
    </row>
    <row r="232" spans="2:4">
      <c r="B232" s="143">
        <v>13952</v>
      </c>
      <c r="C232" s="141">
        <v>0</v>
      </c>
      <c r="D232" s="141">
        <v>0</v>
      </c>
    </row>
    <row r="233" spans="2:4">
      <c r="B233" s="142" t="s">
        <v>346</v>
      </c>
      <c r="C233" s="141">
        <v>0</v>
      </c>
      <c r="D233" s="141">
        <v>0</v>
      </c>
    </row>
    <row r="234" spans="2:4">
      <c r="B234" s="143">
        <v>13960</v>
      </c>
      <c r="C234" s="141">
        <v>0</v>
      </c>
      <c r="D234" s="141">
        <v>6.3666309999999999</v>
      </c>
    </row>
    <row r="235" spans="2:4">
      <c r="B235" s="142" t="s">
        <v>347</v>
      </c>
      <c r="C235" s="141">
        <v>0</v>
      </c>
      <c r="D235" s="141">
        <v>6.3666309999999999</v>
      </c>
    </row>
    <row r="236" spans="2:4">
      <c r="B236" s="143">
        <v>14293</v>
      </c>
      <c r="C236" s="141">
        <v>0</v>
      </c>
      <c r="D236" s="141">
        <v>1.8126532900000001</v>
      </c>
    </row>
    <row r="237" spans="2:4">
      <c r="B237" s="142" t="s">
        <v>348</v>
      </c>
      <c r="C237" s="141">
        <v>0</v>
      </c>
      <c r="D237" s="141">
        <v>1.8126532900000001</v>
      </c>
    </row>
    <row r="238" spans="2:4">
      <c r="B238" s="140" t="s">
        <v>349</v>
      </c>
      <c r="C238" s="141">
        <v>1116.546664</v>
      </c>
      <c r="D238" s="141">
        <v>640.80752452000013</v>
      </c>
    </row>
    <row r="239" spans="2:4">
      <c r="B239" s="112" t="s">
        <v>273</v>
      </c>
      <c r="C239" s="111">
        <v>439.91715099999999</v>
      </c>
      <c r="D239" s="111">
        <v>325.12891720000005</v>
      </c>
    </row>
    <row r="240" spans="2:4">
      <c r="B240" s="143">
        <v>12523</v>
      </c>
      <c r="C240" s="141">
        <v>10.27655</v>
      </c>
      <c r="D240" s="141">
        <v>12.218915560000001</v>
      </c>
    </row>
    <row r="241" spans="2:4">
      <c r="B241" s="142" t="s">
        <v>350</v>
      </c>
      <c r="C241" s="141">
        <v>10.27655</v>
      </c>
      <c r="D241" s="141">
        <v>12.218915560000001</v>
      </c>
    </row>
    <row r="242" spans="2:4">
      <c r="B242" s="143">
        <v>12570</v>
      </c>
      <c r="C242" s="141">
        <v>2.7865310000000001</v>
      </c>
      <c r="D242" s="141">
        <v>0</v>
      </c>
    </row>
    <row r="243" spans="2:4">
      <c r="B243" s="142" t="s">
        <v>351</v>
      </c>
      <c r="C243" s="141">
        <v>2.7865310000000001</v>
      </c>
      <c r="D243" s="141">
        <v>0</v>
      </c>
    </row>
    <row r="244" spans="2:4">
      <c r="B244" s="143">
        <v>13044</v>
      </c>
      <c r="C244" s="141">
        <v>7.0139999999999994E-2</v>
      </c>
      <c r="D244" s="141">
        <v>0.42637798999999998</v>
      </c>
    </row>
    <row r="245" spans="2:4">
      <c r="B245" s="142" t="s">
        <v>352</v>
      </c>
      <c r="C245" s="141">
        <v>7.0139999999999994E-2</v>
      </c>
      <c r="D245" s="141">
        <v>0.42637798999999998</v>
      </c>
    </row>
    <row r="246" spans="2:4">
      <c r="B246" s="143">
        <v>13347</v>
      </c>
      <c r="C246" s="141">
        <v>4.3472999999999998E-2</v>
      </c>
      <c r="D246" s="141">
        <v>0</v>
      </c>
    </row>
    <row r="247" spans="2:4">
      <c r="B247" s="142" t="s">
        <v>353</v>
      </c>
      <c r="C247" s="141">
        <v>4.3472999999999998E-2</v>
      </c>
      <c r="D247" s="141">
        <v>0</v>
      </c>
    </row>
    <row r="248" spans="2:4">
      <c r="B248" s="143">
        <v>13379</v>
      </c>
      <c r="C248" s="141">
        <v>14.510408999999999</v>
      </c>
      <c r="D248" s="141">
        <v>0</v>
      </c>
    </row>
    <row r="249" spans="2:4">
      <c r="B249" s="142" t="s">
        <v>354</v>
      </c>
      <c r="C249" s="141">
        <v>14.510408999999999</v>
      </c>
      <c r="D249" s="141">
        <v>0</v>
      </c>
    </row>
    <row r="250" spans="2:4">
      <c r="B250" s="143">
        <v>13466</v>
      </c>
      <c r="C250" s="141">
        <v>14.911716</v>
      </c>
      <c r="D250" s="141">
        <v>0</v>
      </c>
    </row>
    <row r="251" spans="2:4">
      <c r="B251" s="142" t="s">
        <v>355</v>
      </c>
      <c r="C251" s="141">
        <v>14.911716</v>
      </c>
      <c r="D251" s="141">
        <v>0</v>
      </c>
    </row>
    <row r="252" spans="2:4">
      <c r="B252" s="143">
        <v>13542</v>
      </c>
      <c r="C252" s="141">
        <v>17.155654999999999</v>
      </c>
      <c r="D252" s="141">
        <v>12.670988019999999</v>
      </c>
    </row>
    <row r="253" spans="2:4">
      <c r="B253" s="142" t="s">
        <v>356</v>
      </c>
      <c r="C253" s="141">
        <v>17.155654999999999</v>
      </c>
      <c r="D253" s="141">
        <v>12.670988019999999</v>
      </c>
    </row>
    <row r="254" spans="2:4">
      <c r="B254" s="143">
        <v>13607</v>
      </c>
      <c r="C254" s="141">
        <v>1.4001399999999999</v>
      </c>
      <c r="D254" s="141">
        <v>9.9418190300000013</v>
      </c>
    </row>
    <row r="255" spans="2:4">
      <c r="B255" s="142" t="s">
        <v>357</v>
      </c>
      <c r="C255" s="141">
        <v>1.4001399999999999</v>
      </c>
      <c r="D255" s="141">
        <v>9.9418190300000013</v>
      </c>
    </row>
    <row r="256" spans="2:4">
      <c r="B256" s="143">
        <v>13818</v>
      </c>
      <c r="C256" s="141">
        <v>100</v>
      </c>
      <c r="D256" s="141">
        <v>95.607251590000004</v>
      </c>
    </row>
    <row r="257" spans="2:4">
      <c r="B257" s="142" t="s">
        <v>358</v>
      </c>
      <c r="C257" s="141">
        <v>100</v>
      </c>
      <c r="D257" s="141">
        <v>95.607251590000004</v>
      </c>
    </row>
    <row r="258" spans="2:4">
      <c r="B258" s="143">
        <v>14205</v>
      </c>
      <c r="C258" s="141">
        <v>3.623605</v>
      </c>
      <c r="D258" s="141">
        <v>3.20769707</v>
      </c>
    </row>
    <row r="259" spans="2:4">
      <c r="B259" s="142" t="s">
        <v>359</v>
      </c>
      <c r="C259" s="141">
        <v>3.623605</v>
      </c>
      <c r="D259" s="141">
        <v>3.20769707</v>
      </c>
    </row>
    <row r="260" spans="2:4">
      <c r="B260" s="143">
        <v>14239</v>
      </c>
      <c r="C260" s="141">
        <v>0</v>
      </c>
      <c r="D260" s="141">
        <v>0</v>
      </c>
    </row>
    <row r="261" spans="2:4">
      <c r="B261" s="142" t="s">
        <v>360</v>
      </c>
      <c r="C261" s="141">
        <v>0</v>
      </c>
      <c r="D261" s="141">
        <v>0</v>
      </c>
    </row>
    <row r="262" spans="2:4">
      <c r="B262" s="143">
        <v>14251</v>
      </c>
      <c r="C262" s="141">
        <v>0</v>
      </c>
      <c r="D262" s="141">
        <v>3.5598619300000003</v>
      </c>
    </row>
    <row r="263" spans="2:4">
      <c r="B263" s="142" t="s">
        <v>361</v>
      </c>
      <c r="C263" s="141">
        <v>0</v>
      </c>
      <c r="D263" s="141">
        <v>3.5598619300000003</v>
      </c>
    </row>
    <row r="264" spans="2:4">
      <c r="B264" s="143">
        <v>14392</v>
      </c>
      <c r="C264" s="141">
        <v>1.504759</v>
      </c>
      <c r="D264" s="141">
        <v>0</v>
      </c>
    </row>
    <row r="265" spans="2:4">
      <c r="B265" s="142" t="s">
        <v>362</v>
      </c>
      <c r="C265" s="141">
        <v>1.504759</v>
      </c>
      <c r="D265" s="141">
        <v>0</v>
      </c>
    </row>
    <row r="266" spans="2:4">
      <c r="B266" s="143">
        <v>14594</v>
      </c>
      <c r="C266" s="141">
        <v>42.864941000000002</v>
      </c>
      <c r="D266" s="141">
        <v>30.907460619999998</v>
      </c>
    </row>
    <row r="267" spans="2:4">
      <c r="B267" s="142" t="s">
        <v>363</v>
      </c>
      <c r="C267" s="141">
        <v>42.864941000000002</v>
      </c>
      <c r="D267" s="141">
        <v>30.907460619999998</v>
      </c>
    </row>
    <row r="268" spans="2:4">
      <c r="B268" s="143">
        <v>14636</v>
      </c>
      <c r="C268" s="141">
        <v>230.76923199999999</v>
      </c>
      <c r="D268" s="141">
        <v>156.58854538999998</v>
      </c>
    </row>
    <row r="269" spans="2:4">
      <c r="B269" s="142" t="s">
        <v>364</v>
      </c>
      <c r="C269" s="141">
        <v>230.76923199999999</v>
      </c>
      <c r="D269" s="141">
        <v>156.58854538999998</v>
      </c>
    </row>
    <row r="270" spans="2:4">
      <c r="B270" s="143">
        <v>14710</v>
      </c>
      <c r="C270" s="141">
        <v>0</v>
      </c>
      <c r="D270" s="141">
        <v>0</v>
      </c>
    </row>
    <row r="271" spans="2:4">
      <c r="B271" s="142" t="s">
        <v>365</v>
      </c>
      <c r="C271" s="141">
        <v>0</v>
      </c>
      <c r="D271" s="141">
        <v>0</v>
      </c>
    </row>
    <row r="272" spans="2:4">
      <c r="B272" s="143">
        <v>14888</v>
      </c>
      <c r="C272" s="141">
        <v>0</v>
      </c>
      <c r="D272" s="141">
        <v>0</v>
      </c>
    </row>
    <row r="273" spans="2:4">
      <c r="B273" s="142" t="s">
        <v>972</v>
      </c>
      <c r="C273" s="141">
        <v>0</v>
      </c>
      <c r="D273" s="141">
        <v>0</v>
      </c>
    </row>
    <row r="274" spans="2:4">
      <c r="B274" s="143">
        <v>395</v>
      </c>
      <c r="C274" s="141">
        <v>0</v>
      </c>
      <c r="D274" s="141">
        <v>0</v>
      </c>
    </row>
    <row r="275" spans="2:4">
      <c r="B275" s="142" t="s">
        <v>973</v>
      </c>
      <c r="C275" s="141">
        <v>0</v>
      </c>
      <c r="D275" s="141">
        <v>0</v>
      </c>
    </row>
    <row r="276" spans="2:4">
      <c r="B276" s="143">
        <v>14895</v>
      </c>
      <c r="C276" s="141">
        <v>0</v>
      </c>
      <c r="D276" s="141">
        <v>0</v>
      </c>
    </row>
    <row r="277" spans="2:4">
      <c r="B277" s="142" t="s">
        <v>974</v>
      </c>
      <c r="C277" s="141">
        <v>0</v>
      </c>
      <c r="D277" s="141">
        <v>0</v>
      </c>
    </row>
    <row r="278" spans="2:4">
      <c r="B278" s="143">
        <v>14897</v>
      </c>
      <c r="C278" s="141">
        <v>0</v>
      </c>
      <c r="D278" s="141">
        <v>0</v>
      </c>
    </row>
    <row r="279" spans="2:4">
      <c r="B279" s="142" t="s">
        <v>975</v>
      </c>
      <c r="C279" s="141">
        <v>0</v>
      </c>
      <c r="D279" s="141">
        <v>0</v>
      </c>
    </row>
    <row r="280" spans="2:4">
      <c r="B280" s="143">
        <v>14891</v>
      </c>
      <c r="C280" s="141">
        <v>0</v>
      </c>
      <c r="D280" s="141">
        <v>0</v>
      </c>
    </row>
    <row r="281" spans="2:4">
      <c r="B281" s="142" t="s">
        <v>976</v>
      </c>
      <c r="C281" s="141">
        <v>0</v>
      </c>
      <c r="D281" s="141">
        <v>0</v>
      </c>
    </row>
    <row r="282" spans="2:4">
      <c r="B282" s="112" t="s">
        <v>275</v>
      </c>
      <c r="C282" s="111">
        <v>0</v>
      </c>
      <c r="D282" s="111">
        <v>24.999972979999999</v>
      </c>
    </row>
    <row r="283" spans="2:4">
      <c r="B283" s="143">
        <v>13818</v>
      </c>
      <c r="C283" s="141">
        <v>0</v>
      </c>
      <c r="D283" s="141">
        <v>24.999972979999999</v>
      </c>
    </row>
    <row r="284" spans="2:4">
      <c r="B284" s="142" t="s">
        <v>358</v>
      </c>
      <c r="C284" s="141">
        <v>0</v>
      </c>
      <c r="D284" s="141">
        <v>24.999972979999999</v>
      </c>
    </row>
    <row r="285" spans="2:4">
      <c r="B285" s="112" t="s">
        <v>276</v>
      </c>
      <c r="C285" s="111">
        <v>676.62951299999997</v>
      </c>
      <c r="D285" s="111">
        <v>290.67863434000014</v>
      </c>
    </row>
    <row r="286" spans="2:4">
      <c r="B286" s="143">
        <v>13198</v>
      </c>
      <c r="C286" s="141">
        <v>0</v>
      </c>
      <c r="D286" s="141">
        <v>0</v>
      </c>
    </row>
    <row r="287" spans="2:4">
      <c r="B287" s="142" t="s">
        <v>366</v>
      </c>
      <c r="C287" s="141">
        <v>0</v>
      </c>
      <c r="D287" s="141">
        <v>0</v>
      </c>
    </row>
    <row r="288" spans="2:4">
      <c r="B288" s="143">
        <v>13928</v>
      </c>
      <c r="C288" s="141">
        <v>0</v>
      </c>
      <c r="D288" s="141">
        <v>180.5895217500001</v>
      </c>
    </row>
    <row r="289" spans="2:4">
      <c r="B289" s="142" t="s">
        <v>345</v>
      </c>
      <c r="C289" s="141">
        <v>0</v>
      </c>
      <c r="D289" s="141">
        <v>180.5895217500001</v>
      </c>
    </row>
    <row r="290" spans="2:4">
      <c r="B290" s="142" t="s">
        <v>274</v>
      </c>
      <c r="C290" s="141">
        <v>676.62951299999997</v>
      </c>
      <c r="D290" s="141">
        <v>110.08911259</v>
      </c>
    </row>
    <row r="291" spans="2:4">
      <c r="B291" s="140" t="s">
        <v>279</v>
      </c>
      <c r="C291" s="141">
        <v>499.50696599999998</v>
      </c>
      <c r="D291" s="141">
        <v>763.09336384999938</v>
      </c>
    </row>
    <row r="292" spans="2:4">
      <c r="B292" s="112" t="s">
        <v>273</v>
      </c>
      <c r="C292" s="111">
        <v>499.50696599999998</v>
      </c>
      <c r="D292" s="111">
        <v>555.62152440999989</v>
      </c>
    </row>
    <row r="293" spans="2:4">
      <c r="B293" s="143">
        <v>12524</v>
      </c>
      <c r="C293" s="141">
        <v>6.7863999999999994E-2</v>
      </c>
      <c r="D293" s="141">
        <v>0</v>
      </c>
    </row>
    <row r="294" spans="2:4">
      <c r="B294" s="142" t="s">
        <v>367</v>
      </c>
      <c r="C294" s="141">
        <v>6.7863999999999994E-2</v>
      </c>
      <c r="D294" s="141">
        <v>0</v>
      </c>
    </row>
    <row r="295" spans="2:4">
      <c r="B295" s="143">
        <v>12569</v>
      </c>
      <c r="C295" s="141">
        <v>4.8794620000000002</v>
      </c>
      <c r="D295" s="141">
        <v>21.981824100000001</v>
      </c>
    </row>
    <row r="296" spans="2:4">
      <c r="B296" s="142" t="s">
        <v>368</v>
      </c>
      <c r="C296" s="141">
        <v>4.8794620000000002</v>
      </c>
      <c r="D296" s="141">
        <v>21.981824100000001</v>
      </c>
    </row>
    <row r="297" spans="2:4">
      <c r="B297" s="143">
        <v>12635</v>
      </c>
      <c r="C297" s="141">
        <v>214</v>
      </c>
      <c r="D297" s="141">
        <v>220.4592988</v>
      </c>
    </row>
    <row r="298" spans="2:4">
      <c r="B298" s="142" t="s">
        <v>369</v>
      </c>
      <c r="C298" s="141">
        <v>214</v>
      </c>
      <c r="D298" s="141">
        <v>220.4592988</v>
      </c>
    </row>
    <row r="299" spans="2:4">
      <c r="B299" s="143">
        <v>13045</v>
      </c>
      <c r="C299" s="141">
        <v>1.4473370000000001</v>
      </c>
      <c r="D299" s="141">
        <v>2.3391151299999997</v>
      </c>
    </row>
    <row r="300" spans="2:4">
      <c r="B300" s="142" t="s">
        <v>370</v>
      </c>
      <c r="C300" s="141">
        <v>1.4473370000000001</v>
      </c>
      <c r="D300" s="141">
        <v>2.3391151299999997</v>
      </c>
    </row>
    <row r="301" spans="2:4">
      <c r="B301" s="143">
        <v>13380</v>
      </c>
      <c r="C301" s="141">
        <v>17.013874000000001</v>
      </c>
      <c r="D301" s="141">
        <v>15.70671398</v>
      </c>
    </row>
    <row r="302" spans="2:4">
      <c r="B302" s="142" t="s">
        <v>371</v>
      </c>
      <c r="C302" s="141">
        <v>17.013874000000001</v>
      </c>
      <c r="D302" s="141">
        <v>15.70671398</v>
      </c>
    </row>
    <row r="303" spans="2:4">
      <c r="B303" s="143">
        <v>13444</v>
      </c>
      <c r="C303" s="141">
        <v>0.68118299999999998</v>
      </c>
      <c r="D303" s="141">
        <v>6.9761863100000001</v>
      </c>
    </row>
    <row r="304" spans="2:4">
      <c r="B304" s="142" t="s">
        <v>372</v>
      </c>
      <c r="C304" s="141">
        <v>0.68118299999999998</v>
      </c>
      <c r="D304" s="141">
        <v>6.9761863100000001</v>
      </c>
    </row>
    <row r="305" spans="2:4">
      <c r="B305" s="143">
        <v>13544</v>
      </c>
      <c r="C305" s="141">
        <v>53.605469999999997</v>
      </c>
      <c r="D305" s="141">
        <v>12.808216199999999</v>
      </c>
    </row>
    <row r="306" spans="2:4">
      <c r="B306" s="142" t="s">
        <v>373</v>
      </c>
      <c r="C306" s="141">
        <v>53.605469999999997</v>
      </c>
      <c r="D306" s="141">
        <v>12.808216199999999</v>
      </c>
    </row>
    <row r="307" spans="2:4">
      <c r="B307" s="143">
        <v>13796</v>
      </c>
      <c r="C307" s="141">
        <v>130</v>
      </c>
      <c r="D307" s="141">
        <v>126.06358204999999</v>
      </c>
    </row>
    <row r="308" spans="2:4">
      <c r="B308" s="142" t="s">
        <v>374</v>
      </c>
      <c r="C308" s="141">
        <v>130</v>
      </c>
      <c r="D308" s="141">
        <v>126.06358204999999</v>
      </c>
    </row>
    <row r="309" spans="2:4">
      <c r="B309" s="143">
        <v>14087</v>
      </c>
      <c r="C309" s="141">
        <v>0</v>
      </c>
      <c r="D309" s="141">
        <v>0</v>
      </c>
    </row>
    <row r="310" spans="2:4">
      <c r="B310" s="142" t="s">
        <v>375</v>
      </c>
      <c r="C310" s="141">
        <v>0</v>
      </c>
      <c r="D310" s="141">
        <v>0</v>
      </c>
    </row>
    <row r="311" spans="2:4">
      <c r="B311" s="143">
        <v>14228</v>
      </c>
      <c r="C311" s="141">
        <v>13.317906000000001</v>
      </c>
      <c r="D311" s="141">
        <v>0</v>
      </c>
    </row>
    <row r="312" spans="2:4">
      <c r="B312" s="142" t="s">
        <v>376</v>
      </c>
      <c r="C312" s="141">
        <v>13.317906000000001</v>
      </c>
      <c r="D312" s="141">
        <v>0</v>
      </c>
    </row>
    <row r="313" spans="2:4">
      <c r="B313" s="143">
        <v>14540</v>
      </c>
      <c r="C313" s="141">
        <v>6.6050269999999998</v>
      </c>
      <c r="D313" s="141">
        <v>5.4868314400000004</v>
      </c>
    </row>
    <row r="314" spans="2:4">
      <c r="B314" s="142" t="s">
        <v>377</v>
      </c>
      <c r="C314" s="141">
        <v>6.6050269999999998</v>
      </c>
      <c r="D314" s="141">
        <v>5.4868314400000004</v>
      </c>
    </row>
    <row r="315" spans="2:4">
      <c r="B315" s="143">
        <v>14577</v>
      </c>
      <c r="C315" s="141">
        <v>57.888843000000001</v>
      </c>
      <c r="D315" s="141">
        <v>22.671686399999999</v>
      </c>
    </row>
    <row r="316" spans="2:4">
      <c r="B316" s="142" t="s">
        <v>378</v>
      </c>
      <c r="C316" s="141">
        <v>57.888843000000001</v>
      </c>
      <c r="D316" s="141">
        <v>22.671686399999999</v>
      </c>
    </row>
    <row r="317" spans="2:4">
      <c r="B317" s="143">
        <v>14619</v>
      </c>
      <c r="C317" s="141">
        <v>0</v>
      </c>
      <c r="D317" s="141">
        <v>121.12806999999999</v>
      </c>
    </row>
    <row r="318" spans="2:4">
      <c r="B318" s="142" t="s">
        <v>379</v>
      </c>
      <c r="C318" s="141">
        <v>0</v>
      </c>
      <c r="D318" s="141">
        <v>121.12806999999999</v>
      </c>
    </row>
    <row r="319" spans="2:4">
      <c r="B319" s="143">
        <v>14645</v>
      </c>
      <c r="C319" s="141">
        <v>0</v>
      </c>
      <c r="D319" s="141">
        <v>0</v>
      </c>
    </row>
    <row r="320" spans="2:4">
      <c r="B320" s="142" t="s">
        <v>380</v>
      </c>
      <c r="C320" s="141">
        <v>0</v>
      </c>
      <c r="D320" s="141">
        <v>0</v>
      </c>
    </row>
    <row r="321" spans="2:4">
      <c r="B321" s="143">
        <v>14886</v>
      </c>
      <c r="C321" s="141">
        <v>0</v>
      </c>
      <c r="D321" s="141">
        <v>0</v>
      </c>
    </row>
    <row r="322" spans="2:4">
      <c r="B322" s="142" t="s">
        <v>977</v>
      </c>
      <c r="C322" s="141">
        <v>0</v>
      </c>
      <c r="D322" s="141">
        <v>0</v>
      </c>
    </row>
    <row r="323" spans="2:4">
      <c r="B323" s="143">
        <v>14894</v>
      </c>
      <c r="C323" s="141">
        <v>0</v>
      </c>
      <c r="D323" s="141">
        <v>0</v>
      </c>
    </row>
    <row r="324" spans="2:4">
      <c r="B324" s="142" t="s">
        <v>978</v>
      </c>
      <c r="C324" s="141">
        <v>0</v>
      </c>
      <c r="D324" s="141">
        <v>0</v>
      </c>
    </row>
    <row r="325" spans="2:4">
      <c r="B325" s="112" t="s">
        <v>275</v>
      </c>
      <c r="C325" s="111">
        <v>0</v>
      </c>
      <c r="D325" s="111">
        <v>49.999953179999999</v>
      </c>
    </row>
    <row r="326" spans="2:4">
      <c r="B326" s="143">
        <v>13796</v>
      </c>
      <c r="C326" s="141">
        <v>0</v>
      </c>
      <c r="D326" s="141">
        <v>49.999953179999999</v>
      </c>
    </row>
    <row r="327" spans="2:4">
      <c r="B327" s="142" t="s">
        <v>374</v>
      </c>
      <c r="C327" s="141">
        <v>0</v>
      </c>
      <c r="D327" s="141">
        <v>49.999953179999999</v>
      </c>
    </row>
    <row r="328" spans="2:4">
      <c r="B328" s="112" t="s">
        <v>276</v>
      </c>
      <c r="C328" s="111">
        <v>0</v>
      </c>
      <c r="D328" s="111">
        <v>157.47188626000005</v>
      </c>
    </row>
    <row r="329" spans="2:4">
      <c r="B329" s="143">
        <v>13652</v>
      </c>
      <c r="C329" s="141">
        <v>0</v>
      </c>
      <c r="D329" s="141">
        <v>0</v>
      </c>
    </row>
    <row r="330" spans="2:4">
      <c r="B330" s="142" t="s">
        <v>381</v>
      </c>
      <c r="C330" s="141">
        <v>0</v>
      </c>
      <c r="D330" s="141">
        <v>0</v>
      </c>
    </row>
    <row r="331" spans="2:4">
      <c r="B331" s="143">
        <v>13928</v>
      </c>
      <c r="C331" s="141">
        <v>0</v>
      </c>
      <c r="D331" s="141">
        <v>152.56285322000005</v>
      </c>
    </row>
    <row r="332" spans="2:4">
      <c r="B332" s="142" t="s">
        <v>345</v>
      </c>
      <c r="C332" s="141">
        <v>0</v>
      </c>
      <c r="D332" s="141">
        <v>152.56285322000005</v>
      </c>
    </row>
    <row r="333" spans="2:4">
      <c r="B333" s="143">
        <v>14670</v>
      </c>
      <c r="C333" s="141">
        <v>0</v>
      </c>
      <c r="D333" s="141">
        <v>4.9090330399999997</v>
      </c>
    </row>
    <row r="334" spans="2:4">
      <c r="B334" s="142" t="s">
        <v>382</v>
      </c>
      <c r="C334" s="141">
        <v>0</v>
      </c>
      <c r="D334" s="141">
        <v>4.9090330399999997</v>
      </c>
    </row>
    <row r="335" spans="2:4">
      <c r="B335" s="140" t="s">
        <v>383</v>
      </c>
      <c r="C335" s="141">
        <v>681.94600300000002</v>
      </c>
      <c r="D335" s="141">
        <v>954.56893672000001</v>
      </c>
    </row>
    <row r="336" spans="2:4">
      <c r="B336" s="112" t="s">
        <v>273</v>
      </c>
      <c r="C336" s="111">
        <v>609.57731000000001</v>
      </c>
      <c r="D336" s="111">
        <v>929.56893731000002</v>
      </c>
    </row>
    <row r="337" spans="2:4">
      <c r="B337" s="143">
        <v>6131</v>
      </c>
      <c r="C337" s="141">
        <v>126.862072</v>
      </c>
      <c r="D337" s="141">
        <v>122.24408919</v>
      </c>
    </row>
    <row r="338" spans="2:4">
      <c r="B338" s="142" t="s">
        <v>394</v>
      </c>
      <c r="C338" s="141">
        <v>126.862072</v>
      </c>
      <c r="D338" s="141">
        <v>122.24408919</v>
      </c>
    </row>
    <row r="339" spans="2:4">
      <c r="B339" s="143">
        <v>12525</v>
      </c>
      <c r="C339" s="141">
        <v>6.3970060000000002</v>
      </c>
      <c r="D339" s="141">
        <v>0</v>
      </c>
    </row>
    <row r="340" spans="2:4">
      <c r="B340" s="142" t="s">
        <v>384</v>
      </c>
      <c r="C340" s="141">
        <v>6.3970060000000002</v>
      </c>
      <c r="D340" s="141">
        <v>0</v>
      </c>
    </row>
    <row r="341" spans="2:4">
      <c r="B341" s="143">
        <v>12568</v>
      </c>
      <c r="C341" s="141">
        <v>4.9753740000000004</v>
      </c>
      <c r="D341" s="141">
        <v>7.9937387400000004</v>
      </c>
    </row>
    <row r="342" spans="2:4">
      <c r="B342" s="142" t="s">
        <v>385</v>
      </c>
      <c r="C342" s="141">
        <v>4.9753740000000004</v>
      </c>
      <c r="D342" s="141">
        <v>7.9937387400000004</v>
      </c>
    </row>
    <row r="343" spans="2:4">
      <c r="B343" s="143">
        <v>13043</v>
      </c>
      <c r="C343" s="141">
        <v>3.4891230000000002</v>
      </c>
      <c r="D343" s="141">
        <v>0</v>
      </c>
    </row>
    <row r="344" spans="2:4">
      <c r="B344" s="142" t="s">
        <v>386</v>
      </c>
      <c r="C344" s="141">
        <v>3.4891230000000002</v>
      </c>
      <c r="D344" s="141">
        <v>0</v>
      </c>
    </row>
    <row r="345" spans="2:4">
      <c r="B345" s="143">
        <v>13381</v>
      </c>
      <c r="C345" s="141">
        <v>15.236758</v>
      </c>
      <c r="D345" s="141">
        <v>7.5195644400000008</v>
      </c>
    </row>
    <row r="346" spans="2:4">
      <c r="B346" s="142" t="s">
        <v>387</v>
      </c>
      <c r="C346" s="141">
        <v>15.236758</v>
      </c>
      <c r="D346" s="141">
        <v>7.5195644400000008</v>
      </c>
    </row>
    <row r="347" spans="2:4">
      <c r="B347" s="143">
        <v>13459</v>
      </c>
      <c r="C347" s="141">
        <v>3.7603179999999998</v>
      </c>
      <c r="D347" s="141">
        <v>0.76305207999999991</v>
      </c>
    </row>
    <row r="348" spans="2:4">
      <c r="B348" s="142" t="s">
        <v>388</v>
      </c>
      <c r="C348" s="141">
        <v>3.7603179999999998</v>
      </c>
      <c r="D348" s="141">
        <v>0.76305207999999991</v>
      </c>
    </row>
    <row r="349" spans="2:4">
      <c r="B349" s="143">
        <v>13546</v>
      </c>
      <c r="C349" s="141">
        <v>11.993252</v>
      </c>
      <c r="D349" s="141">
        <v>0</v>
      </c>
    </row>
    <row r="350" spans="2:4">
      <c r="B350" s="142" t="s">
        <v>936</v>
      </c>
      <c r="C350" s="141">
        <v>11.993252</v>
      </c>
      <c r="D350" s="141">
        <v>0</v>
      </c>
    </row>
    <row r="351" spans="2:4">
      <c r="B351" s="143">
        <v>13817</v>
      </c>
      <c r="C351" s="141">
        <v>100</v>
      </c>
      <c r="D351" s="141">
        <v>100</v>
      </c>
    </row>
    <row r="352" spans="2:4">
      <c r="B352" s="142" t="s">
        <v>389</v>
      </c>
      <c r="C352" s="141">
        <v>100</v>
      </c>
      <c r="D352" s="141">
        <v>100</v>
      </c>
    </row>
    <row r="353" spans="2:4">
      <c r="B353" s="143">
        <v>14178</v>
      </c>
      <c r="C353" s="141">
        <v>321.91753199999999</v>
      </c>
      <c r="D353" s="141">
        <v>285.43126005000005</v>
      </c>
    </row>
    <row r="354" spans="2:4">
      <c r="B354" s="142" t="s">
        <v>390</v>
      </c>
      <c r="C354" s="141">
        <v>321.91753199999999</v>
      </c>
      <c r="D354" s="141">
        <v>285.43126005000005</v>
      </c>
    </row>
    <row r="355" spans="2:4">
      <c r="B355" s="143">
        <v>14390</v>
      </c>
      <c r="C355" s="141">
        <v>14.945874999999999</v>
      </c>
      <c r="D355" s="141">
        <v>13.623923359999999</v>
      </c>
    </row>
    <row r="356" spans="2:4">
      <c r="B356" s="142" t="s">
        <v>391</v>
      </c>
      <c r="C356" s="141">
        <v>14.945874999999999</v>
      </c>
      <c r="D356" s="141">
        <v>13.623923359999999</v>
      </c>
    </row>
    <row r="357" spans="2:4">
      <c r="B357" s="143">
        <v>14584</v>
      </c>
      <c r="C357" s="141">
        <v>0</v>
      </c>
      <c r="D357" s="141">
        <v>0</v>
      </c>
    </row>
    <row r="358" spans="2:4">
      <c r="B358" s="142" t="s">
        <v>392</v>
      </c>
      <c r="C358" s="141">
        <v>0</v>
      </c>
      <c r="D358" s="141">
        <v>0</v>
      </c>
    </row>
    <row r="359" spans="2:4">
      <c r="B359" s="143">
        <v>14697</v>
      </c>
      <c r="C359" s="141">
        <v>0</v>
      </c>
      <c r="D359" s="141">
        <v>391.95430944999998</v>
      </c>
    </row>
    <row r="360" spans="2:4">
      <c r="B360" s="142" t="s">
        <v>393</v>
      </c>
      <c r="C360" s="141">
        <v>0</v>
      </c>
      <c r="D360" s="141">
        <v>391.95430944999998</v>
      </c>
    </row>
    <row r="361" spans="2:4">
      <c r="B361" s="142" t="s">
        <v>274</v>
      </c>
      <c r="C361" s="141">
        <v>0</v>
      </c>
      <c r="D361" s="141">
        <v>3.9E-2</v>
      </c>
    </row>
    <row r="362" spans="2:4">
      <c r="B362" s="112" t="s">
        <v>275</v>
      </c>
      <c r="C362" s="111">
        <v>0</v>
      </c>
      <c r="D362" s="111">
        <v>24.999999409999997</v>
      </c>
    </row>
    <row r="363" spans="2:4">
      <c r="B363" s="143">
        <v>13817</v>
      </c>
      <c r="C363" s="141">
        <v>0</v>
      </c>
      <c r="D363" s="141">
        <v>24.999999409999997</v>
      </c>
    </row>
    <row r="364" spans="2:4">
      <c r="B364" s="142" t="s">
        <v>389</v>
      </c>
      <c r="C364" s="141">
        <v>0</v>
      </c>
      <c r="D364" s="141">
        <v>24.999999409999997</v>
      </c>
    </row>
    <row r="365" spans="2:4">
      <c r="B365" s="112" t="s">
        <v>277</v>
      </c>
      <c r="C365" s="111">
        <v>72.368692999999993</v>
      </c>
      <c r="D365" s="111">
        <v>0</v>
      </c>
    </row>
    <row r="366" spans="2:4">
      <c r="B366" s="142" t="s">
        <v>274</v>
      </c>
      <c r="C366" s="141">
        <v>72.368692999999993</v>
      </c>
      <c r="D366" s="141">
        <v>0</v>
      </c>
    </row>
    <row r="367" spans="2:4">
      <c r="B367" s="140" t="s">
        <v>280</v>
      </c>
      <c r="C367" s="141">
        <v>2184.7459309999999</v>
      </c>
      <c r="D367" s="141">
        <v>1143.0883582899999</v>
      </c>
    </row>
    <row r="368" spans="2:4">
      <c r="B368" s="112" t="s">
        <v>273</v>
      </c>
      <c r="C368" s="111">
        <v>2063.8859309999998</v>
      </c>
      <c r="D368" s="111">
        <v>1043.0561479199998</v>
      </c>
    </row>
    <row r="369" spans="2:4">
      <c r="B369" s="143">
        <v>12527</v>
      </c>
      <c r="C369" s="141">
        <v>5.8507410000000002</v>
      </c>
      <c r="D369" s="141">
        <v>2.1439979500000002</v>
      </c>
    </row>
    <row r="370" spans="2:4">
      <c r="B370" s="142" t="s">
        <v>395</v>
      </c>
      <c r="C370" s="141">
        <v>5.8507410000000002</v>
      </c>
      <c r="D370" s="141">
        <v>2.1439979500000002</v>
      </c>
    </row>
    <row r="371" spans="2:4">
      <c r="B371" s="143">
        <v>12566</v>
      </c>
      <c r="C371" s="141">
        <v>15.029163</v>
      </c>
      <c r="D371" s="141">
        <v>22.70491925</v>
      </c>
    </row>
    <row r="372" spans="2:4">
      <c r="B372" s="142" t="s">
        <v>396</v>
      </c>
      <c r="C372" s="141">
        <v>15.029163</v>
      </c>
      <c r="D372" s="141">
        <v>22.70491925</v>
      </c>
    </row>
    <row r="373" spans="2:4">
      <c r="B373" s="143">
        <v>13047</v>
      </c>
      <c r="C373" s="141">
        <v>7.8349219999999997</v>
      </c>
      <c r="D373" s="141">
        <v>1.8668124799999999</v>
      </c>
    </row>
    <row r="374" spans="2:4">
      <c r="B374" s="142" t="s">
        <v>397</v>
      </c>
      <c r="C374" s="141">
        <v>7.8349219999999997</v>
      </c>
      <c r="D374" s="141">
        <v>1.8668124799999999</v>
      </c>
    </row>
    <row r="375" spans="2:4">
      <c r="B375" s="143">
        <v>13383</v>
      </c>
      <c r="C375" s="141">
        <v>66.712107000000003</v>
      </c>
      <c r="D375" s="141">
        <v>51.128124380000003</v>
      </c>
    </row>
    <row r="376" spans="2:4">
      <c r="B376" s="142" t="s">
        <v>398</v>
      </c>
      <c r="C376" s="141">
        <v>66.712107000000003</v>
      </c>
      <c r="D376" s="141">
        <v>51.128124380000003</v>
      </c>
    </row>
    <row r="377" spans="2:4">
      <c r="B377" s="143">
        <v>13437</v>
      </c>
      <c r="C377" s="141">
        <v>12.313435</v>
      </c>
      <c r="D377" s="141">
        <v>0</v>
      </c>
    </row>
    <row r="378" spans="2:4">
      <c r="B378" s="142" t="s">
        <v>399</v>
      </c>
      <c r="C378" s="141">
        <v>12.313435</v>
      </c>
      <c r="D378" s="141">
        <v>0</v>
      </c>
    </row>
    <row r="379" spans="2:4">
      <c r="B379" s="143">
        <v>13549</v>
      </c>
      <c r="C379" s="141">
        <v>27.28979</v>
      </c>
      <c r="D379" s="141">
        <v>5.2665280399999999</v>
      </c>
    </row>
    <row r="380" spans="2:4">
      <c r="B380" s="142" t="s">
        <v>400</v>
      </c>
      <c r="C380" s="141">
        <v>27.28979</v>
      </c>
      <c r="D380" s="141">
        <v>5.2665280399999999</v>
      </c>
    </row>
    <row r="381" spans="2:4">
      <c r="B381" s="143">
        <v>13579</v>
      </c>
      <c r="C381" s="141">
        <v>1.804989</v>
      </c>
      <c r="D381" s="141">
        <v>0</v>
      </c>
    </row>
    <row r="382" spans="2:4">
      <c r="B382" s="142" t="s">
        <v>401</v>
      </c>
      <c r="C382" s="141">
        <v>1.804989</v>
      </c>
      <c r="D382" s="141">
        <v>0</v>
      </c>
    </row>
    <row r="383" spans="2:4">
      <c r="B383" s="143">
        <v>13619</v>
      </c>
      <c r="C383" s="141">
        <v>4.1972000000000002E-2</v>
      </c>
      <c r="D383" s="141">
        <v>3.3289056800000001</v>
      </c>
    </row>
    <row r="384" spans="2:4">
      <c r="B384" s="142" t="s">
        <v>402</v>
      </c>
      <c r="C384" s="141">
        <v>4.1972000000000002E-2</v>
      </c>
      <c r="D384" s="141">
        <v>3.3289056800000001</v>
      </c>
    </row>
    <row r="385" spans="2:4">
      <c r="B385" s="143">
        <v>13656</v>
      </c>
      <c r="C385" s="141">
        <v>822.75795100000005</v>
      </c>
      <c r="D385" s="141">
        <v>580.84429921000003</v>
      </c>
    </row>
    <row r="386" spans="2:4">
      <c r="B386" s="142" t="s">
        <v>403</v>
      </c>
      <c r="C386" s="141">
        <v>822.75795100000005</v>
      </c>
      <c r="D386" s="141">
        <v>580.84429921000003</v>
      </c>
    </row>
    <row r="387" spans="2:4">
      <c r="B387" s="143">
        <v>13805</v>
      </c>
      <c r="C387" s="141">
        <v>130</v>
      </c>
      <c r="D387" s="141">
        <v>105.82676678</v>
      </c>
    </row>
    <row r="388" spans="2:4">
      <c r="B388" s="142" t="s">
        <v>404</v>
      </c>
      <c r="C388" s="141">
        <v>130</v>
      </c>
      <c r="D388" s="141">
        <v>105.82676678</v>
      </c>
    </row>
    <row r="389" spans="2:4">
      <c r="B389" s="143">
        <v>13839</v>
      </c>
      <c r="C389" s="141">
        <v>300</v>
      </c>
      <c r="D389" s="141">
        <v>45.346131849999999</v>
      </c>
    </row>
    <row r="390" spans="2:4">
      <c r="B390" s="142" t="s">
        <v>405</v>
      </c>
      <c r="C390" s="141">
        <v>300</v>
      </c>
      <c r="D390" s="141">
        <v>45.346131849999999</v>
      </c>
    </row>
    <row r="391" spans="2:4">
      <c r="B391" s="143">
        <v>14244</v>
      </c>
      <c r="C391" s="141">
        <v>18.597757000000001</v>
      </c>
      <c r="D391" s="141">
        <v>7.1333431900000006</v>
      </c>
    </row>
    <row r="392" spans="2:4">
      <c r="B392" s="142" t="s">
        <v>406</v>
      </c>
      <c r="C392" s="141">
        <v>18.597757000000001</v>
      </c>
      <c r="D392" s="141">
        <v>7.1333431900000006</v>
      </c>
    </row>
    <row r="393" spans="2:4">
      <c r="B393" s="143">
        <v>14497</v>
      </c>
      <c r="C393" s="141">
        <v>98.574766999999994</v>
      </c>
      <c r="D393" s="141">
        <v>43.253646909999993</v>
      </c>
    </row>
    <row r="394" spans="2:4">
      <c r="B394" s="142" t="s">
        <v>407</v>
      </c>
      <c r="C394" s="141">
        <v>98.574766999999994</v>
      </c>
      <c r="D394" s="141">
        <v>43.253646909999993</v>
      </c>
    </row>
    <row r="395" spans="2:4">
      <c r="B395" s="143">
        <v>14570</v>
      </c>
      <c r="C395" s="141">
        <v>85.957851000000005</v>
      </c>
      <c r="D395" s="141">
        <v>79.759855760000008</v>
      </c>
    </row>
    <row r="396" spans="2:4">
      <c r="B396" s="142" t="s">
        <v>408</v>
      </c>
      <c r="C396" s="141">
        <v>85.957851000000005</v>
      </c>
      <c r="D396" s="141">
        <v>79.759855760000008</v>
      </c>
    </row>
    <row r="397" spans="2:4">
      <c r="B397" s="143">
        <v>14585</v>
      </c>
      <c r="C397" s="141">
        <v>252.50135599999999</v>
      </c>
      <c r="D397" s="141">
        <v>58.377617530000002</v>
      </c>
    </row>
    <row r="398" spans="2:4">
      <c r="B398" s="142" t="s">
        <v>409</v>
      </c>
      <c r="C398" s="141">
        <v>252.50135599999999</v>
      </c>
      <c r="D398" s="141">
        <v>58.377617530000002</v>
      </c>
    </row>
    <row r="399" spans="2:4">
      <c r="B399" s="143">
        <v>14586</v>
      </c>
      <c r="C399" s="141">
        <v>43.474330000000002</v>
      </c>
      <c r="D399" s="141">
        <v>9.825198910000001</v>
      </c>
    </row>
    <row r="400" spans="2:4">
      <c r="B400" s="142" t="s">
        <v>410</v>
      </c>
      <c r="C400" s="141">
        <v>43.474330000000002</v>
      </c>
      <c r="D400" s="141">
        <v>9.825198910000001</v>
      </c>
    </row>
    <row r="401" spans="2:4">
      <c r="B401" s="143">
        <v>14615</v>
      </c>
      <c r="C401" s="141">
        <v>175.1448</v>
      </c>
      <c r="D401" s="141">
        <v>26.25</v>
      </c>
    </row>
    <row r="402" spans="2:4">
      <c r="B402" s="142" t="s">
        <v>411</v>
      </c>
      <c r="C402" s="141">
        <v>175.1448</v>
      </c>
      <c r="D402" s="141">
        <v>26.25</v>
      </c>
    </row>
    <row r="403" spans="2:4">
      <c r="B403" s="143">
        <v>14642</v>
      </c>
      <c r="C403" s="141">
        <v>0</v>
      </c>
      <c r="D403" s="141">
        <v>0</v>
      </c>
    </row>
    <row r="404" spans="2:4">
      <c r="B404" s="142" t="s">
        <v>412</v>
      </c>
      <c r="C404" s="141">
        <v>0</v>
      </c>
      <c r="D404" s="141">
        <v>0</v>
      </c>
    </row>
    <row r="405" spans="2:4">
      <c r="B405" s="143">
        <v>14829</v>
      </c>
      <c r="C405" s="141">
        <v>0</v>
      </c>
      <c r="D405" s="141">
        <v>0</v>
      </c>
    </row>
    <row r="406" spans="2:4">
      <c r="B406" s="142" t="s">
        <v>979</v>
      </c>
      <c r="C406" s="141">
        <v>0</v>
      </c>
      <c r="D406" s="141">
        <v>0</v>
      </c>
    </row>
    <row r="407" spans="2:4">
      <c r="B407" s="112" t="s">
        <v>275</v>
      </c>
      <c r="C407" s="111">
        <v>0</v>
      </c>
      <c r="D407" s="111">
        <v>61.900022939999999</v>
      </c>
    </row>
    <row r="408" spans="2:4">
      <c r="B408" s="143">
        <v>13805</v>
      </c>
      <c r="C408" s="141">
        <v>0</v>
      </c>
      <c r="D408" s="141">
        <v>61.900022939999999</v>
      </c>
    </row>
    <row r="409" spans="2:4">
      <c r="B409" s="142" t="s">
        <v>404</v>
      </c>
      <c r="C409" s="141">
        <v>0</v>
      </c>
      <c r="D409" s="141">
        <v>61.900022939999999</v>
      </c>
    </row>
    <row r="410" spans="2:4">
      <c r="B410" s="112" t="s">
        <v>276</v>
      </c>
      <c r="C410" s="111">
        <v>120.86</v>
      </c>
      <c r="D410" s="111">
        <v>38.132187430000002</v>
      </c>
    </row>
    <row r="411" spans="2:4">
      <c r="B411" s="143">
        <v>2451</v>
      </c>
      <c r="C411" s="141">
        <v>0</v>
      </c>
      <c r="D411" s="141">
        <v>4.5284472000000004</v>
      </c>
    </row>
    <row r="412" spans="2:4">
      <c r="B412" s="142" t="s">
        <v>414</v>
      </c>
      <c r="C412" s="141">
        <v>0</v>
      </c>
      <c r="D412" s="141">
        <v>4.5284472000000004</v>
      </c>
    </row>
    <row r="413" spans="2:4">
      <c r="B413" s="143">
        <v>13837</v>
      </c>
      <c r="C413" s="141">
        <v>0</v>
      </c>
      <c r="D413" s="141">
        <v>33.60374023</v>
      </c>
    </row>
    <row r="414" spans="2:4">
      <c r="B414" s="142" t="s">
        <v>413</v>
      </c>
      <c r="C414" s="141">
        <v>0</v>
      </c>
      <c r="D414" s="141">
        <v>33.60374023</v>
      </c>
    </row>
    <row r="415" spans="2:4">
      <c r="B415" s="143">
        <v>14615</v>
      </c>
      <c r="C415" s="141">
        <v>120.86</v>
      </c>
      <c r="D415" s="141">
        <v>0</v>
      </c>
    </row>
    <row r="416" spans="2:4">
      <c r="B416" s="142" t="s">
        <v>411</v>
      </c>
      <c r="C416" s="141">
        <v>120.86</v>
      </c>
      <c r="D416" s="141">
        <v>0</v>
      </c>
    </row>
    <row r="417" spans="2:4">
      <c r="B417" s="140" t="s">
        <v>415</v>
      </c>
      <c r="C417" s="141">
        <v>173.05806799999999</v>
      </c>
      <c r="D417" s="141">
        <v>330.14725324000023</v>
      </c>
    </row>
    <row r="418" spans="2:4">
      <c r="B418" s="112" t="s">
        <v>273</v>
      </c>
      <c r="C418" s="111">
        <v>173.05806799999999</v>
      </c>
      <c r="D418" s="111">
        <v>131.79451887000002</v>
      </c>
    </row>
    <row r="419" spans="2:4">
      <c r="B419" s="143">
        <v>12528</v>
      </c>
      <c r="C419" s="141">
        <v>24.857641000000001</v>
      </c>
      <c r="D419" s="141">
        <v>2.0966820899999998</v>
      </c>
    </row>
    <row r="420" spans="2:4">
      <c r="B420" s="142" t="s">
        <v>416</v>
      </c>
      <c r="C420" s="141">
        <v>24.857641000000001</v>
      </c>
      <c r="D420" s="141">
        <v>2.0966820899999998</v>
      </c>
    </row>
    <row r="421" spans="2:4">
      <c r="B421" s="143">
        <v>12565</v>
      </c>
      <c r="C421" s="141">
        <v>12.020491</v>
      </c>
      <c r="D421" s="141">
        <v>3.21562079</v>
      </c>
    </row>
    <row r="422" spans="2:4">
      <c r="B422" s="142" t="s">
        <v>417</v>
      </c>
      <c r="C422" s="141">
        <v>12.020491</v>
      </c>
      <c r="D422" s="141">
        <v>3.21562079</v>
      </c>
    </row>
    <row r="423" spans="2:4">
      <c r="B423" s="143">
        <v>13048</v>
      </c>
      <c r="C423" s="141">
        <v>8.0825940000000003</v>
      </c>
      <c r="D423" s="141">
        <v>3.4982813899999998</v>
      </c>
    </row>
    <row r="424" spans="2:4">
      <c r="B424" s="142" t="s">
        <v>418</v>
      </c>
      <c r="C424" s="141">
        <v>8.0825940000000003</v>
      </c>
      <c r="D424" s="141">
        <v>3.4982813899999998</v>
      </c>
    </row>
    <row r="425" spans="2:4">
      <c r="B425" s="143">
        <v>13399</v>
      </c>
      <c r="C425" s="141">
        <v>21.101996</v>
      </c>
      <c r="D425" s="141">
        <v>10.533599390000001</v>
      </c>
    </row>
    <row r="426" spans="2:4">
      <c r="B426" s="142" t="s">
        <v>419</v>
      </c>
      <c r="C426" s="141">
        <v>21.101996</v>
      </c>
      <c r="D426" s="141">
        <v>10.533599390000001</v>
      </c>
    </row>
    <row r="427" spans="2:4">
      <c r="B427" s="143">
        <v>13449</v>
      </c>
      <c r="C427" s="141">
        <v>8.1677E-2</v>
      </c>
      <c r="D427" s="141">
        <v>0</v>
      </c>
    </row>
    <row r="428" spans="2:4">
      <c r="B428" s="142" t="s">
        <v>420</v>
      </c>
      <c r="C428" s="141">
        <v>8.1677E-2</v>
      </c>
      <c r="D428" s="141">
        <v>0</v>
      </c>
    </row>
    <row r="429" spans="2:4">
      <c r="B429" s="143">
        <v>13552</v>
      </c>
      <c r="C429" s="141">
        <v>4.5073100000000004</v>
      </c>
      <c r="D429" s="141">
        <v>10.628639529999999</v>
      </c>
    </row>
    <row r="430" spans="2:4">
      <c r="B430" s="142" t="s">
        <v>937</v>
      </c>
      <c r="C430" s="141">
        <v>4.5073100000000004</v>
      </c>
      <c r="D430" s="141">
        <v>10.628639529999999</v>
      </c>
    </row>
    <row r="431" spans="2:4">
      <c r="B431" s="143">
        <v>13613</v>
      </c>
      <c r="C431" s="141">
        <v>1.464018</v>
      </c>
      <c r="D431" s="141">
        <v>3.1364541899999998</v>
      </c>
    </row>
    <row r="432" spans="2:4">
      <c r="B432" s="142" t="s">
        <v>421</v>
      </c>
      <c r="C432" s="141">
        <v>1.464018</v>
      </c>
      <c r="D432" s="141">
        <v>3.1364541899999998</v>
      </c>
    </row>
    <row r="433" spans="2:4">
      <c r="B433" s="143">
        <v>13814</v>
      </c>
      <c r="C433" s="141">
        <v>100</v>
      </c>
      <c r="D433" s="141">
        <v>95</v>
      </c>
    </row>
    <row r="434" spans="2:4">
      <c r="B434" s="142" t="s">
        <v>422</v>
      </c>
      <c r="C434" s="141">
        <v>100</v>
      </c>
      <c r="D434" s="141">
        <v>95</v>
      </c>
    </row>
    <row r="435" spans="2:4">
      <c r="B435" s="143">
        <v>14210</v>
      </c>
      <c r="C435" s="141">
        <v>0</v>
      </c>
      <c r="D435" s="141">
        <v>0</v>
      </c>
    </row>
    <row r="436" spans="2:4">
      <c r="B436" s="142" t="s">
        <v>423</v>
      </c>
      <c r="C436" s="141">
        <v>0</v>
      </c>
      <c r="D436" s="141">
        <v>0</v>
      </c>
    </row>
    <row r="437" spans="2:4">
      <c r="B437" s="143">
        <v>14243</v>
      </c>
      <c r="C437" s="141">
        <v>0</v>
      </c>
      <c r="D437" s="141">
        <v>0</v>
      </c>
    </row>
    <row r="438" spans="2:4">
      <c r="B438" s="142" t="s">
        <v>424</v>
      </c>
      <c r="C438" s="141">
        <v>0</v>
      </c>
      <c r="D438" s="141">
        <v>0</v>
      </c>
    </row>
    <row r="439" spans="2:4">
      <c r="B439" s="143">
        <v>14262</v>
      </c>
      <c r="C439" s="141">
        <v>0.94234099999999998</v>
      </c>
      <c r="D439" s="141">
        <v>3.6852414900000001</v>
      </c>
    </row>
    <row r="440" spans="2:4">
      <c r="B440" s="142" t="s">
        <v>425</v>
      </c>
      <c r="C440" s="141">
        <v>0.94234099999999998</v>
      </c>
      <c r="D440" s="141">
        <v>3.6852414900000001</v>
      </c>
    </row>
    <row r="441" spans="2:4">
      <c r="B441" s="143">
        <v>14876</v>
      </c>
      <c r="C441" s="141">
        <v>0</v>
      </c>
      <c r="D441" s="141">
        <v>0</v>
      </c>
    </row>
    <row r="442" spans="2:4">
      <c r="B442" s="142" t="s">
        <v>980</v>
      </c>
      <c r="C442" s="141">
        <v>0</v>
      </c>
      <c r="D442" s="141">
        <v>0</v>
      </c>
    </row>
    <row r="443" spans="2:4">
      <c r="B443" s="112" t="s">
        <v>276</v>
      </c>
      <c r="C443" s="111">
        <v>0</v>
      </c>
      <c r="D443" s="111">
        <v>198.35273437000004</v>
      </c>
    </row>
    <row r="444" spans="2:4">
      <c r="B444" s="143">
        <v>12080</v>
      </c>
      <c r="C444" s="141">
        <v>0</v>
      </c>
      <c r="D444" s="141">
        <v>63.770047499999997</v>
      </c>
    </row>
    <row r="445" spans="2:4">
      <c r="B445" s="142" t="s">
        <v>426</v>
      </c>
      <c r="C445" s="141">
        <v>0</v>
      </c>
      <c r="D445" s="141">
        <v>63.770047499999997</v>
      </c>
    </row>
    <row r="446" spans="2:4">
      <c r="B446" s="143">
        <v>12092</v>
      </c>
      <c r="C446" s="141">
        <v>0</v>
      </c>
      <c r="D446" s="141">
        <v>0</v>
      </c>
    </row>
    <row r="447" spans="2:4">
      <c r="B447" s="142" t="s">
        <v>427</v>
      </c>
      <c r="C447" s="141">
        <v>0</v>
      </c>
      <c r="D447" s="141">
        <v>0</v>
      </c>
    </row>
    <row r="448" spans="2:4">
      <c r="B448" s="143">
        <v>13928</v>
      </c>
      <c r="C448" s="141">
        <v>0</v>
      </c>
      <c r="D448" s="141">
        <v>134.58268686999992</v>
      </c>
    </row>
    <row r="449" spans="2:4">
      <c r="B449" s="142" t="s">
        <v>345</v>
      </c>
      <c r="C449" s="141">
        <v>0</v>
      </c>
      <c r="D449" s="141">
        <v>134.58268686999992</v>
      </c>
    </row>
    <row r="450" spans="2:4">
      <c r="B450" s="140" t="s">
        <v>281</v>
      </c>
      <c r="C450" s="141">
        <v>259.97291200000001</v>
      </c>
      <c r="D450" s="141">
        <v>317.17852018999997</v>
      </c>
    </row>
    <row r="451" spans="2:4">
      <c r="B451" s="112" t="s">
        <v>273</v>
      </c>
      <c r="C451" s="111">
        <v>259.97291200000001</v>
      </c>
      <c r="D451" s="111">
        <v>280.49590439999997</v>
      </c>
    </row>
    <row r="452" spans="2:4">
      <c r="B452" s="143">
        <v>12529</v>
      </c>
      <c r="C452" s="141">
        <v>0.13572799999999999</v>
      </c>
      <c r="D452" s="141">
        <v>0</v>
      </c>
    </row>
    <row r="453" spans="2:4">
      <c r="B453" s="142" t="s">
        <v>428</v>
      </c>
      <c r="C453" s="141">
        <v>0.13572799999999999</v>
      </c>
      <c r="D453" s="141">
        <v>0</v>
      </c>
    </row>
    <row r="454" spans="2:4">
      <c r="B454" s="143">
        <v>13050</v>
      </c>
      <c r="C454" s="141">
        <v>7.0139999999999994E-2</v>
      </c>
      <c r="D454" s="141">
        <v>0</v>
      </c>
    </row>
    <row r="455" spans="2:4">
      <c r="B455" s="142" t="s">
        <v>429</v>
      </c>
      <c r="C455" s="141">
        <v>7.0139999999999994E-2</v>
      </c>
      <c r="D455" s="141">
        <v>0</v>
      </c>
    </row>
    <row r="456" spans="2:4">
      <c r="B456" s="143">
        <v>13352</v>
      </c>
      <c r="C456" s="141">
        <v>5.1610250000000004</v>
      </c>
      <c r="D456" s="141">
        <v>0</v>
      </c>
    </row>
    <row r="457" spans="2:4">
      <c r="B457" s="142" t="s">
        <v>430</v>
      </c>
      <c r="C457" s="141">
        <v>5.1610250000000004</v>
      </c>
      <c r="D457" s="141">
        <v>0</v>
      </c>
    </row>
    <row r="458" spans="2:4">
      <c r="B458" s="143">
        <v>13433</v>
      </c>
      <c r="C458" s="141">
        <v>30.768661999999999</v>
      </c>
      <c r="D458" s="141">
        <v>18.95798666</v>
      </c>
    </row>
    <row r="459" spans="2:4">
      <c r="B459" s="142" t="s">
        <v>431</v>
      </c>
      <c r="C459" s="141">
        <v>30.768661999999999</v>
      </c>
      <c r="D459" s="141">
        <v>18.95798666</v>
      </c>
    </row>
    <row r="460" spans="2:4">
      <c r="B460" s="143">
        <v>13458</v>
      </c>
      <c r="C460" s="141">
        <v>6.089213</v>
      </c>
      <c r="D460" s="141">
        <v>0</v>
      </c>
    </row>
    <row r="461" spans="2:4">
      <c r="B461" s="142" t="s">
        <v>432</v>
      </c>
      <c r="C461" s="141">
        <v>6.089213</v>
      </c>
      <c r="D461" s="141">
        <v>0</v>
      </c>
    </row>
    <row r="462" spans="2:4">
      <c r="B462" s="143">
        <v>13550</v>
      </c>
      <c r="C462" s="141">
        <v>17.748144</v>
      </c>
      <c r="D462" s="141">
        <v>15.221065710000001</v>
      </c>
    </row>
    <row r="463" spans="2:4">
      <c r="B463" s="142" t="s">
        <v>938</v>
      </c>
      <c r="C463" s="141">
        <v>17.748144</v>
      </c>
      <c r="D463" s="141">
        <v>15.221065710000001</v>
      </c>
    </row>
    <row r="464" spans="2:4">
      <c r="B464" s="143">
        <v>13669</v>
      </c>
      <c r="C464" s="141">
        <v>0</v>
      </c>
      <c r="D464" s="141">
        <v>15.982285170000003</v>
      </c>
    </row>
    <row r="465" spans="2:4">
      <c r="B465" s="142" t="s">
        <v>433</v>
      </c>
      <c r="C465" s="141">
        <v>0</v>
      </c>
      <c r="D465" s="141">
        <v>15.982285170000003</v>
      </c>
    </row>
    <row r="466" spans="2:4">
      <c r="B466" s="143">
        <v>13747</v>
      </c>
      <c r="C466" s="141">
        <v>100</v>
      </c>
      <c r="D466" s="141">
        <v>123.60550987000001</v>
      </c>
    </row>
    <row r="467" spans="2:4">
      <c r="B467" s="142" t="s">
        <v>434</v>
      </c>
      <c r="C467" s="141">
        <v>100</v>
      </c>
      <c r="D467" s="141">
        <v>123.60550987000001</v>
      </c>
    </row>
    <row r="468" spans="2:4">
      <c r="B468" s="143">
        <v>13800</v>
      </c>
      <c r="C468" s="141">
        <v>100</v>
      </c>
      <c r="D468" s="141">
        <v>97</v>
      </c>
    </row>
    <row r="469" spans="2:4">
      <c r="B469" s="142" t="s">
        <v>435</v>
      </c>
      <c r="C469" s="141">
        <v>100</v>
      </c>
      <c r="D469" s="141">
        <v>97</v>
      </c>
    </row>
    <row r="470" spans="2:4">
      <c r="B470" s="143">
        <v>14240</v>
      </c>
      <c r="C470" s="141">
        <v>0</v>
      </c>
      <c r="D470" s="141">
        <v>9.7290569900000001</v>
      </c>
    </row>
    <row r="471" spans="2:4">
      <c r="B471" s="142" t="s">
        <v>436</v>
      </c>
      <c r="C471" s="141">
        <v>0</v>
      </c>
      <c r="D471" s="141">
        <v>9.7290569900000001</v>
      </c>
    </row>
    <row r="472" spans="2:4">
      <c r="B472" s="143">
        <v>14859</v>
      </c>
      <c r="C472" s="141">
        <v>0</v>
      </c>
      <c r="D472" s="141">
        <v>0</v>
      </c>
    </row>
    <row r="473" spans="2:4">
      <c r="B473" s="142" t="s">
        <v>981</v>
      </c>
      <c r="C473" s="141">
        <v>0</v>
      </c>
      <c r="D473" s="141">
        <v>0</v>
      </c>
    </row>
    <row r="474" spans="2:4">
      <c r="B474" s="112" t="s">
        <v>275</v>
      </c>
      <c r="C474" s="111">
        <v>0</v>
      </c>
      <c r="D474" s="111">
        <v>24.963403790000005</v>
      </c>
    </row>
    <row r="475" spans="2:4">
      <c r="B475" s="143">
        <v>13800</v>
      </c>
      <c r="C475" s="141">
        <v>0</v>
      </c>
      <c r="D475" s="141">
        <v>24.963403790000005</v>
      </c>
    </row>
    <row r="476" spans="2:4">
      <c r="B476" s="142" t="s">
        <v>435</v>
      </c>
      <c r="C476" s="141">
        <v>0</v>
      </c>
      <c r="D476" s="141">
        <v>24.963403790000005</v>
      </c>
    </row>
    <row r="477" spans="2:4">
      <c r="B477" s="112" t="s">
        <v>276</v>
      </c>
      <c r="C477" s="111">
        <v>0</v>
      </c>
      <c r="D477" s="111">
        <v>11.719212000000001</v>
      </c>
    </row>
    <row r="478" spans="2:4">
      <c r="B478" s="143">
        <v>13747</v>
      </c>
      <c r="C478" s="141">
        <v>0</v>
      </c>
      <c r="D478" s="141">
        <v>11.719212000000001</v>
      </c>
    </row>
    <row r="479" spans="2:4">
      <c r="B479" s="142" t="s">
        <v>434</v>
      </c>
      <c r="C479" s="141">
        <v>0</v>
      </c>
      <c r="D479" s="141">
        <v>11.719212000000001</v>
      </c>
    </row>
    <row r="480" spans="2:4">
      <c r="B480" s="140" t="s">
        <v>282</v>
      </c>
      <c r="C480" s="141">
        <v>301.2217</v>
      </c>
      <c r="D480" s="141">
        <v>234.38104482000003</v>
      </c>
    </row>
    <row r="481" spans="2:4">
      <c r="B481" s="112" t="s">
        <v>273</v>
      </c>
      <c r="C481" s="111">
        <v>301.2217</v>
      </c>
      <c r="D481" s="111">
        <v>209.38109583000005</v>
      </c>
    </row>
    <row r="482" spans="2:4">
      <c r="B482" s="143">
        <v>12530</v>
      </c>
      <c r="C482" s="141">
        <v>2.5696140000000001</v>
      </c>
      <c r="D482" s="141">
        <v>0</v>
      </c>
    </row>
    <row r="483" spans="2:4">
      <c r="B483" s="142" t="s">
        <v>437</v>
      </c>
      <c r="C483" s="141">
        <v>2.5696140000000001</v>
      </c>
      <c r="D483" s="141">
        <v>0</v>
      </c>
    </row>
    <row r="484" spans="2:4">
      <c r="B484" s="143">
        <v>12572</v>
      </c>
      <c r="C484" s="141">
        <v>9.6990999999999994E-2</v>
      </c>
      <c r="D484" s="141">
        <v>3.93804299</v>
      </c>
    </row>
    <row r="485" spans="2:4">
      <c r="B485" s="142" t="s">
        <v>438</v>
      </c>
      <c r="C485" s="141">
        <v>9.6990999999999994E-2</v>
      </c>
      <c r="D485" s="141">
        <v>3.93804299</v>
      </c>
    </row>
    <row r="486" spans="2:4">
      <c r="B486" s="143">
        <v>13354</v>
      </c>
      <c r="C486" s="141">
        <v>4.6944650000000001</v>
      </c>
      <c r="D486" s="141">
        <v>0</v>
      </c>
    </row>
    <row r="487" spans="2:4">
      <c r="B487" s="142" t="s">
        <v>439</v>
      </c>
      <c r="C487" s="141">
        <v>4.6944650000000001</v>
      </c>
      <c r="D487" s="141">
        <v>0</v>
      </c>
    </row>
    <row r="488" spans="2:4">
      <c r="B488" s="143">
        <v>13398</v>
      </c>
      <c r="C488" s="141">
        <v>22.883572999999998</v>
      </c>
      <c r="D488" s="141">
        <v>0.89183738000000001</v>
      </c>
    </row>
    <row r="489" spans="2:4">
      <c r="B489" s="142" t="s">
        <v>440</v>
      </c>
      <c r="C489" s="141">
        <v>22.883572999999998</v>
      </c>
      <c r="D489" s="141">
        <v>0.89183738000000001</v>
      </c>
    </row>
    <row r="490" spans="2:4">
      <c r="B490" s="143">
        <v>13446</v>
      </c>
      <c r="C490" s="141">
        <v>9.1275010000000005</v>
      </c>
      <c r="D490" s="141">
        <v>8.4987690100000002</v>
      </c>
    </row>
    <row r="491" spans="2:4">
      <c r="B491" s="142" t="s">
        <v>441</v>
      </c>
      <c r="C491" s="141">
        <v>9.1275010000000005</v>
      </c>
      <c r="D491" s="141">
        <v>8.4987690100000002</v>
      </c>
    </row>
    <row r="492" spans="2:4">
      <c r="B492" s="143">
        <v>13553</v>
      </c>
      <c r="C492" s="141">
        <v>26.232039</v>
      </c>
      <c r="D492" s="141">
        <v>33.460942459999998</v>
      </c>
    </row>
    <row r="493" spans="2:4">
      <c r="B493" s="142" t="s">
        <v>442</v>
      </c>
      <c r="C493" s="141">
        <v>26.232039</v>
      </c>
      <c r="D493" s="141">
        <v>33.460942459999998</v>
      </c>
    </row>
    <row r="494" spans="2:4">
      <c r="B494" s="143">
        <v>13569</v>
      </c>
      <c r="C494" s="141">
        <v>8.9928740000000005</v>
      </c>
      <c r="D494" s="141">
        <v>7.5877454400000008</v>
      </c>
    </row>
    <row r="495" spans="2:4">
      <c r="B495" s="142" t="s">
        <v>939</v>
      </c>
      <c r="C495" s="141">
        <v>8.9928740000000005</v>
      </c>
      <c r="D495" s="141">
        <v>7.5877454400000008</v>
      </c>
    </row>
    <row r="496" spans="2:4">
      <c r="B496" s="143">
        <v>13609</v>
      </c>
      <c r="C496" s="141">
        <v>1.1312059999999999</v>
      </c>
      <c r="D496" s="141">
        <v>0</v>
      </c>
    </row>
    <row r="497" spans="2:4">
      <c r="B497" s="142" t="s">
        <v>443</v>
      </c>
      <c r="C497" s="141">
        <v>1.1312059999999999</v>
      </c>
      <c r="D497" s="141">
        <v>0</v>
      </c>
    </row>
    <row r="498" spans="2:4">
      <c r="B498" s="143">
        <v>13801</v>
      </c>
      <c r="C498" s="141">
        <v>120</v>
      </c>
      <c r="D498" s="141">
        <v>109.43338595</v>
      </c>
    </row>
    <row r="499" spans="2:4">
      <c r="B499" s="142" t="s">
        <v>444</v>
      </c>
      <c r="C499" s="141">
        <v>120</v>
      </c>
      <c r="D499" s="141">
        <v>109.43338595</v>
      </c>
    </row>
    <row r="500" spans="2:4">
      <c r="B500" s="143">
        <v>14131</v>
      </c>
      <c r="C500" s="141">
        <v>37</v>
      </c>
      <c r="D500" s="141">
        <v>22.496515340000002</v>
      </c>
    </row>
    <row r="501" spans="2:4">
      <c r="B501" s="142" t="s">
        <v>445</v>
      </c>
      <c r="C501" s="141">
        <v>37</v>
      </c>
      <c r="D501" s="141">
        <v>22.496515340000002</v>
      </c>
    </row>
    <row r="502" spans="2:4">
      <c r="B502" s="143">
        <v>14543</v>
      </c>
      <c r="C502" s="141">
        <v>10.982479</v>
      </c>
      <c r="D502" s="141">
        <v>8.0397229699999997</v>
      </c>
    </row>
    <row r="503" spans="2:4">
      <c r="B503" s="142" t="s">
        <v>446</v>
      </c>
      <c r="C503" s="141">
        <v>10.982479</v>
      </c>
      <c r="D503" s="141">
        <v>8.0397229699999997</v>
      </c>
    </row>
    <row r="504" spans="2:4">
      <c r="B504" s="143">
        <v>14593</v>
      </c>
      <c r="C504" s="141">
        <v>57.510958000000002</v>
      </c>
      <c r="D504" s="141">
        <v>15.034134289999999</v>
      </c>
    </row>
    <row r="505" spans="2:4">
      <c r="B505" s="142" t="s">
        <v>447</v>
      </c>
      <c r="C505" s="141">
        <v>57.510958000000002</v>
      </c>
      <c r="D505" s="141">
        <v>15.034134289999999</v>
      </c>
    </row>
    <row r="506" spans="2:4">
      <c r="B506" s="143">
        <v>14793</v>
      </c>
      <c r="C506" s="141">
        <v>0</v>
      </c>
      <c r="D506" s="141">
        <v>0</v>
      </c>
    </row>
    <row r="507" spans="2:4">
      <c r="B507" s="142" t="s">
        <v>448</v>
      </c>
      <c r="C507" s="141">
        <v>0</v>
      </c>
      <c r="D507" s="141">
        <v>0</v>
      </c>
    </row>
    <row r="508" spans="2:4">
      <c r="B508" s="143">
        <v>14794</v>
      </c>
      <c r="C508" s="141">
        <v>0</v>
      </c>
      <c r="D508" s="141">
        <v>0</v>
      </c>
    </row>
    <row r="509" spans="2:4">
      <c r="B509" s="142" t="s">
        <v>449</v>
      </c>
      <c r="C509" s="141">
        <v>0</v>
      </c>
      <c r="D509" s="141">
        <v>0</v>
      </c>
    </row>
    <row r="510" spans="2:4">
      <c r="B510" s="112" t="s">
        <v>275</v>
      </c>
      <c r="C510" s="111">
        <v>0</v>
      </c>
      <c r="D510" s="111">
        <v>24.999948990000004</v>
      </c>
    </row>
    <row r="511" spans="2:4">
      <c r="B511" s="143">
        <v>13801</v>
      </c>
      <c r="C511" s="141">
        <v>0</v>
      </c>
      <c r="D511" s="141">
        <v>24.999948990000004</v>
      </c>
    </row>
    <row r="512" spans="2:4">
      <c r="B512" s="142" t="s">
        <v>444</v>
      </c>
      <c r="C512" s="141">
        <v>0</v>
      </c>
      <c r="D512" s="141">
        <v>24.999948990000004</v>
      </c>
    </row>
    <row r="513" spans="2:4">
      <c r="B513" s="140" t="s">
        <v>283</v>
      </c>
      <c r="C513" s="141">
        <v>158.831593</v>
      </c>
      <c r="D513" s="141">
        <v>153.53302631000003</v>
      </c>
    </row>
    <row r="514" spans="2:4">
      <c r="B514" s="112" t="s">
        <v>273</v>
      </c>
      <c r="C514" s="111">
        <v>158.831593</v>
      </c>
      <c r="D514" s="111">
        <v>25.3643328</v>
      </c>
    </row>
    <row r="515" spans="2:4">
      <c r="B515" s="143">
        <v>12534</v>
      </c>
      <c r="C515" s="141">
        <v>6.7863999999999994E-2</v>
      </c>
      <c r="D515" s="141">
        <v>0</v>
      </c>
    </row>
    <row r="516" spans="2:4">
      <c r="B516" s="142" t="s">
        <v>450</v>
      </c>
      <c r="C516" s="141">
        <v>6.7863999999999994E-2</v>
      </c>
      <c r="D516" s="141">
        <v>0</v>
      </c>
    </row>
    <row r="517" spans="2:4">
      <c r="B517" s="143">
        <v>12575</v>
      </c>
      <c r="C517" s="141">
        <v>0.27775300000000003</v>
      </c>
      <c r="D517" s="141">
        <v>0</v>
      </c>
    </row>
    <row r="518" spans="2:4">
      <c r="B518" s="142" t="s">
        <v>451</v>
      </c>
      <c r="C518" s="141">
        <v>0.27775300000000003</v>
      </c>
      <c r="D518" s="141">
        <v>0</v>
      </c>
    </row>
    <row r="519" spans="2:4">
      <c r="B519" s="143">
        <v>13054</v>
      </c>
      <c r="C519" s="141">
        <v>7.0139999999999994E-2</v>
      </c>
      <c r="D519" s="141">
        <v>0</v>
      </c>
    </row>
    <row r="520" spans="2:4">
      <c r="B520" s="142" t="s">
        <v>452</v>
      </c>
      <c r="C520" s="141">
        <v>7.0139999999999994E-2</v>
      </c>
      <c r="D520" s="141">
        <v>0</v>
      </c>
    </row>
    <row r="521" spans="2:4">
      <c r="B521" s="143">
        <v>13402</v>
      </c>
      <c r="C521" s="141">
        <v>19.327598999999999</v>
      </c>
      <c r="D521" s="141">
        <v>9.8432251500000003</v>
      </c>
    </row>
    <row r="522" spans="2:4">
      <c r="B522" s="142" t="s">
        <v>453</v>
      </c>
      <c r="C522" s="141">
        <v>19.327598999999999</v>
      </c>
      <c r="D522" s="141">
        <v>9.8432251500000003</v>
      </c>
    </row>
    <row r="523" spans="2:4">
      <c r="B523" s="143">
        <v>13467</v>
      </c>
      <c r="C523" s="141">
        <v>4.2073280000000004</v>
      </c>
      <c r="D523" s="141">
        <v>0</v>
      </c>
    </row>
    <row r="524" spans="2:4">
      <c r="B524" s="142" t="s">
        <v>454</v>
      </c>
      <c r="C524" s="141">
        <v>4.2073280000000004</v>
      </c>
      <c r="D524" s="141">
        <v>0</v>
      </c>
    </row>
    <row r="525" spans="2:4">
      <c r="B525" s="143">
        <v>13618</v>
      </c>
      <c r="C525" s="141">
        <v>6.1894850000000003</v>
      </c>
      <c r="D525" s="141">
        <v>5.5211076499999994</v>
      </c>
    </row>
    <row r="526" spans="2:4">
      <c r="B526" s="142" t="s">
        <v>455</v>
      </c>
      <c r="C526" s="141">
        <v>6.1894850000000003</v>
      </c>
      <c r="D526" s="141">
        <v>5.5211076499999994</v>
      </c>
    </row>
    <row r="527" spans="2:4">
      <c r="B527" s="143">
        <v>13809</v>
      </c>
      <c r="C527" s="141">
        <v>100</v>
      </c>
      <c r="D527" s="141">
        <v>10</v>
      </c>
    </row>
    <row r="528" spans="2:4">
      <c r="B528" s="142" t="s">
        <v>456</v>
      </c>
      <c r="C528" s="141">
        <v>100</v>
      </c>
      <c r="D528" s="141">
        <v>10</v>
      </c>
    </row>
    <row r="529" spans="2:4">
      <c r="B529" s="143">
        <v>14237</v>
      </c>
      <c r="C529" s="141">
        <v>0</v>
      </c>
      <c r="D529" s="141">
        <v>0</v>
      </c>
    </row>
    <row r="530" spans="2:4">
      <c r="B530" s="142" t="s">
        <v>457</v>
      </c>
      <c r="C530" s="141">
        <v>0</v>
      </c>
      <c r="D530" s="141">
        <v>0</v>
      </c>
    </row>
    <row r="531" spans="2:4">
      <c r="B531" s="143">
        <v>14526</v>
      </c>
      <c r="C531" s="141">
        <v>28.691424000000001</v>
      </c>
      <c r="D531" s="141">
        <v>0</v>
      </c>
    </row>
    <row r="532" spans="2:4">
      <c r="B532" s="142" t="s">
        <v>458</v>
      </c>
      <c r="C532" s="141">
        <v>28.691424000000001</v>
      </c>
      <c r="D532" s="141">
        <v>0</v>
      </c>
    </row>
    <row r="533" spans="2:4">
      <c r="B533" s="143">
        <v>14877</v>
      </c>
      <c r="C533" s="141">
        <v>0</v>
      </c>
      <c r="D533" s="141">
        <v>0</v>
      </c>
    </row>
    <row r="534" spans="2:4">
      <c r="B534" s="142" t="s">
        <v>982</v>
      </c>
      <c r="C534" s="141">
        <v>0</v>
      </c>
      <c r="D534" s="141">
        <v>0</v>
      </c>
    </row>
    <row r="535" spans="2:4">
      <c r="B535" s="112" t="s">
        <v>275</v>
      </c>
      <c r="C535" s="111">
        <v>0</v>
      </c>
      <c r="D535" s="111">
        <v>9.9999914099999998</v>
      </c>
    </row>
    <row r="536" spans="2:4">
      <c r="B536" s="143">
        <v>13809</v>
      </c>
      <c r="C536" s="141">
        <v>0</v>
      </c>
      <c r="D536" s="141">
        <v>9.9999914099999998</v>
      </c>
    </row>
    <row r="537" spans="2:4">
      <c r="B537" s="142" t="s">
        <v>456</v>
      </c>
      <c r="C537" s="141">
        <v>0</v>
      </c>
      <c r="D537" s="141">
        <v>9.9999914099999998</v>
      </c>
    </row>
    <row r="538" spans="2:4">
      <c r="B538" s="112" t="s">
        <v>276</v>
      </c>
      <c r="C538" s="111">
        <v>0</v>
      </c>
      <c r="D538" s="111">
        <v>118.16870210000002</v>
      </c>
    </row>
    <row r="539" spans="2:4">
      <c r="B539" s="143">
        <v>13928</v>
      </c>
      <c r="C539" s="141">
        <v>0</v>
      </c>
      <c r="D539" s="141">
        <v>118.16870210000002</v>
      </c>
    </row>
    <row r="540" spans="2:4">
      <c r="B540" s="142" t="s">
        <v>345</v>
      </c>
      <c r="C540" s="141">
        <v>0</v>
      </c>
      <c r="D540" s="141">
        <v>118.16870210000002</v>
      </c>
    </row>
    <row r="541" spans="2:4">
      <c r="B541" s="140" t="s">
        <v>284</v>
      </c>
      <c r="C541" s="141">
        <v>1142.0036749999999</v>
      </c>
      <c r="D541" s="141">
        <v>924.64075232000005</v>
      </c>
    </row>
    <row r="542" spans="2:4">
      <c r="B542" s="112" t="s">
        <v>273</v>
      </c>
      <c r="C542" s="111">
        <v>535.40033200000005</v>
      </c>
      <c r="D542" s="111">
        <v>742.08091094000008</v>
      </c>
    </row>
    <row r="543" spans="2:4">
      <c r="B543" s="143">
        <v>12535</v>
      </c>
      <c r="C543" s="141">
        <v>5.9768549999999996</v>
      </c>
      <c r="D543" s="141">
        <v>0</v>
      </c>
    </row>
    <row r="544" spans="2:4">
      <c r="B544" s="142" t="s">
        <v>459</v>
      </c>
      <c r="C544" s="141">
        <v>5.9768549999999996</v>
      </c>
      <c r="D544" s="141">
        <v>0</v>
      </c>
    </row>
    <row r="545" spans="2:4">
      <c r="B545" s="143">
        <v>12576</v>
      </c>
      <c r="C545" s="141">
        <v>14.481653</v>
      </c>
      <c r="D545" s="141">
        <v>1.2360651100000002</v>
      </c>
    </row>
    <row r="546" spans="2:4">
      <c r="B546" s="142" t="s">
        <v>460</v>
      </c>
      <c r="C546" s="141">
        <v>14.481653</v>
      </c>
      <c r="D546" s="141">
        <v>1.2360651100000002</v>
      </c>
    </row>
    <row r="547" spans="2:4">
      <c r="B547" s="143">
        <v>13074</v>
      </c>
      <c r="C547" s="141">
        <v>14.324764</v>
      </c>
      <c r="D547" s="141">
        <v>15.356166460000001</v>
      </c>
    </row>
    <row r="548" spans="2:4">
      <c r="B548" s="142" t="s">
        <v>461</v>
      </c>
      <c r="C548" s="141">
        <v>14.324764</v>
      </c>
      <c r="D548" s="141">
        <v>15.356166460000001</v>
      </c>
    </row>
    <row r="549" spans="2:4">
      <c r="B549" s="143">
        <v>13403</v>
      </c>
      <c r="C549" s="141">
        <v>65.010397999999995</v>
      </c>
      <c r="D549" s="141">
        <v>29.9252079</v>
      </c>
    </row>
    <row r="550" spans="2:4">
      <c r="B550" s="142" t="s">
        <v>462</v>
      </c>
      <c r="C550" s="141">
        <v>65.010397999999995</v>
      </c>
      <c r="D550" s="141">
        <v>29.9252079</v>
      </c>
    </row>
    <row r="551" spans="2:4">
      <c r="B551" s="143">
        <v>13441</v>
      </c>
      <c r="C551" s="141">
        <v>20.414549999999998</v>
      </c>
      <c r="D551" s="141">
        <v>2.0926935599999998</v>
      </c>
    </row>
    <row r="552" spans="2:4">
      <c r="B552" s="142" t="s">
        <v>463</v>
      </c>
      <c r="C552" s="141">
        <v>20.414549999999998</v>
      </c>
      <c r="D552" s="141">
        <v>2.0926935599999998</v>
      </c>
    </row>
    <row r="553" spans="2:4">
      <c r="B553" s="143">
        <v>13523</v>
      </c>
      <c r="C553" s="141">
        <v>80</v>
      </c>
      <c r="D553" s="141">
        <v>120.15308382000002</v>
      </c>
    </row>
    <row r="554" spans="2:4">
      <c r="B554" s="142" t="s">
        <v>464</v>
      </c>
      <c r="C554" s="141">
        <v>80</v>
      </c>
      <c r="D554" s="141">
        <v>120.15308382000002</v>
      </c>
    </row>
    <row r="555" spans="2:4">
      <c r="B555" s="143">
        <v>13559</v>
      </c>
      <c r="C555" s="141">
        <v>57.249564999999997</v>
      </c>
      <c r="D555" s="141">
        <v>29.363809610000001</v>
      </c>
    </row>
    <row r="556" spans="2:4">
      <c r="B556" s="142" t="s">
        <v>465</v>
      </c>
      <c r="C556" s="141">
        <v>57.249564999999997</v>
      </c>
      <c r="D556" s="141">
        <v>29.363809610000001</v>
      </c>
    </row>
    <row r="557" spans="2:4">
      <c r="B557" s="143">
        <v>13580</v>
      </c>
      <c r="C557" s="141">
        <v>6.2914440000000003</v>
      </c>
      <c r="D557" s="141">
        <v>5.5004235199999991</v>
      </c>
    </row>
    <row r="558" spans="2:4">
      <c r="B558" s="142" t="s">
        <v>940</v>
      </c>
      <c r="C558" s="141">
        <v>6.2914440000000003</v>
      </c>
      <c r="D558" s="141">
        <v>5.5004235199999991</v>
      </c>
    </row>
    <row r="559" spans="2:4">
      <c r="B559" s="143">
        <v>13823</v>
      </c>
      <c r="C559" s="141">
        <v>120</v>
      </c>
      <c r="D559" s="141">
        <v>119.81623954</v>
      </c>
    </row>
    <row r="560" spans="2:4">
      <c r="B560" s="142" t="s">
        <v>466</v>
      </c>
      <c r="C560" s="141">
        <v>120</v>
      </c>
      <c r="D560" s="141">
        <v>119.81623954</v>
      </c>
    </row>
    <row r="561" spans="2:4">
      <c r="B561" s="143">
        <v>14124</v>
      </c>
      <c r="C561" s="141">
        <v>100</v>
      </c>
      <c r="D561" s="141">
        <v>128.80538163</v>
      </c>
    </row>
    <row r="562" spans="2:4">
      <c r="B562" s="142" t="s">
        <v>467</v>
      </c>
      <c r="C562" s="141">
        <v>100</v>
      </c>
      <c r="D562" s="141">
        <v>128.80538163</v>
      </c>
    </row>
    <row r="563" spans="2:4">
      <c r="B563" s="143">
        <v>14281</v>
      </c>
      <c r="C563" s="141">
        <v>44.617913000000001</v>
      </c>
      <c r="D563" s="141">
        <v>52.409916599999995</v>
      </c>
    </row>
    <row r="564" spans="2:4">
      <c r="B564" s="142" t="s">
        <v>468</v>
      </c>
      <c r="C564" s="141">
        <v>44.617913000000001</v>
      </c>
      <c r="D564" s="141">
        <v>52.409916599999995</v>
      </c>
    </row>
    <row r="565" spans="2:4">
      <c r="B565" s="143">
        <v>14304</v>
      </c>
      <c r="C565" s="141">
        <v>7.0331900000000003</v>
      </c>
      <c r="D565" s="141">
        <v>3.6086926500000001</v>
      </c>
    </row>
    <row r="566" spans="2:4">
      <c r="B566" s="142" t="s">
        <v>469</v>
      </c>
      <c r="C566" s="141">
        <v>7.0331900000000003</v>
      </c>
      <c r="D566" s="141">
        <v>3.6086926500000001</v>
      </c>
    </row>
    <row r="567" spans="2:4">
      <c r="B567" s="143">
        <v>14740</v>
      </c>
      <c r="C567" s="141">
        <v>0</v>
      </c>
      <c r="D567" s="141">
        <v>2.10932948</v>
      </c>
    </row>
    <row r="568" spans="2:4">
      <c r="B568" s="142" t="s">
        <v>470</v>
      </c>
      <c r="C568" s="141">
        <v>0</v>
      </c>
      <c r="D568" s="141">
        <v>2.10932948</v>
      </c>
    </row>
    <row r="569" spans="2:4">
      <c r="B569" s="143">
        <v>14867</v>
      </c>
      <c r="C569" s="141">
        <v>0</v>
      </c>
      <c r="D569" s="141">
        <v>0</v>
      </c>
    </row>
    <row r="570" spans="2:4">
      <c r="B570" s="142" t="s">
        <v>983</v>
      </c>
      <c r="C570" s="141">
        <v>0</v>
      </c>
      <c r="D570" s="141">
        <v>0</v>
      </c>
    </row>
    <row r="571" spans="2:4">
      <c r="B571" s="143">
        <v>6548</v>
      </c>
      <c r="C571" s="141">
        <v>0</v>
      </c>
      <c r="D571" s="141">
        <v>231.70390105999999</v>
      </c>
    </row>
    <row r="572" spans="2:4">
      <c r="B572" s="142" t="s">
        <v>1050</v>
      </c>
      <c r="C572" s="141">
        <v>0</v>
      </c>
      <c r="D572" s="141">
        <v>231.70390105999999</v>
      </c>
    </row>
    <row r="573" spans="2:4">
      <c r="B573" s="112" t="s">
        <v>275</v>
      </c>
      <c r="C573" s="111">
        <v>0</v>
      </c>
      <c r="D573" s="111">
        <v>149.9967341</v>
      </c>
    </row>
    <row r="574" spans="2:4">
      <c r="B574" s="143">
        <v>13823</v>
      </c>
      <c r="C574" s="141">
        <v>0</v>
      </c>
      <c r="D574" s="141">
        <v>149.9967341</v>
      </c>
    </row>
    <row r="575" spans="2:4">
      <c r="B575" s="142" t="s">
        <v>466</v>
      </c>
      <c r="C575" s="141">
        <v>0</v>
      </c>
      <c r="D575" s="141">
        <v>149.9967341</v>
      </c>
    </row>
    <row r="576" spans="2:4">
      <c r="B576" s="112" t="s">
        <v>298</v>
      </c>
      <c r="C576" s="111">
        <v>606.603343</v>
      </c>
      <c r="D576" s="111">
        <v>32.563107280000004</v>
      </c>
    </row>
    <row r="577" spans="2:4">
      <c r="B577" s="143">
        <v>14592</v>
      </c>
      <c r="C577" s="141">
        <v>494.06631900000002</v>
      </c>
      <c r="D577" s="141">
        <v>28.363107280000001</v>
      </c>
    </row>
    <row r="578" spans="2:4">
      <c r="B578" s="142" t="s">
        <v>471</v>
      </c>
      <c r="C578" s="141">
        <v>494.06631900000002</v>
      </c>
      <c r="D578" s="141">
        <v>28.363107280000001</v>
      </c>
    </row>
    <row r="579" spans="2:4">
      <c r="B579" s="143">
        <v>14599</v>
      </c>
      <c r="C579" s="141">
        <v>112.537024</v>
      </c>
      <c r="D579" s="141">
        <v>4.2</v>
      </c>
    </row>
    <row r="580" spans="2:4">
      <c r="B580" s="142" t="s">
        <v>472</v>
      </c>
      <c r="C580" s="141">
        <v>112.537024</v>
      </c>
      <c r="D580" s="141">
        <v>4.2</v>
      </c>
    </row>
    <row r="581" spans="2:4">
      <c r="B581" s="112" t="s">
        <v>276</v>
      </c>
      <c r="C581" s="111">
        <v>0</v>
      </c>
      <c r="D581" s="111">
        <v>0</v>
      </c>
    </row>
    <row r="582" spans="2:4">
      <c r="B582" s="143">
        <v>13964</v>
      </c>
      <c r="C582" s="141">
        <v>0</v>
      </c>
      <c r="D582" s="141">
        <v>0</v>
      </c>
    </row>
    <row r="583" spans="2:4">
      <c r="B583" s="142" t="s">
        <v>473</v>
      </c>
      <c r="C583" s="141">
        <v>0</v>
      </c>
      <c r="D583" s="141">
        <v>0</v>
      </c>
    </row>
    <row r="584" spans="2:4">
      <c r="B584" s="143">
        <v>14305</v>
      </c>
      <c r="C584" s="141">
        <v>0</v>
      </c>
      <c r="D584" s="141">
        <v>0</v>
      </c>
    </row>
    <row r="585" spans="2:4">
      <c r="B585" s="142" t="s">
        <v>474</v>
      </c>
      <c r="C585" s="141">
        <v>0</v>
      </c>
      <c r="D585" s="141">
        <v>0</v>
      </c>
    </row>
    <row r="586" spans="2:4">
      <c r="B586" s="140" t="s">
        <v>285</v>
      </c>
      <c r="C586" s="141">
        <v>480.41858200000001</v>
      </c>
      <c r="D586" s="141">
        <v>503.66008957000003</v>
      </c>
    </row>
    <row r="587" spans="2:4">
      <c r="B587" s="112" t="s">
        <v>273</v>
      </c>
      <c r="C587" s="111">
        <v>480.41858200000001</v>
      </c>
      <c r="D587" s="111">
        <v>453.67378516000002</v>
      </c>
    </row>
    <row r="588" spans="2:4">
      <c r="B588" s="143">
        <v>12536</v>
      </c>
      <c r="C588" s="141">
        <v>23.971440000000001</v>
      </c>
      <c r="D588" s="141">
        <v>6.5206134900000006</v>
      </c>
    </row>
    <row r="589" spans="2:4">
      <c r="B589" s="142" t="s">
        <v>475</v>
      </c>
      <c r="C589" s="141">
        <v>23.971440000000001</v>
      </c>
      <c r="D589" s="141">
        <v>6.5206134900000006</v>
      </c>
    </row>
    <row r="590" spans="2:4">
      <c r="B590" s="143">
        <v>13052</v>
      </c>
      <c r="C590" s="141">
        <v>25.801444</v>
      </c>
      <c r="D590" s="141">
        <v>1.1831464299999999</v>
      </c>
    </row>
    <row r="591" spans="2:4">
      <c r="B591" s="142" t="s">
        <v>476</v>
      </c>
      <c r="C591" s="141">
        <v>25.801444</v>
      </c>
      <c r="D591" s="141">
        <v>1.1831464299999999</v>
      </c>
    </row>
    <row r="592" spans="2:4">
      <c r="B592" s="143">
        <v>13366</v>
      </c>
      <c r="C592" s="141">
        <v>6.1741020000000004</v>
      </c>
      <c r="D592" s="141">
        <v>0</v>
      </c>
    </row>
    <row r="593" spans="2:4">
      <c r="B593" s="142" t="s">
        <v>477</v>
      </c>
      <c r="C593" s="141">
        <v>6.1741020000000004</v>
      </c>
      <c r="D593" s="141">
        <v>0</v>
      </c>
    </row>
    <row r="594" spans="2:4">
      <c r="B594" s="143">
        <v>13404</v>
      </c>
      <c r="C594" s="141">
        <v>64.451070000000001</v>
      </c>
      <c r="D594" s="141">
        <v>38.734161360000002</v>
      </c>
    </row>
    <row r="595" spans="2:4">
      <c r="B595" s="142" t="s">
        <v>478</v>
      </c>
      <c r="C595" s="141">
        <v>64.451070000000001</v>
      </c>
      <c r="D595" s="141">
        <v>38.734161360000002</v>
      </c>
    </row>
    <row r="596" spans="2:4">
      <c r="B596" s="143">
        <v>13429</v>
      </c>
      <c r="C596" s="141">
        <v>11.048292999999999</v>
      </c>
      <c r="D596" s="141">
        <v>7.2361841299999998</v>
      </c>
    </row>
    <row r="597" spans="2:4">
      <c r="B597" s="142" t="s">
        <v>479</v>
      </c>
      <c r="C597" s="141">
        <v>11.048292999999999</v>
      </c>
      <c r="D597" s="141">
        <v>7.2361841299999998</v>
      </c>
    </row>
    <row r="598" spans="2:4">
      <c r="B598" s="143">
        <v>13561</v>
      </c>
      <c r="C598" s="141">
        <v>62.848396000000001</v>
      </c>
      <c r="D598" s="141">
        <v>36.645584010000007</v>
      </c>
    </row>
    <row r="599" spans="2:4">
      <c r="B599" s="142" t="s">
        <v>941</v>
      </c>
      <c r="C599" s="141">
        <v>62.848396000000001</v>
      </c>
      <c r="D599" s="141">
        <v>36.645584010000007</v>
      </c>
    </row>
    <row r="600" spans="2:4">
      <c r="B600" s="143">
        <v>13616</v>
      </c>
      <c r="C600" s="141">
        <v>3.282594</v>
      </c>
      <c r="D600" s="141">
        <v>0</v>
      </c>
    </row>
    <row r="601" spans="2:4">
      <c r="B601" s="142" t="s">
        <v>480</v>
      </c>
      <c r="C601" s="141">
        <v>3.282594</v>
      </c>
      <c r="D601" s="141">
        <v>0</v>
      </c>
    </row>
    <row r="602" spans="2:4">
      <c r="B602" s="143">
        <v>13815</v>
      </c>
      <c r="C602" s="141">
        <v>120</v>
      </c>
      <c r="D602" s="141">
        <v>115.57686055999999</v>
      </c>
    </row>
    <row r="603" spans="2:4">
      <c r="B603" s="142" t="s">
        <v>481</v>
      </c>
      <c r="C603" s="141">
        <v>120</v>
      </c>
      <c r="D603" s="141">
        <v>115.57686055999999</v>
      </c>
    </row>
    <row r="604" spans="2:4">
      <c r="B604" s="143">
        <v>14058</v>
      </c>
      <c r="C604" s="141">
        <v>3.5891820000000001</v>
      </c>
      <c r="D604" s="141">
        <v>0</v>
      </c>
    </row>
    <row r="605" spans="2:4">
      <c r="B605" s="142" t="s">
        <v>482</v>
      </c>
      <c r="C605" s="141">
        <v>3.5891820000000001</v>
      </c>
      <c r="D605" s="141">
        <v>0</v>
      </c>
    </row>
    <row r="606" spans="2:4">
      <c r="B606" s="143">
        <v>14091</v>
      </c>
      <c r="C606" s="141">
        <v>0</v>
      </c>
      <c r="D606" s="141">
        <v>2.8475652200000003</v>
      </c>
    </row>
    <row r="607" spans="2:4">
      <c r="B607" s="142" t="s">
        <v>483</v>
      </c>
      <c r="C607" s="141">
        <v>0</v>
      </c>
      <c r="D607" s="141">
        <v>2.8475652200000003</v>
      </c>
    </row>
    <row r="608" spans="2:4">
      <c r="B608" s="143">
        <v>14125</v>
      </c>
      <c r="C608" s="141">
        <v>100</v>
      </c>
      <c r="D608" s="141">
        <v>185.67760895999999</v>
      </c>
    </row>
    <row r="609" spans="2:4">
      <c r="B609" s="142" t="s">
        <v>484</v>
      </c>
      <c r="C609" s="141">
        <v>100</v>
      </c>
      <c r="D609" s="141">
        <v>185.67760895999999</v>
      </c>
    </row>
    <row r="610" spans="2:4">
      <c r="B610" s="143">
        <v>14388</v>
      </c>
      <c r="C610" s="141">
        <v>59.252060999999998</v>
      </c>
      <c r="D610" s="141">
        <v>59.252060999999998</v>
      </c>
    </row>
    <row r="611" spans="2:4">
      <c r="B611" s="142" t="s">
        <v>485</v>
      </c>
      <c r="C611" s="141">
        <v>59.252060999999998</v>
      </c>
      <c r="D611" s="141">
        <v>59.252060999999998</v>
      </c>
    </row>
    <row r="612" spans="2:4">
      <c r="B612" s="143">
        <v>14858</v>
      </c>
      <c r="C612" s="141">
        <v>0</v>
      </c>
      <c r="D612" s="141">
        <v>0</v>
      </c>
    </row>
    <row r="613" spans="2:4">
      <c r="B613" s="142" t="s">
        <v>984</v>
      </c>
      <c r="C613" s="141">
        <v>0</v>
      </c>
      <c r="D613" s="141">
        <v>0</v>
      </c>
    </row>
    <row r="614" spans="2:4">
      <c r="B614" s="112" t="s">
        <v>275</v>
      </c>
      <c r="C614" s="111">
        <v>0</v>
      </c>
      <c r="D614" s="111">
        <v>49.986304409999995</v>
      </c>
    </row>
    <row r="615" spans="2:4">
      <c r="B615" s="143">
        <v>13815</v>
      </c>
      <c r="C615" s="141">
        <v>0</v>
      </c>
      <c r="D615" s="141">
        <v>49.986304409999995</v>
      </c>
    </row>
    <row r="616" spans="2:4">
      <c r="B616" s="142" t="s">
        <v>481</v>
      </c>
      <c r="C616" s="141">
        <v>0</v>
      </c>
      <c r="D616" s="141">
        <v>49.986304409999995</v>
      </c>
    </row>
    <row r="617" spans="2:4">
      <c r="B617" s="112" t="s">
        <v>276</v>
      </c>
      <c r="C617" s="111">
        <v>0</v>
      </c>
      <c r="D617" s="111">
        <v>0</v>
      </c>
    </row>
    <row r="618" spans="2:4">
      <c r="B618" s="143">
        <v>5490</v>
      </c>
      <c r="C618" s="141">
        <v>0</v>
      </c>
      <c r="D618" s="141">
        <v>0</v>
      </c>
    </row>
    <row r="619" spans="2:4">
      <c r="B619" s="142" t="s">
        <v>486</v>
      </c>
      <c r="C619" s="141">
        <v>0</v>
      </c>
      <c r="D619" s="141">
        <v>0</v>
      </c>
    </row>
    <row r="620" spans="2:4">
      <c r="B620" s="140" t="s">
        <v>286</v>
      </c>
      <c r="C620" s="141">
        <v>671.33636300000001</v>
      </c>
      <c r="D620" s="141">
        <v>376.19873421999989</v>
      </c>
    </row>
    <row r="621" spans="2:4">
      <c r="B621" s="112" t="s">
        <v>273</v>
      </c>
      <c r="C621" s="111">
        <v>671.33636300000001</v>
      </c>
      <c r="D621" s="111">
        <v>267.10163490999997</v>
      </c>
    </row>
    <row r="622" spans="2:4">
      <c r="B622" s="143">
        <v>12537</v>
      </c>
      <c r="C622" s="141">
        <v>101.246295</v>
      </c>
      <c r="D622" s="141">
        <v>15.221938669999998</v>
      </c>
    </row>
    <row r="623" spans="2:4">
      <c r="B623" s="142" t="s">
        <v>487</v>
      </c>
      <c r="C623" s="141">
        <v>101.246295</v>
      </c>
      <c r="D623" s="141">
        <v>15.221938669999998</v>
      </c>
    </row>
    <row r="624" spans="2:4">
      <c r="B624" s="143">
        <v>12579</v>
      </c>
      <c r="C624" s="141">
        <v>49.790036999999998</v>
      </c>
      <c r="D624" s="141">
        <v>2.5052625800000001</v>
      </c>
    </row>
    <row r="625" spans="2:4">
      <c r="B625" s="142" t="s">
        <v>488</v>
      </c>
      <c r="C625" s="141">
        <v>49.790036999999998</v>
      </c>
      <c r="D625" s="141">
        <v>2.5052625800000001</v>
      </c>
    </row>
    <row r="626" spans="2:4">
      <c r="B626" s="143">
        <v>13055</v>
      </c>
      <c r="C626" s="141">
        <v>3.358946</v>
      </c>
      <c r="D626" s="141">
        <v>0.90463617000000007</v>
      </c>
    </row>
    <row r="627" spans="2:4">
      <c r="B627" s="142" t="s">
        <v>489</v>
      </c>
      <c r="C627" s="141">
        <v>3.358946</v>
      </c>
      <c r="D627" s="141">
        <v>0.90463617000000007</v>
      </c>
    </row>
    <row r="628" spans="2:4">
      <c r="B628" s="143">
        <v>13405</v>
      </c>
      <c r="C628" s="141">
        <v>127.34437</v>
      </c>
      <c r="D628" s="141">
        <v>27.164145509999997</v>
      </c>
    </row>
    <row r="629" spans="2:4">
      <c r="B629" s="142" t="s">
        <v>490</v>
      </c>
      <c r="C629" s="141">
        <v>127.34437</v>
      </c>
      <c r="D629" s="141">
        <v>27.164145509999997</v>
      </c>
    </row>
    <row r="630" spans="2:4">
      <c r="B630" s="143">
        <v>13443</v>
      </c>
      <c r="C630" s="141">
        <v>17.112168</v>
      </c>
      <c r="D630" s="141">
        <v>0</v>
      </c>
    </row>
    <row r="631" spans="2:4">
      <c r="B631" s="142" t="s">
        <v>491</v>
      </c>
      <c r="C631" s="141">
        <v>17.112168</v>
      </c>
      <c r="D631" s="141">
        <v>0</v>
      </c>
    </row>
    <row r="632" spans="2:4">
      <c r="B632" s="143">
        <v>13530</v>
      </c>
      <c r="C632" s="141">
        <v>60</v>
      </c>
      <c r="D632" s="141">
        <v>8.1234524699999966</v>
      </c>
    </row>
    <row r="633" spans="2:4">
      <c r="B633" s="142" t="s">
        <v>492</v>
      </c>
      <c r="C633" s="141">
        <v>60</v>
      </c>
      <c r="D633" s="141">
        <v>8.1234524699999966</v>
      </c>
    </row>
    <row r="634" spans="2:4">
      <c r="B634" s="143">
        <v>13563</v>
      </c>
      <c r="C634" s="141">
        <v>88.508245000000002</v>
      </c>
      <c r="D634" s="141">
        <v>43.851717860000001</v>
      </c>
    </row>
    <row r="635" spans="2:4">
      <c r="B635" s="142" t="s">
        <v>909</v>
      </c>
      <c r="C635" s="141">
        <v>88.508245000000002</v>
      </c>
      <c r="D635" s="141">
        <v>43.851717860000001</v>
      </c>
    </row>
    <row r="636" spans="2:4">
      <c r="B636" s="143">
        <v>13587</v>
      </c>
      <c r="C636" s="141">
        <v>1.6215200000000001</v>
      </c>
      <c r="D636" s="141">
        <v>0</v>
      </c>
    </row>
    <row r="637" spans="2:4">
      <c r="B637" s="142" t="s">
        <v>942</v>
      </c>
      <c r="C637" s="141">
        <v>1.6215200000000001</v>
      </c>
      <c r="D637" s="141">
        <v>0</v>
      </c>
    </row>
    <row r="638" spans="2:4">
      <c r="B638" s="143">
        <v>13621</v>
      </c>
      <c r="C638" s="141">
        <v>0.95238199999999995</v>
      </c>
      <c r="D638" s="141">
        <v>0</v>
      </c>
    </row>
    <row r="639" spans="2:4">
      <c r="B639" s="142" t="s">
        <v>493</v>
      </c>
      <c r="C639" s="141">
        <v>0.95238199999999995</v>
      </c>
      <c r="D639" s="141">
        <v>0</v>
      </c>
    </row>
    <row r="640" spans="2:4">
      <c r="B640" s="143">
        <v>13807</v>
      </c>
      <c r="C640" s="141">
        <v>110</v>
      </c>
      <c r="D640" s="141">
        <v>97.283889269999989</v>
      </c>
    </row>
    <row r="641" spans="2:4">
      <c r="B641" s="142" t="s">
        <v>494</v>
      </c>
      <c r="C641" s="141">
        <v>110</v>
      </c>
      <c r="D641" s="141">
        <v>97.283889269999989</v>
      </c>
    </row>
    <row r="642" spans="2:4">
      <c r="B642" s="143">
        <v>13838</v>
      </c>
      <c r="C642" s="141">
        <v>22.642714999999999</v>
      </c>
      <c r="D642" s="141">
        <v>0</v>
      </c>
    </row>
    <row r="643" spans="2:4">
      <c r="B643" s="142" t="s">
        <v>495</v>
      </c>
      <c r="C643" s="141">
        <v>22.642714999999999</v>
      </c>
      <c r="D643" s="141">
        <v>0</v>
      </c>
    </row>
    <row r="644" spans="2:4">
      <c r="B644" s="143">
        <v>14257</v>
      </c>
      <c r="C644" s="141">
        <v>0</v>
      </c>
      <c r="D644" s="141">
        <v>17.32678232</v>
      </c>
    </row>
    <row r="645" spans="2:4">
      <c r="B645" s="142" t="s">
        <v>496</v>
      </c>
      <c r="C645" s="141">
        <v>0</v>
      </c>
      <c r="D645" s="141">
        <v>17.32678232</v>
      </c>
    </row>
    <row r="646" spans="2:4">
      <c r="B646" s="143">
        <v>14441</v>
      </c>
      <c r="C646" s="141">
        <v>79.08</v>
      </c>
      <c r="D646" s="141">
        <v>48.46576254</v>
      </c>
    </row>
    <row r="647" spans="2:4">
      <c r="B647" s="142" t="s">
        <v>497</v>
      </c>
      <c r="C647" s="141">
        <v>79.08</v>
      </c>
      <c r="D647" s="141">
        <v>48.46576254</v>
      </c>
    </row>
    <row r="648" spans="2:4">
      <c r="B648" s="143">
        <v>14628</v>
      </c>
      <c r="C648" s="141">
        <v>9.6796849999999992</v>
      </c>
      <c r="D648" s="141">
        <v>6.2540475199999994</v>
      </c>
    </row>
    <row r="649" spans="2:4">
      <c r="B649" s="142" t="s">
        <v>498</v>
      </c>
      <c r="C649" s="141">
        <v>9.6796849999999992</v>
      </c>
      <c r="D649" s="141">
        <v>6.2540475199999994</v>
      </c>
    </row>
    <row r="650" spans="2:4">
      <c r="B650" s="143">
        <v>14841</v>
      </c>
      <c r="C650" s="141">
        <v>0</v>
      </c>
      <c r="D650" s="141">
        <v>0</v>
      </c>
    </row>
    <row r="651" spans="2:4">
      <c r="B651" s="142" t="s">
        <v>985</v>
      </c>
      <c r="C651" s="141">
        <v>0</v>
      </c>
      <c r="D651" s="141">
        <v>0</v>
      </c>
    </row>
    <row r="652" spans="2:4">
      <c r="B652" s="143">
        <v>14834</v>
      </c>
      <c r="C652" s="141">
        <v>0</v>
      </c>
      <c r="D652" s="141">
        <v>0</v>
      </c>
    </row>
    <row r="653" spans="2:4">
      <c r="B653" s="142" t="s">
        <v>986</v>
      </c>
      <c r="C653" s="141">
        <v>0</v>
      </c>
      <c r="D653" s="141">
        <v>0</v>
      </c>
    </row>
    <row r="654" spans="2:4">
      <c r="B654" s="143">
        <v>14836</v>
      </c>
      <c r="C654" s="141">
        <v>0</v>
      </c>
      <c r="D654" s="141">
        <v>0</v>
      </c>
    </row>
    <row r="655" spans="2:4">
      <c r="B655" s="142" t="s">
        <v>987</v>
      </c>
      <c r="C655" s="141">
        <v>0</v>
      </c>
      <c r="D655" s="141">
        <v>0</v>
      </c>
    </row>
    <row r="656" spans="2:4">
      <c r="B656" s="143">
        <v>14839</v>
      </c>
      <c r="C656" s="141">
        <v>0</v>
      </c>
      <c r="D656" s="141">
        <v>0</v>
      </c>
    </row>
    <row r="657" spans="2:4">
      <c r="B657" s="142" t="s">
        <v>988</v>
      </c>
      <c r="C657" s="141">
        <v>0</v>
      </c>
      <c r="D657" s="141">
        <v>0</v>
      </c>
    </row>
    <row r="658" spans="2:4">
      <c r="B658" s="143">
        <v>14831</v>
      </c>
      <c r="C658" s="141">
        <v>0</v>
      </c>
      <c r="D658" s="141">
        <v>0</v>
      </c>
    </row>
    <row r="659" spans="2:4">
      <c r="B659" s="142" t="s">
        <v>989</v>
      </c>
      <c r="C659" s="141">
        <v>0</v>
      </c>
      <c r="D659" s="141">
        <v>0</v>
      </c>
    </row>
    <row r="660" spans="2:4">
      <c r="B660" s="112" t="s">
        <v>275</v>
      </c>
      <c r="C660" s="111">
        <v>0</v>
      </c>
      <c r="D660" s="111">
        <v>49.999999869999996</v>
      </c>
    </row>
    <row r="661" spans="2:4">
      <c r="B661" s="143">
        <v>13807</v>
      </c>
      <c r="C661" s="141">
        <v>0</v>
      </c>
      <c r="D661" s="141">
        <v>49.999999869999996</v>
      </c>
    </row>
    <row r="662" spans="2:4">
      <c r="B662" s="142" t="s">
        <v>494</v>
      </c>
      <c r="C662" s="141">
        <v>0</v>
      </c>
      <c r="D662" s="141">
        <v>49.999999869999996</v>
      </c>
    </row>
    <row r="663" spans="2:4">
      <c r="B663" s="112" t="s">
        <v>298</v>
      </c>
      <c r="C663" s="111">
        <v>0</v>
      </c>
      <c r="D663" s="111">
        <v>59.097099440000001</v>
      </c>
    </row>
    <row r="664" spans="2:4">
      <c r="B664" s="143">
        <v>14672</v>
      </c>
      <c r="C664" s="141">
        <v>0</v>
      </c>
      <c r="D664" s="141">
        <v>59.097099440000001</v>
      </c>
    </row>
    <row r="665" spans="2:4">
      <c r="B665" s="142" t="s">
        <v>499</v>
      </c>
      <c r="C665" s="141">
        <v>0</v>
      </c>
      <c r="D665" s="141">
        <v>59.097099440000001</v>
      </c>
    </row>
    <row r="666" spans="2:4">
      <c r="B666" s="112" t="s">
        <v>276</v>
      </c>
      <c r="C666" s="111">
        <v>0</v>
      </c>
      <c r="D666" s="111">
        <v>0</v>
      </c>
    </row>
    <row r="667" spans="2:4">
      <c r="B667" s="143">
        <v>13530</v>
      </c>
      <c r="C667" s="141">
        <v>0</v>
      </c>
      <c r="D667" s="141">
        <v>0</v>
      </c>
    </row>
    <row r="668" spans="2:4">
      <c r="B668" s="142" t="s">
        <v>492</v>
      </c>
      <c r="C668" s="141">
        <v>0</v>
      </c>
      <c r="D668" s="141">
        <v>0</v>
      </c>
    </row>
    <row r="669" spans="2:4">
      <c r="B669" s="143">
        <v>13838</v>
      </c>
      <c r="C669" s="141">
        <v>0</v>
      </c>
      <c r="D669" s="141">
        <v>0</v>
      </c>
    </row>
    <row r="670" spans="2:4">
      <c r="B670" s="142" t="s">
        <v>495</v>
      </c>
      <c r="C670" s="141">
        <v>0</v>
      </c>
      <c r="D670" s="141">
        <v>0</v>
      </c>
    </row>
    <row r="671" spans="2:4">
      <c r="B671" s="143">
        <v>13956</v>
      </c>
      <c r="C671" s="141">
        <v>0</v>
      </c>
      <c r="D671" s="141">
        <v>0</v>
      </c>
    </row>
    <row r="672" spans="2:4">
      <c r="B672" s="142" t="s">
        <v>500</v>
      </c>
      <c r="C672" s="141">
        <v>0</v>
      </c>
      <c r="D672" s="141">
        <v>0</v>
      </c>
    </row>
    <row r="673" spans="2:4">
      <c r="B673" s="140" t="s">
        <v>501</v>
      </c>
      <c r="C673" s="141">
        <v>635.77551900000003</v>
      </c>
      <c r="D673" s="141">
        <v>1355.9240483499998</v>
      </c>
    </row>
    <row r="674" spans="2:4">
      <c r="B674" s="112" t="s">
        <v>273</v>
      </c>
      <c r="C674" s="111">
        <v>544.67059400000005</v>
      </c>
      <c r="D674" s="111">
        <v>512.54768473000001</v>
      </c>
    </row>
    <row r="675" spans="2:4">
      <c r="B675" s="143">
        <v>12538</v>
      </c>
      <c r="C675" s="141">
        <v>31.678640999999999</v>
      </c>
      <c r="D675" s="141">
        <v>17.067424099999997</v>
      </c>
    </row>
    <row r="676" spans="2:4">
      <c r="B676" s="142" t="s">
        <v>502</v>
      </c>
      <c r="C676" s="141">
        <v>31.678640999999999</v>
      </c>
      <c r="D676" s="141">
        <v>17.067424099999997</v>
      </c>
    </row>
    <row r="677" spans="2:4">
      <c r="B677" s="143">
        <v>12580</v>
      </c>
      <c r="C677" s="141">
        <v>2.6944219999999999</v>
      </c>
      <c r="D677" s="141">
        <v>0</v>
      </c>
    </row>
    <row r="678" spans="2:4">
      <c r="B678" s="142" t="s">
        <v>503</v>
      </c>
      <c r="C678" s="141">
        <v>2.6944219999999999</v>
      </c>
      <c r="D678" s="141">
        <v>0</v>
      </c>
    </row>
    <row r="679" spans="2:4">
      <c r="B679" s="143">
        <v>12711</v>
      </c>
      <c r="C679" s="141">
        <v>317.15518100000003</v>
      </c>
      <c r="D679" s="141">
        <v>287.22168892000002</v>
      </c>
    </row>
    <row r="680" spans="2:4">
      <c r="B680" s="142" t="s">
        <v>504</v>
      </c>
      <c r="C680" s="141">
        <v>317.15518100000003</v>
      </c>
      <c r="D680" s="141">
        <v>287.22168892000002</v>
      </c>
    </row>
    <row r="681" spans="2:4">
      <c r="B681" s="143">
        <v>13056</v>
      </c>
      <c r="C681" s="141">
        <v>4.8434730000000004</v>
      </c>
      <c r="D681" s="141">
        <v>0</v>
      </c>
    </row>
    <row r="682" spans="2:4">
      <c r="B682" s="142" t="s">
        <v>505</v>
      </c>
      <c r="C682" s="141">
        <v>4.8434730000000004</v>
      </c>
      <c r="D682" s="141">
        <v>0</v>
      </c>
    </row>
    <row r="683" spans="2:4">
      <c r="B683" s="143">
        <v>13368</v>
      </c>
      <c r="C683" s="141">
        <v>6.1741020000000004</v>
      </c>
      <c r="D683" s="141">
        <v>6.0394904599999997</v>
      </c>
    </row>
    <row r="684" spans="2:4">
      <c r="B684" s="142" t="s">
        <v>506</v>
      </c>
      <c r="C684" s="141">
        <v>6.1741020000000004</v>
      </c>
      <c r="D684" s="141">
        <v>6.0394904599999997</v>
      </c>
    </row>
    <row r="685" spans="2:4">
      <c r="B685" s="143">
        <v>13406</v>
      </c>
      <c r="C685" s="141">
        <v>8.7562829999999998</v>
      </c>
      <c r="D685" s="141">
        <v>0.52493715000000007</v>
      </c>
    </row>
    <row r="686" spans="2:4">
      <c r="B686" s="142" t="s">
        <v>507</v>
      </c>
      <c r="C686" s="141">
        <v>8.7562829999999998</v>
      </c>
      <c r="D686" s="141">
        <v>0.52493715000000007</v>
      </c>
    </row>
    <row r="687" spans="2:4">
      <c r="B687" s="143">
        <v>13461</v>
      </c>
      <c r="C687" s="141">
        <v>3.282594</v>
      </c>
      <c r="D687" s="141">
        <v>4.0408483999999998</v>
      </c>
    </row>
    <row r="688" spans="2:4">
      <c r="B688" s="142" t="s">
        <v>508</v>
      </c>
      <c r="C688" s="141">
        <v>3.282594</v>
      </c>
      <c r="D688" s="141">
        <v>4.0408483999999998</v>
      </c>
    </row>
    <row r="689" spans="2:4">
      <c r="B689" s="143">
        <v>13564</v>
      </c>
      <c r="C689" s="141">
        <v>15.819032</v>
      </c>
      <c r="D689" s="141">
        <v>16.747921440000002</v>
      </c>
    </row>
    <row r="690" spans="2:4">
      <c r="B690" s="142" t="s">
        <v>910</v>
      </c>
      <c r="C690" s="141">
        <v>15.819032</v>
      </c>
      <c r="D690" s="141">
        <v>16.747921440000002</v>
      </c>
    </row>
    <row r="691" spans="2:4">
      <c r="B691" s="143">
        <v>13601</v>
      </c>
      <c r="C691" s="141">
        <v>1.2034009999999999</v>
      </c>
      <c r="D691" s="141">
        <v>0</v>
      </c>
    </row>
    <row r="692" spans="2:4">
      <c r="B692" s="142" t="s">
        <v>911</v>
      </c>
      <c r="C692" s="141">
        <v>1.2034009999999999</v>
      </c>
      <c r="D692" s="141">
        <v>0</v>
      </c>
    </row>
    <row r="693" spans="2:4">
      <c r="B693" s="143">
        <v>13605</v>
      </c>
      <c r="C693" s="141">
        <v>11.045363999999999</v>
      </c>
      <c r="D693" s="141">
        <v>13.346252210000001</v>
      </c>
    </row>
    <row r="694" spans="2:4">
      <c r="B694" s="142" t="s">
        <v>509</v>
      </c>
      <c r="C694" s="141">
        <v>11.045363999999999</v>
      </c>
      <c r="D694" s="141">
        <v>13.346252210000001</v>
      </c>
    </row>
    <row r="695" spans="2:4">
      <c r="B695" s="143">
        <v>13821</v>
      </c>
      <c r="C695" s="141">
        <v>100</v>
      </c>
      <c r="D695" s="141">
        <v>146.26225678999998</v>
      </c>
    </row>
    <row r="696" spans="2:4">
      <c r="B696" s="142" t="s">
        <v>510</v>
      </c>
      <c r="C696" s="141">
        <v>100</v>
      </c>
      <c r="D696" s="141">
        <v>146.26225678999998</v>
      </c>
    </row>
    <row r="697" spans="2:4">
      <c r="B697" s="143">
        <v>14100</v>
      </c>
      <c r="C697" s="141">
        <v>0</v>
      </c>
      <c r="D697" s="141">
        <v>0</v>
      </c>
    </row>
    <row r="698" spans="2:4">
      <c r="B698" s="142" t="s">
        <v>511</v>
      </c>
      <c r="C698" s="141">
        <v>0</v>
      </c>
      <c r="D698" s="141">
        <v>0</v>
      </c>
    </row>
    <row r="699" spans="2:4">
      <c r="B699" s="143">
        <v>14227</v>
      </c>
      <c r="C699" s="141">
        <v>16.822248999999999</v>
      </c>
      <c r="D699" s="141">
        <v>10.92019548</v>
      </c>
    </row>
    <row r="700" spans="2:4">
      <c r="B700" s="142" t="s">
        <v>512</v>
      </c>
      <c r="C700" s="141">
        <v>16.822248999999999</v>
      </c>
      <c r="D700" s="141">
        <v>10.92019548</v>
      </c>
    </row>
    <row r="701" spans="2:4">
      <c r="B701" s="143">
        <v>14578</v>
      </c>
      <c r="C701" s="141">
        <v>25.195851999999999</v>
      </c>
      <c r="D701" s="141">
        <v>10.376669779999999</v>
      </c>
    </row>
    <row r="702" spans="2:4">
      <c r="B702" s="142" t="s">
        <v>513</v>
      </c>
      <c r="C702" s="141">
        <v>25.195851999999999</v>
      </c>
      <c r="D702" s="141">
        <v>10.376669779999999</v>
      </c>
    </row>
    <row r="703" spans="2:4">
      <c r="B703" s="143">
        <v>14845</v>
      </c>
      <c r="C703" s="141">
        <v>0</v>
      </c>
      <c r="D703" s="141">
        <v>0</v>
      </c>
    </row>
    <row r="704" spans="2:4">
      <c r="B704" s="142" t="s">
        <v>990</v>
      </c>
      <c r="C704" s="141">
        <v>0</v>
      </c>
      <c r="D704" s="141">
        <v>0</v>
      </c>
    </row>
    <row r="705" spans="2:4">
      <c r="B705" s="143">
        <v>14842</v>
      </c>
      <c r="C705" s="141">
        <v>0</v>
      </c>
      <c r="D705" s="141">
        <v>0</v>
      </c>
    </row>
    <row r="706" spans="2:4">
      <c r="B706" s="142" t="s">
        <v>991</v>
      </c>
      <c r="C706" s="141">
        <v>0</v>
      </c>
      <c r="D706" s="141">
        <v>0</v>
      </c>
    </row>
    <row r="707" spans="2:4">
      <c r="B707" s="143">
        <v>14844</v>
      </c>
      <c r="C707" s="141">
        <v>0</v>
      </c>
      <c r="D707" s="141">
        <v>0</v>
      </c>
    </row>
    <row r="708" spans="2:4">
      <c r="B708" s="142" t="s">
        <v>992</v>
      </c>
      <c r="C708" s="141">
        <v>0</v>
      </c>
      <c r="D708" s="141">
        <v>0</v>
      </c>
    </row>
    <row r="709" spans="2:4">
      <c r="B709" s="143">
        <v>14843</v>
      </c>
      <c r="C709" s="141">
        <v>0</v>
      </c>
      <c r="D709" s="141">
        <v>0</v>
      </c>
    </row>
    <row r="710" spans="2:4">
      <c r="B710" s="142" t="s">
        <v>993</v>
      </c>
      <c r="C710" s="141">
        <v>0</v>
      </c>
      <c r="D710" s="141">
        <v>0</v>
      </c>
    </row>
    <row r="711" spans="2:4">
      <c r="B711" s="112" t="s">
        <v>275</v>
      </c>
      <c r="C711" s="111">
        <v>0</v>
      </c>
      <c r="D711" s="111">
        <v>24.99999734</v>
      </c>
    </row>
    <row r="712" spans="2:4">
      <c r="B712" s="143">
        <v>13821</v>
      </c>
      <c r="C712" s="141">
        <v>0</v>
      </c>
      <c r="D712" s="141">
        <v>24.99999734</v>
      </c>
    </row>
    <row r="713" spans="2:4">
      <c r="B713" s="142" t="s">
        <v>510</v>
      </c>
      <c r="C713" s="141">
        <v>0</v>
      </c>
      <c r="D713" s="141">
        <v>24.99999734</v>
      </c>
    </row>
    <row r="714" spans="2:4">
      <c r="B714" s="112" t="s">
        <v>298</v>
      </c>
      <c r="C714" s="111">
        <v>91.104924999999994</v>
      </c>
      <c r="D714" s="111">
        <v>4.2</v>
      </c>
    </row>
    <row r="715" spans="2:4">
      <c r="B715" s="143">
        <v>14609</v>
      </c>
      <c r="C715" s="141">
        <v>91.104924999999994</v>
      </c>
      <c r="D715" s="141">
        <v>4.2</v>
      </c>
    </row>
    <row r="716" spans="2:4">
      <c r="B716" s="142" t="s">
        <v>514</v>
      </c>
      <c r="C716" s="141">
        <v>91.104924999999994</v>
      </c>
      <c r="D716" s="141">
        <v>4.2</v>
      </c>
    </row>
    <row r="717" spans="2:4">
      <c r="B717" s="112" t="s">
        <v>276</v>
      </c>
      <c r="C717" s="111">
        <v>0</v>
      </c>
      <c r="D717" s="111">
        <v>814.17636628000002</v>
      </c>
    </row>
    <row r="718" spans="2:4">
      <c r="B718" s="143">
        <v>12711</v>
      </c>
      <c r="C718" s="141">
        <v>0</v>
      </c>
      <c r="D718" s="141">
        <v>318.17636627999997</v>
      </c>
    </row>
    <row r="719" spans="2:4">
      <c r="B719" s="142" t="s">
        <v>504</v>
      </c>
      <c r="C719" s="141">
        <v>0</v>
      </c>
      <c r="D719" s="141">
        <v>318.17636627999997</v>
      </c>
    </row>
    <row r="720" spans="2:4">
      <c r="B720" s="143">
        <v>14790</v>
      </c>
      <c r="C720" s="141">
        <v>0</v>
      </c>
      <c r="D720" s="141">
        <v>496</v>
      </c>
    </row>
    <row r="721" spans="2:4">
      <c r="B721" s="142" t="s">
        <v>515</v>
      </c>
      <c r="C721" s="141">
        <v>0</v>
      </c>
      <c r="D721" s="141">
        <v>50</v>
      </c>
    </row>
    <row r="722" spans="2:4">
      <c r="B722" s="142" t="s">
        <v>516</v>
      </c>
      <c r="C722" s="141">
        <v>0</v>
      </c>
      <c r="D722" s="141">
        <v>21</v>
      </c>
    </row>
    <row r="723" spans="2:4">
      <c r="B723" s="142" t="s">
        <v>517</v>
      </c>
      <c r="C723" s="141">
        <v>0</v>
      </c>
      <c r="D723" s="141">
        <v>50</v>
      </c>
    </row>
    <row r="724" spans="2:4">
      <c r="B724" s="142" t="s">
        <v>518</v>
      </c>
      <c r="C724" s="141">
        <v>0</v>
      </c>
      <c r="D724" s="141">
        <v>100</v>
      </c>
    </row>
    <row r="725" spans="2:4">
      <c r="B725" s="142" t="s">
        <v>519</v>
      </c>
      <c r="C725" s="141">
        <v>0</v>
      </c>
      <c r="D725" s="141">
        <v>50</v>
      </c>
    </row>
    <row r="726" spans="2:4">
      <c r="B726" s="142" t="s">
        <v>520</v>
      </c>
      <c r="C726" s="141">
        <v>0</v>
      </c>
      <c r="D726" s="141">
        <v>20</v>
      </c>
    </row>
    <row r="727" spans="2:4">
      <c r="B727" s="142" t="s">
        <v>521</v>
      </c>
      <c r="C727" s="141">
        <v>0</v>
      </c>
      <c r="D727" s="141">
        <v>30</v>
      </c>
    </row>
    <row r="728" spans="2:4">
      <c r="B728" s="142" t="s">
        <v>522</v>
      </c>
      <c r="C728" s="141">
        <v>0</v>
      </c>
      <c r="D728" s="141">
        <v>25</v>
      </c>
    </row>
    <row r="729" spans="2:4">
      <c r="B729" s="142" t="s">
        <v>523</v>
      </c>
      <c r="C729" s="141">
        <v>0</v>
      </c>
      <c r="D729" s="141">
        <v>50</v>
      </c>
    </row>
    <row r="730" spans="2:4">
      <c r="B730" s="142" t="s">
        <v>524</v>
      </c>
      <c r="C730" s="141">
        <v>0</v>
      </c>
      <c r="D730" s="141">
        <v>100</v>
      </c>
    </row>
    <row r="731" spans="2:4">
      <c r="B731" s="140" t="s">
        <v>525</v>
      </c>
      <c r="C731" s="141">
        <v>847.72362999999996</v>
      </c>
      <c r="D731" s="141">
        <v>723.34494342000005</v>
      </c>
    </row>
    <row r="732" spans="2:4">
      <c r="B732" s="112" t="s">
        <v>273</v>
      </c>
      <c r="C732" s="111">
        <v>606.00363000000004</v>
      </c>
      <c r="D732" s="111">
        <v>237.63503870000005</v>
      </c>
    </row>
    <row r="733" spans="2:4">
      <c r="B733" s="143">
        <v>12540</v>
      </c>
      <c r="C733" s="141">
        <v>5.3508469999999999</v>
      </c>
      <c r="D733" s="141">
        <v>2.9978030000000002</v>
      </c>
    </row>
    <row r="734" spans="2:4">
      <c r="B734" s="142" t="s">
        <v>526</v>
      </c>
      <c r="C734" s="141">
        <v>5.3508469999999999</v>
      </c>
      <c r="D734" s="141">
        <v>2.9978030000000002</v>
      </c>
    </row>
    <row r="735" spans="2:4">
      <c r="B735" s="143">
        <v>12582</v>
      </c>
      <c r="C735" s="141">
        <v>17.634886999999999</v>
      </c>
      <c r="D735" s="141">
        <v>0.51888634</v>
      </c>
    </row>
    <row r="736" spans="2:4">
      <c r="B736" s="142" t="s">
        <v>527</v>
      </c>
      <c r="C736" s="141">
        <v>17.634886999999999</v>
      </c>
      <c r="D736" s="141">
        <v>0.51888634</v>
      </c>
    </row>
    <row r="737" spans="2:4">
      <c r="B737" s="143">
        <v>13059</v>
      </c>
      <c r="C737" s="141">
        <v>2.0875029999999999</v>
      </c>
      <c r="D737" s="141">
        <v>0</v>
      </c>
    </row>
    <row r="738" spans="2:4">
      <c r="B738" s="142" t="s">
        <v>528</v>
      </c>
      <c r="C738" s="141">
        <v>2.0875029999999999</v>
      </c>
      <c r="D738" s="141">
        <v>0</v>
      </c>
    </row>
    <row r="739" spans="2:4">
      <c r="B739" s="143">
        <v>13370</v>
      </c>
      <c r="C739" s="141">
        <v>1.5404249999999999</v>
      </c>
      <c r="D739" s="141">
        <v>0</v>
      </c>
    </row>
    <row r="740" spans="2:4">
      <c r="B740" s="142" t="s">
        <v>529</v>
      </c>
      <c r="C740" s="141">
        <v>1.5404249999999999</v>
      </c>
      <c r="D740" s="141">
        <v>0</v>
      </c>
    </row>
    <row r="741" spans="2:4">
      <c r="B741" s="143">
        <v>13408</v>
      </c>
      <c r="C741" s="141">
        <v>23.210891</v>
      </c>
      <c r="D741" s="141">
        <v>9.1448157999999982</v>
      </c>
    </row>
    <row r="742" spans="2:4">
      <c r="B742" s="142" t="s">
        <v>530</v>
      </c>
      <c r="C742" s="141">
        <v>23.210891</v>
      </c>
      <c r="D742" s="141">
        <v>9.1448157999999982</v>
      </c>
    </row>
    <row r="743" spans="2:4">
      <c r="B743" s="143">
        <v>13460</v>
      </c>
      <c r="C743" s="141">
        <v>7.400163</v>
      </c>
      <c r="D743" s="141">
        <v>0</v>
      </c>
    </row>
    <row r="744" spans="2:4">
      <c r="B744" s="142" t="s">
        <v>531</v>
      </c>
      <c r="C744" s="141">
        <v>7.400163</v>
      </c>
      <c r="D744" s="141">
        <v>0</v>
      </c>
    </row>
    <row r="745" spans="2:4">
      <c r="B745" s="143">
        <v>13541</v>
      </c>
      <c r="C745" s="141">
        <v>30.307843999999999</v>
      </c>
      <c r="D745" s="141">
        <v>12.5693489</v>
      </c>
    </row>
    <row r="746" spans="2:4">
      <c r="B746" s="142" t="s">
        <v>943</v>
      </c>
      <c r="C746" s="141">
        <v>30.307843999999999</v>
      </c>
      <c r="D746" s="141">
        <v>12.5693489</v>
      </c>
    </row>
    <row r="747" spans="2:4">
      <c r="B747" s="143">
        <v>13608</v>
      </c>
      <c r="C747" s="141">
        <v>1.8257000000000001</v>
      </c>
      <c r="D747" s="141">
        <v>0</v>
      </c>
    </row>
    <row r="748" spans="2:4">
      <c r="B748" s="142" t="s">
        <v>532</v>
      </c>
      <c r="C748" s="141">
        <v>1.8257000000000001</v>
      </c>
      <c r="D748" s="141">
        <v>0</v>
      </c>
    </row>
    <row r="749" spans="2:4">
      <c r="B749" s="143">
        <v>13812</v>
      </c>
      <c r="C749" s="141">
        <v>110</v>
      </c>
      <c r="D749" s="141">
        <v>164.48156409000001</v>
      </c>
    </row>
    <row r="750" spans="2:4">
      <c r="B750" s="142" t="s">
        <v>533</v>
      </c>
      <c r="C750" s="141">
        <v>110</v>
      </c>
      <c r="D750" s="141">
        <v>164.48156409000001</v>
      </c>
    </row>
    <row r="751" spans="2:4">
      <c r="B751" s="143">
        <v>13880</v>
      </c>
      <c r="C751" s="141">
        <v>0</v>
      </c>
      <c r="D751" s="141">
        <v>8.7754118200000004</v>
      </c>
    </row>
    <row r="752" spans="2:4">
      <c r="B752" s="142" t="s">
        <v>534</v>
      </c>
      <c r="C752" s="141">
        <v>0</v>
      </c>
      <c r="D752" s="141">
        <v>8.7754118200000004</v>
      </c>
    </row>
    <row r="753" spans="2:4">
      <c r="B753" s="143">
        <v>14023</v>
      </c>
      <c r="C753" s="141">
        <v>49.517336999999998</v>
      </c>
      <c r="D753" s="141">
        <v>0</v>
      </c>
    </row>
    <row r="754" spans="2:4">
      <c r="B754" s="142" t="s">
        <v>535</v>
      </c>
      <c r="C754" s="141">
        <v>49.517336999999998</v>
      </c>
      <c r="D754" s="141">
        <v>0</v>
      </c>
    </row>
    <row r="755" spans="2:4">
      <c r="B755" s="143">
        <v>14488</v>
      </c>
      <c r="C755" s="141">
        <v>318.03353700000002</v>
      </c>
      <c r="D755" s="141">
        <v>33.358990579999997</v>
      </c>
    </row>
    <row r="756" spans="2:4">
      <c r="B756" s="142" t="s">
        <v>536</v>
      </c>
      <c r="C756" s="141">
        <v>318.03353700000002</v>
      </c>
      <c r="D756" s="141">
        <v>33.358990579999997</v>
      </c>
    </row>
    <row r="757" spans="2:4">
      <c r="B757" s="143">
        <v>14613</v>
      </c>
      <c r="C757" s="141">
        <v>39.094495999999999</v>
      </c>
      <c r="D757" s="141">
        <v>5.7882181699999995</v>
      </c>
    </row>
    <row r="758" spans="2:4">
      <c r="B758" s="142" t="s">
        <v>537</v>
      </c>
      <c r="C758" s="141">
        <v>39.094495999999999</v>
      </c>
      <c r="D758" s="141">
        <v>5.7882181699999995</v>
      </c>
    </row>
    <row r="759" spans="2:4">
      <c r="B759" s="112" t="s">
        <v>275</v>
      </c>
      <c r="C759" s="111">
        <v>0</v>
      </c>
      <c r="D759" s="111">
        <v>24.999960079999997</v>
      </c>
    </row>
    <row r="760" spans="2:4">
      <c r="B760" s="143">
        <v>13812</v>
      </c>
      <c r="C760" s="141">
        <v>0</v>
      </c>
      <c r="D760" s="141">
        <v>24.999960079999997</v>
      </c>
    </row>
    <row r="761" spans="2:4">
      <c r="B761" s="142" t="s">
        <v>533</v>
      </c>
      <c r="C761" s="141">
        <v>0</v>
      </c>
      <c r="D761" s="141">
        <v>24.999960079999997</v>
      </c>
    </row>
    <row r="762" spans="2:4">
      <c r="B762" s="112" t="s">
        <v>276</v>
      </c>
      <c r="C762" s="111">
        <v>241.72</v>
      </c>
      <c r="D762" s="111">
        <v>460.70994464</v>
      </c>
    </row>
    <row r="763" spans="2:4">
      <c r="B763" s="143">
        <v>1002</v>
      </c>
      <c r="C763" s="141">
        <v>0</v>
      </c>
      <c r="D763" s="141">
        <v>263.43325898000001</v>
      </c>
    </row>
    <row r="764" spans="2:4">
      <c r="B764" s="142" t="s">
        <v>538</v>
      </c>
      <c r="C764" s="141">
        <v>0</v>
      </c>
      <c r="D764" s="141">
        <v>263.43325898000001</v>
      </c>
    </row>
    <row r="765" spans="2:4">
      <c r="B765" s="143">
        <v>12624</v>
      </c>
      <c r="C765" s="141">
        <v>0</v>
      </c>
      <c r="D765" s="141">
        <v>36.650375239999995</v>
      </c>
    </row>
    <row r="766" spans="2:4">
      <c r="B766" s="142" t="s">
        <v>539</v>
      </c>
      <c r="C766" s="141">
        <v>0</v>
      </c>
      <c r="D766" s="141">
        <v>36.650375239999995</v>
      </c>
    </row>
    <row r="767" spans="2:4">
      <c r="B767" s="143">
        <v>14488</v>
      </c>
      <c r="C767" s="141">
        <v>0</v>
      </c>
      <c r="D767" s="141">
        <v>160.62631041999998</v>
      </c>
    </row>
    <row r="768" spans="2:4">
      <c r="B768" s="142" t="s">
        <v>536</v>
      </c>
      <c r="C768" s="141">
        <v>0</v>
      </c>
      <c r="D768" s="141">
        <v>160.62631041999998</v>
      </c>
    </row>
    <row r="769" spans="2:4">
      <c r="B769" s="143">
        <v>14546</v>
      </c>
      <c r="C769" s="141">
        <v>241.72</v>
      </c>
      <c r="D769" s="141">
        <v>0</v>
      </c>
    </row>
    <row r="770" spans="2:4">
      <c r="B770" s="142" t="s">
        <v>540</v>
      </c>
      <c r="C770" s="141">
        <v>241.72</v>
      </c>
      <c r="D770" s="141">
        <v>0</v>
      </c>
    </row>
    <row r="771" spans="2:4">
      <c r="B771" s="140" t="s">
        <v>541</v>
      </c>
      <c r="C771" s="141">
        <v>433.28877</v>
      </c>
      <c r="D771" s="141">
        <v>227.32632893999997</v>
      </c>
    </row>
    <row r="772" spans="2:4">
      <c r="B772" s="112" t="s">
        <v>273</v>
      </c>
      <c r="C772" s="111">
        <v>415.89336700000001</v>
      </c>
      <c r="D772" s="111">
        <v>217.32636653999995</v>
      </c>
    </row>
    <row r="773" spans="2:4">
      <c r="B773" s="143">
        <v>12543</v>
      </c>
      <c r="C773" s="141">
        <v>11.77472</v>
      </c>
      <c r="D773" s="141">
        <v>0</v>
      </c>
    </row>
    <row r="774" spans="2:4">
      <c r="B774" s="142" t="s">
        <v>542</v>
      </c>
      <c r="C774" s="141">
        <v>11.77472</v>
      </c>
      <c r="D774" s="141">
        <v>0</v>
      </c>
    </row>
    <row r="775" spans="2:4">
      <c r="B775" s="143">
        <v>12631</v>
      </c>
      <c r="C775" s="141">
        <v>275.36215299999998</v>
      </c>
      <c r="D775" s="141">
        <v>113.60602736999999</v>
      </c>
    </row>
    <row r="776" spans="2:4">
      <c r="B776" s="142" t="s">
        <v>543</v>
      </c>
      <c r="C776" s="141">
        <v>275.36215299999998</v>
      </c>
      <c r="D776" s="141">
        <v>113.60602736999999</v>
      </c>
    </row>
    <row r="777" spans="2:4">
      <c r="B777" s="143">
        <v>13065</v>
      </c>
      <c r="C777" s="141">
        <v>7.0139999999999994E-2</v>
      </c>
      <c r="D777" s="141">
        <v>0</v>
      </c>
    </row>
    <row r="778" spans="2:4">
      <c r="B778" s="142" t="s">
        <v>544</v>
      </c>
      <c r="C778" s="141">
        <v>7.0139999999999994E-2</v>
      </c>
      <c r="D778" s="141">
        <v>0</v>
      </c>
    </row>
    <row r="779" spans="2:4">
      <c r="B779" s="143">
        <v>13448</v>
      </c>
      <c r="C779" s="141">
        <v>8.1677E-2</v>
      </c>
      <c r="D779" s="141">
        <v>0</v>
      </c>
    </row>
    <row r="780" spans="2:4">
      <c r="B780" s="142" t="s">
        <v>545</v>
      </c>
      <c r="C780" s="141">
        <v>8.1677E-2</v>
      </c>
      <c r="D780" s="141">
        <v>0</v>
      </c>
    </row>
    <row r="781" spans="2:4">
      <c r="B781" s="143">
        <v>13820</v>
      </c>
      <c r="C781" s="141">
        <v>100</v>
      </c>
      <c r="D781" s="141">
        <v>87.705626469999999</v>
      </c>
    </row>
    <row r="782" spans="2:4">
      <c r="B782" s="142" t="s">
        <v>546</v>
      </c>
      <c r="C782" s="141">
        <v>100</v>
      </c>
      <c r="D782" s="141">
        <v>87.705626469999999</v>
      </c>
    </row>
    <row r="783" spans="2:4">
      <c r="B783" s="143">
        <v>14421</v>
      </c>
      <c r="C783" s="141">
        <v>0</v>
      </c>
      <c r="D783" s="141">
        <v>8.30798053</v>
      </c>
    </row>
    <row r="784" spans="2:4">
      <c r="B784" s="142" t="s">
        <v>547</v>
      </c>
      <c r="C784" s="141">
        <v>0</v>
      </c>
      <c r="D784" s="141">
        <v>8.30798053</v>
      </c>
    </row>
    <row r="785" spans="2:4">
      <c r="B785" s="143">
        <v>14544</v>
      </c>
      <c r="C785" s="141">
        <v>11.177989999999999</v>
      </c>
      <c r="D785" s="141">
        <v>4.2289196599999999</v>
      </c>
    </row>
    <row r="786" spans="2:4">
      <c r="B786" s="142" t="s">
        <v>548</v>
      </c>
      <c r="C786" s="141">
        <v>11.177989999999999</v>
      </c>
      <c r="D786" s="141">
        <v>4.2289196599999999</v>
      </c>
    </row>
    <row r="787" spans="2:4">
      <c r="B787" s="143">
        <v>14566</v>
      </c>
      <c r="C787" s="141">
        <v>17.426687000000001</v>
      </c>
      <c r="D787" s="141">
        <v>3.0632276300000001</v>
      </c>
    </row>
    <row r="788" spans="2:4">
      <c r="B788" s="142" t="s">
        <v>549</v>
      </c>
      <c r="C788" s="141">
        <v>17.426687000000001</v>
      </c>
      <c r="D788" s="141">
        <v>3.0632276300000001</v>
      </c>
    </row>
    <row r="789" spans="2:4">
      <c r="B789" s="142" t="s">
        <v>274</v>
      </c>
      <c r="C789" s="141">
        <v>0</v>
      </c>
      <c r="D789" s="141">
        <v>0.41458487999999999</v>
      </c>
    </row>
    <row r="790" spans="2:4">
      <c r="B790" s="143">
        <v>14873</v>
      </c>
      <c r="C790" s="141">
        <v>0</v>
      </c>
      <c r="D790" s="141">
        <v>0</v>
      </c>
    </row>
    <row r="791" spans="2:4">
      <c r="B791" s="142" t="s">
        <v>994</v>
      </c>
      <c r="C791" s="141">
        <v>0</v>
      </c>
      <c r="D791" s="141">
        <v>0</v>
      </c>
    </row>
    <row r="792" spans="2:4">
      <c r="B792" s="143">
        <v>14874</v>
      </c>
      <c r="C792" s="141">
        <v>0</v>
      </c>
      <c r="D792" s="141">
        <v>0</v>
      </c>
    </row>
    <row r="793" spans="2:4">
      <c r="B793" s="142" t="s">
        <v>995</v>
      </c>
      <c r="C793" s="141">
        <v>0</v>
      </c>
      <c r="D793" s="141">
        <v>0</v>
      </c>
    </row>
    <row r="794" spans="2:4">
      <c r="B794" s="143">
        <v>14875</v>
      </c>
      <c r="C794" s="141">
        <v>0</v>
      </c>
      <c r="D794" s="141">
        <v>0</v>
      </c>
    </row>
    <row r="795" spans="2:4">
      <c r="B795" s="142" t="s">
        <v>996</v>
      </c>
      <c r="C795" s="141">
        <v>0</v>
      </c>
      <c r="D795" s="141">
        <v>0</v>
      </c>
    </row>
    <row r="796" spans="2:4">
      <c r="B796" s="112" t="s">
        <v>275</v>
      </c>
      <c r="C796" s="111">
        <v>0</v>
      </c>
      <c r="D796" s="111">
        <v>9.9999624000000011</v>
      </c>
    </row>
    <row r="797" spans="2:4">
      <c r="B797" s="143">
        <v>13820</v>
      </c>
      <c r="C797" s="141">
        <v>0</v>
      </c>
      <c r="D797" s="141">
        <v>9.9999624000000011</v>
      </c>
    </row>
    <row r="798" spans="2:4">
      <c r="B798" s="142" t="s">
        <v>546</v>
      </c>
      <c r="C798" s="141">
        <v>0</v>
      </c>
      <c r="D798" s="141">
        <v>9.9999624000000011</v>
      </c>
    </row>
    <row r="799" spans="2:4">
      <c r="B799" s="112" t="s">
        <v>277</v>
      </c>
      <c r="C799" s="111">
        <v>17.395403000000002</v>
      </c>
      <c r="D799" s="111">
        <v>0</v>
      </c>
    </row>
    <row r="800" spans="2:4">
      <c r="B800" s="142" t="s">
        <v>274</v>
      </c>
      <c r="C800" s="141">
        <v>17.395403000000002</v>
      </c>
      <c r="D800" s="141">
        <v>0</v>
      </c>
    </row>
    <row r="801" spans="2:4">
      <c r="B801" s="140" t="s">
        <v>287</v>
      </c>
      <c r="C801" s="141">
        <v>1062.07188</v>
      </c>
      <c r="D801" s="141">
        <v>461.11055029000005</v>
      </c>
    </row>
    <row r="802" spans="2:4">
      <c r="B802" s="112" t="s">
        <v>273</v>
      </c>
      <c r="C802" s="111">
        <v>1062.07188</v>
      </c>
      <c r="D802" s="111">
        <v>420.79447615000004</v>
      </c>
    </row>
    <row r="803" spans="2:4">
      <c r="B803" s="143">
        <v>12564</v>
      </c>
      <c r="C803" s="141">
        <v>9.9358140000000006</v>
      </c>
      <c r="D803" s="141">
        <v>7.4246562999999997</v>
      </c>
    </row>
    <row r="804" spans="2:4">
      <c r="B804" s="142" t="s">
        <v>550</v>
      </c>
      <c r="C804" s="141">
        <v>9.9358140000000006</v>
      </c>
      <c r="D804" s="141">
        <v>7.4246562999999997</v>
      </c>
    </row>
    <row r="805" spans="2:4">
      <c r="B805" s="143">
        <v>12586</v>
      </c>
      <c r="C805" s="141">
        <v>1.104163</v>
      </c>
      <c r="D805" s="141">
        <v>0</v>
      </c>
    </row>
    <row r="806" spans="2:4">
      <c r="B806" s="142" t="s">
        <v>551</v>
      </c>
      <c r="C806" s="141">
        <v>1.104163</v>
      </c>
      <c r="D806" s="141">
        <v>0</v>
      </c>
    </row>
    <row r="807" spans="2:4">
      <c r="B807" s="143">
        <v>12630</v>
      </c>
      <c r="C807" s="141">
        <v>560</v>
      </c>
      <c r="D807" s="141">
        <v>102.82993474</v>
      </c>
    </row>
    <row r="808" spans="2:4">
      <c r="B808" s="142" t="s">
        <v>552</v>
      </c>
      <c r="C808" s="141">
        <v>560</v>
      </c>
      <c r="D808" s="141">
        <v>102.82993474</v>
      </c>
    </row>
    <row r="809" spans="2:4">
      <c r="B809" s="143">
        <v>13068</v>
      </c>
      <c r="C809" s="141">
        <v>6.8892129999999998</v>
      </c>
      <c r="D809" s="141">
        <v>2.6562295299999996</v>
      </c>
    </row>
    <row r="810" spans="2:4">
      <c r="B810" s="142" t="s">
        <v>553</v>
      </c>
      <c r="C810" s="141">
        <v>6.8892129999999998</v>
      </c>
      <c r="D810" s="141">
        <v>2.6562295299999996</v>
      </c>
    </row>
    <row r="811" spans="2:4">
      <c r="B811" s="143">
        <v>13410</v>
      </c>
      <c r="C811" s="141">
        <v>0.46863900000000003</v>
      </c>
      <c r="D811" s="141">
        <v>0</v>
      </c>
    </row>
    <row r="812" spans="2:4">
      <c r="B812" s="142" t="s">
        <v>554</v>
      </c>
      <c r="C812" s="141">
        <v>0.46863900000000003</v>
      </c>
      <c r="D812" s="141">
        <v>0</v>
      </c>
    </row>
    <row r="813" spans="2:4">
      <c r="B813" s="143">
        <v>13450</v>
      </c>
      <c r="C813" s="141">
        <v>12.336274</v>
      </c>
      <c r="D813" s="141">
        <v>0</v>
      </c>
    </row>
    <row r="814" spans="2:4">
      <c r="B814" s="142" t="s">
        <v>555</v>
      </c>
      <c r="C814" s="141">
        <v>12.336274</v>
      </c>
      <c r="D814" s="141">
        <v>0</v>
      </c>
    </row>
    <row r="815" spans="2:4">
      <c r="B815" s="143">
        <v>13545</v>
      </c>
      <c r="C815" s="141">
        <v>10.446540000000001</v>
      </c>
      <c r="D815" s="141">
        <v>7.5538988999999992</v>
      </c>
    </row>
    <row r="816" spans="2:4">
      <c r="B816" s="142" t="s">
        <v>556</v>
      </c>
      <c r="C816" s="141">
        <v>10.446540000000001</v>
      </c>
      <c r="D816" s="141">
        <v>7.5538988999999992</v>
      </c>
    </row>
    <row r="817" spans="2:4">
      <c r="B817" s="143">
        <v>13603</v>
      </c>
      <c r="C817" s="141">
        <v>7.2402740000000003</v>
      </c>
      <c r="D817" s="141">
        <v>0</v>
      </c>
    </row>
    <row r="818" spans="2:4">
      <c r="B818" s="142" t="s">
        <v>557</v>
      </c>
      <c r="C818" s="141">
        <v>7.2402740000000003</v>
      </c>
      <c r="D818" s="141">
        <v>0</v>
      </c>
    </row>
    <row r="819" spans="2:4">
      <c r="B819" s="143">
        <v>13808</v>
      </c>
      <c r="C819" s="141">
        <v>100</v>
      </c>
      <c r="D819" s="141">
        <v>99.999999999999986</v>
      </c>
    </row>
    <row r="820" spans="2:4">
      <c r="B820" s="142" t="s">
        <v>558</v>
      </c>
      <c r="C820" s="141">
        <v>100</v>
      </c>
      <c r="D820" s="141">
        <v>99.999999999999986</v>
      </c>
    </row>
    <row r="821" spans="2:4">
      <c r="B821" s="143">
        <v>14545</v>
      </c>
      <c r="C821" s="141">
        <v>7.4971170000000003</v>
      </c>
      <c r="D821" s="141">
        <v>3.1772476099999998</v>
      </c>
    </row>
    <row r="822" spans="2:4">
      <c r="B822" s="142" t="s">
        <v>559</v>
      </c>
      <c r="C822" s="141">
        <v>7.4971170000000003</v>
      </c>
      <c r="D822" s="141">
        <v>3.1772476099999998</v>
      </c>
    </row>
    <row r="823" spans="2:4">
      <c r="B823" s="143">
        <v>14635</v>
      </c>
      <c r="C823" s="141">
        <v>346.15384599999999</v>
      </c>
      <c r="D823" s="141">
        <v>197.15250906999998</v>
      </c>
    </row>
    <row r="824" spans="2:4">
      <c r="B824" s="142" t="s">
        <v>560</v>
      </c>
      <c r="C824" s="141">
        <v>346.15384599999999</v>
      </c>
      <c r="D824" s="141">
        <v>197.15250906999998</v>
      </c>
    </row>
    <row r="825" spans="2:4">
      <c r="B825" s="143">
        <v>14756</v>
      </c>
      <c r="C825" s="141">
        <v>0</v>
      </c>
      <c r="D825" s="141">
        <v>0</v>
      </c>
    </row>
    <row r="826" spans="2:4">
      <c r="B826" s="142" t="s">
        <v>561</v>
      </c>
      <c r="C826" s="141">
        <v>0</v>
      </c>
      <c r="D826" s="141">
        <v>0</v>
      </c>
    </row>
    <row r="827" spans="2:4">
      <c r="B827" s="143">
        <v>14879</v>
      </c>
      <c r="C827" s="141">
        <v>0</v>
      </c>
      <c r="D827" s="141">
        <v>0</v>
      </c>
    </row>
    <row r="828" spans="2:4">
      <c r="B828" s="142" t="s">
        <v>997</v>
      </c>
      <c r="C828" s="141">
        <v>0</v>
      </c>
      <c r="D828" s="141">
        <v>0</v>
      </c>
    </row>
    <row r="829" spans="2:4">
      <c r="B829" s="143">
        <v>14878</v>
      </c>
      <c r="C829" s="141">
        <v>0</v>
      </c>
      <c r="D829" s="141">
        <v>0</v>
      </c>
    </row>
    <row r="830" spans="2:4">
      <c r="B830" s="142" t="s">
        <v>998</v>
      </c>
      <c r="C830" s="141">
        <v>0</v>
      </c>
      <c r="D830" s="141">
        <v>0</v>
      </c>
    </row>
    <row r="831" spans="2:4">
      <c r="B831" s="112" t="s">
        <v>275</v>
      </c>
      <c r="C831" s="111">
        <v>0</v>
      </c>
      <c r="D831" s="111">
        <v>40.316074139999998</v>
      </c>
    </row>
    <row r="832" spans="2:4">
      <c r="B832" s="143">
        <v>13808</v>
      </c>
      <c r="C832" s="141">
        <v>0</v>
      </c>
      <c r="D832" s="141">
        <v>40.316074139999998</v>
      </c>
    </row>
    <row r="833" spans="2:4">
      <c r="B833" s="142" t="s">
        <v>558</v>
      </c>
      <c r="C833" s="141">
        <v>0</v>
      </c>
      <c r="D833" s="141">
        <v>40.316074139999998</v>
      </c>
    </row>
    <row r="834" spans="2:4">
      <c r="B834" s="140" t="s">
        <v>288</v>
      </c>
      <c r="C834" s="141">
        <v>1015.09126</v>
      </c>
      <c r="D834" s="141">
        <v>518.01636270000006</v>
      </c>
    </row>
    <row r="835" spans="2:4">
      <c r="B835" s="112" t="s">
        <v>273</v>
      </c>
      <c r="C835" s="111">
        <v>814.43005800000003</v>
      </c>
      <c r="D835" s="111">
        <v>318.78919705999999</v>
      </c>
    </row>
    <row r="836" spans="2:4">
      <c r="B836" s="143">
        <v>12544</v>
      </c>
      <c r="C836" s="141">
        <v>61.692154000000002</v>
      </c>
      <c r="D836" s="141">
        <v>1.1744409499999999</v>
      </c>
    </row>
    <row r="837" spans="2:4">
      <c r="B837" s="142" t="s">
        <v>562</v>
      </c>
      <c r="C837" s="141">
        <v>61.692154000000002</v>
      </c>
      <c r="D837" s="141">
        <v>1.1744409499999999</v>
      </c>
    </row>
    <row r="838" spans="2:4">
      <c r="B838" s="143">
        <v>12587</v>
      </c>
      <c r="C838" s="141">
        <v>23.248106</v>
      </c>
      <c r="D838" s="141">
        <v>2.5489226999999999</v>
      </c>
    </row>
    <row r="839" spans="2:4">
      <c r="B839" s="142" t="s">
        <v>563</v>
      </c>
      <c r="C839" s="141">
        <v>23.248106</v>
      </c>
      <c r="D839" s="141">
        <v>2.5489226999999999</v>
      </c>
    </row>
    <row r="840" spans="2:4">
      <c r="B840" s="143">
        <v>13061</v>
      </c>
      <c r="C840" s="141">
        <v>16.084461000000001</v>
      </c>
      <c r="D840" s="141">
        <v>13.617428070000001</v>
      </c>
    </row>
    <row r="841" spans="2:4">
      <c r="B841" s="142" t="s">
        <v>564</v>
      </c>
      <c r="C841" s="141">
        <v>16.084461000000001</v>
      </c>
      <c r="D841" s="141">
        <v>13.617428070000001</v>
      </c>
    </row>
    <row r="842" spans="2:4">
      <c r="B842" s="143">
        <v>13374</v>
      </c>
      <c r="C842" s="141">
        <v>3.9261330000000001</v>
      </c>
      <c r="D842" s="141">
        <v>0</v>
      </c>
    </row>
    <row r="843" spans="2:4">
      <c r="B843" s="142" t="s">
        <v>565</v>
      </c>
      <c r="C843" s="141">
        <v>3.9261330000000001</v>
      </c>
      <c r="D843" s="141">
        <v>0</v>
      </c>
    </row>
    <row r="844" spans="2:4">
      <c r="B844" s="143">
        <v>13411</v>
      </c>
      <c r="C844" s="141">
        <v>104.46398499999999</v>
      </c>
      <c r="D844" s="141">
        <v>23.570005610000003</v>
      </c>
    </row>
    <row r="845" spans="2:4">
      <c r="B845" s="142" t="s">
        <v>566</v>
      </c>
      <c r="C845" s="141">
        <v>104.46398499999999</v>
      </c>
      <c r="D845" s="141">
        <v>23.570005610000003</v>
      </c>
    </row>
    <row r="846" spans="2:4">
      <c r="B846" s="143">
        <v>13438</v>
      </c>
      <c r="C846" s="141">
        <v>18.704284000000001</v>
      </c>
      <c r="D846" s="141">
        <v>0</v>
      </c>
    </row>
    <row r="847" spans="2:4">
      <c r="B847" s="142" t="s">
        <v>567</v>
      </c>
      <c r="C847" s="141">
        <v>18.704284000000001</v>
      </c>
      <c r="D847" s="141">
        <v>0</v>
      </c>
    </row>
    <row r="848" spans="2:4">
      <c r="B848" s="143">
        <v>13532</v>
      </c>
      <c r="C848" s="141">
        <v>60</v>
      </c>
      <c r="D848" s="141">
        <v>81.481645560000004</v>
      </c>
    </row>
    <row r="849" spans="2:4">
      <c r="B849" s="142" t="s">
        <v>568</v>
      </c>
      <c r="C849" s="141">
        <v>60</v>
      </c>
      <c r="D849" s="141">
        <v>81.481645560000004</v>
      </c>
    </row>
    <row r="850" spans="2:4">
      <c r="B850" s="143">
        <v>13576</v>
      </c>
      <c r="C850" s="141">
        <v>97.019242000000006</v>
      </c>
      <c r="D850" s="141">
        <v>15.637961199999999</v>
      </c>
    </row>
    <row r="851" spans="2:4">
      <c r="B851" s="142" t="s">
        <v>944</v>
      </c>
      <c r="C851" s="141">
        <v>97.019242000000006</v>
      </c>
      <c r="D851" s="141">
        <v>15.637961199999999</v>
      </c>
    </row>
    <row r="852" spans="2:4">
      <c r="B852" s="143">
        <v>13597</v>
      </c>
      <c r="C852" s="141">
        <v>3.5109650000000001</v>
      </c>
      <c r="D852" s="141">
        <v>9.2169810299999995</v>
      </c>
    </row>
    <row r="853" spans="2:4">
      <c r="B853" s="142" t="s">
        <v>569</v>
      </c>
      <c r="C853" s="141">
        <v>3.5109650000000001</v>
      </c>
      <c r="D853" s="141">
        <v>9.2169810299999995</v>
      </c>
    </row>
    <row r="854" spans="2:4">
      <c r="B854" s="143">
        <v>13620</v>
      </c>
      <c r="C854" s="141">
        <v>0.82143999999999995</v>
      </c>
      <c r="D854" s="141">
        <v>0</v>
      </c>
    </row>
    <row r="855" spans="2:4">
      <c r="B855" s="142" t="s">
        <v>570</v>
      </c>
      <c r="C855" s="141">
        <v>0.82143999999999995</v>
      </c>
      <c r="D855" s="141">
        <v>0</v>
      </c>
    </row>
    <row r="856" spans="2:4">
      <c r="B856" s="143">
        <v>13806</v>
      </c>
      <c r="C856" s="141">
        <v>130</v>
      </c>
      <c r="D856" s="141">
        <v>158.33458084999998</v>
      </c>
    </row>
    <row r="857" spans="2:4">
      <c r="B857" s="142" t="s">
        <v>571</v>
      </c>
      <c r="C857" s="141">
        <v>130</v>
      </c>
      <c r="D857" s="141">
        <v>158.33458084999998</v>
      </c>
    </row>
    <row r="858" spans="2:4">
      <c r="B858" s="143">
        <v>13896</v>
      </c>
      <c r="C858" s="141">
        <v>133.261686</v>
      </c>
      <c r="D858" s="141">
        <v>7.9044610000000001E-2</v>
      </c>
    </row>
    <row r="859" spans="2:4">
      <c r="B859" s="142" t="s">
        <v>572</v>
      </c>
      <c r="C859" s="141">
        <v>133.261686</v>
      </c>
      <c r="D859" s="141">
        <v>7.9044610000000001E-2</v>
      </c>
    </row>
    <row r="860" spans="2:4">
      <c r="B860" s="143">
        <v>14129</v>
      </c>
      <c r="C860" s="141">
        <v>25</v>
      </c>
      <c r="D860" s="141">
        <v>2.3107282800000002</v>
      </c>
    </row>
    <row r="861" spans="2:4">
      <c r="B861" s="142" t="s">
        <v>573</v>
      </c>
      <c r="C861" s="141">
        <v>25</v>
      </c>
      <c r="D861" s="141">
        <v>2.3107282800000002</v>
      </c>
    </row>
    <row r="862" spans="2:4">
      <c r="B862" s="143">
        <v>14215</v>
      </c>
      <c r="C862" s="141">
        <v>46.788364000000001</v>
      </c>
      <c r="D862" s="141">
        <v>0</v>
      </c>
    </row>
    <row r="863" spans="2:4">
      <c r="B863" s="142" t="s">
        <v>574</v>
      </c>
      <c r="C863" s="141">
        <v>46.788364000000001</v>
      </c>
      <c r="D863" s="141">
        <v>0</v>
      </c>
    </row>
    <row r="864" spans="2:4">
      <c r="B864" s="143">
        <v>14235</v>
      </c>
      <c r="C864" s="141">
        <v>15.189088999999999</v>
      </c>
      <c r="D864" s="141">
        <v>3.6839479000000002</v>
      </c>
    </row>
    <row r="865" spans="2:4">
      <c r="B865" s="142" t="s">
        <v>575</v>
      </c>
      <c r="C865" s="141">
        <v>15.189088999999999</v>
      </c>
      <c r="D865" s="141">
        <v>3.6839479000000002</v>
      </c>
    </row>
    <row r="866" spans="2:4">
      <c r="B866" s="143">
        <v>14236</v>
      </c>
      <c r="C866" s="141">
        <v>7.3082219999999998</v>
      </c>
      <c r="D866" s="141">
        <v>0</v>
      </c>
    </row>
    <row r="867" spans="2:4">
      <c r="B867" s="142" t="s">
        <v>576</v>
      </c>
      <c r="C867" s="141">
        <v>7.3082219999999998</v>
      </c>
      <c r="D867" s="141">
        <v>0</v>
      </c>
    </row>
    <row r="868" spans="2:4">
      <c r="B868" s="143">
        <v>14300</v>
      </c>
      <c r="C868" s="141">
        <v>29.918344999999999</v>
      </c>
      <c r="D868" s="141">
        <v>0</v>
      </c>
    </row>
    <row r="869" spans="2:4">
      <c r="B869" s="142" t="s">
        <v>577</v>
      </c>
      <c r="C869" s="141">
        <v>29.918344999999999</v>
      </c>
      <c r="D869" s="141">
        <v>0</v>
      </c>
    </row>
    <row r="870" spans="2:4">
      <c r="B870" s="143">
        <v>14396</v>
      </c>
      <c r="C870" s="141">
        <v>7.5657160000000001</v>
      </c>
      <c r="D870" s="141">
        <v>0</v>
      </c>
    </row>
    <row r="871" spans="2:4">
      <c r="B871" s="142" t="s">
        <v>578</v>
      </c>
      <c r="C871" s="141">
        <v>7.5657160000000001</v>
      </c>
      <c r="D871" s="141">
        <v>0</v>
      </c>
    </row>
    <row r="872" spans="2:4">
      <c r="B872" s="143">
        <v>14397</v>
      </c>
      <c r="C872" s="141">
        <v>27.736283</v>
      </c>
      <c r="D872" s="141">
        <v>7.1335103000000002</v>
      </c>
    </row>
    <row r="873" spans="2:4">
      <c r="B873" s="142" t="s">
        <v>579</v>
      </c>
      <c r="C873" s="141">
        <v>27.736283</v>
      </c>
      <c r="D873" s="141">
        <v>7.1335103000000002</v>
      </c>
    </row>
    <row r="874" spans="2:4">
      <c r="B874" s="143">
        <v>14399</v>
      </c>
      <c r="C874" s="141">
        <v>2.1915830000000001</v>
      </c>
      <c r="D874" s="141">
        <v>0</v>
      </c>
    </row>
    <row r="875" spans="2:4">
      <c r="B875" s="142" t="s">
        <v>580</v>
      </c>
      <c r="C875" s="141">
        <v>2.1915830000000001</v>
      </c>
      <c r="D875" s="141">
        <v>0</v>
      </c>
    </row>
    <row r="876" spans="2:4">
      <c r="B876" s="143">
        <v>14822</v>
      </c>
      <c r="C876" s="141">
        <v>0</v>
      </c>
      <c r="D876" s="141">
        <v>0</v>
      </c>
    </row>
    <row r="877" spans="2:4">
      <c r="B877" s="142" t="s">
        <v>999</v>
      </c>
      <c r="C877" s="141">
        <v>0</v>
      </c>
      <c r="D877" s="141">
        <v>0</v>
      </c>
    </row>
    <row r="878" spans="2:4">
      <c r="B878" s="143">
        <v>14826</v>
      </c>
      <c r="C878" s="141">
        <v>0</v>
      </c>
      <c r="D878" s="141">
        <v>0</v>
      </c>
    </row>
    <row r="879" spans="2:4">
      <c r="B879" s="142" t="s">
        <v>1000</v>
      </c>
      <c r="C879" s="141">
        <v>0</v>
      </c>
      <c r="D879" s="141">
        <v>0</v>
      </c>
    </row>
    <row r="880" spans="2:4">
      <c r="B880" s="143">
        <v>14827</v>
      </c>
      <c r="C880" s="141">
        <v>0</v>
      </c>
      <c r="D880" s="141">
        <v>0</v>
      </c>
    </row>
    <row r="881" spans="2:4">
      <c r="B881" s="142" t="s">
        <v>1001</v>
      </c>
      <c r="C881" s="141">
        <v>0</v>
      </c>
      <c r="D881" s="141">
        <v>0</v>
      </c>
    </row>
    <row r="882" spans="2:4">
      <c r="B882" s="143">
        <v>14824</v>
      </c>
      <c r="C882" s="141">
        <v>0</v>
      </c>
      <c r="D882" s="141">
        <v>0</v>
      </c>
    </row>
    <row r="883" spans="2:4">
      <c r="B883" s="142" t="s">
        <v>1002</v>
      </c>
      <c r="C883" s="141">
        <v>0</v>
      </c>
      <c r="D883" s="141">
        <v>0</v>
      </c>
    </row>
    <row r="884" spans="2:4">
      <c r="B884" s="143">
        <v>14825</v>
      </c>
      <c r="C884" s="141">
        <v>0</v>
      </c>
      <c r="D884" s="141">
        <v>0</v>
      </c>
    </row>
    <row r="885" spans="2:4">
      <c r="B885" s="142" t="s">
        <v>1003</v>
      </c>
      <c r="C885" s="141">
        <v>0</v>
      </c>
      <c r="D885" s="141">
        <v>0</v>
      </c>
    </row>
    <row r="886" spans="2:4">
      <c r="B886" s="112" t="s">
        <v>275</v>
      </c>
      <c r="C886" s="111">
        <v>0</v>
      </c>
      <c r="D886" s="111">
        <v>36.733583580000001</v>
      </c>
    </row>
    <row r="887" spans="2:4">
      <c r="B887" s="143">
        <v>13806</v>
      </c>
      <c r="C887" s="141">
        <v>0</v>
      </c>
      <c r="D887" s="141">
        <v>36.733583580000001</v>
      </c>
    </row>
    <row r="888" spans="2:4">
      <c r="B888" s="142" t="s">
        <v>571</v>
      </c>
      <c r="C888" s="141">
        <v>0</v>
      </c>
      <c r="D888" s="141">
        <v>36.733583580000001</v>
      </c>
    </row>
    <row r="889" spans="2:4">
      <c r="B889" s="112" t="s">
        <v>298</v>
      </c>
      <c r="C889" s="111">
        <v>200.661202</v>
      </c>
      <c r="D889" s="111">
        <v>45.41</v>
      </c>
    </row>
    <row r="890" spans="2:4">
      <c r="B890" s="143">
        <v>14625</v>
      </c>
      <c r="C890" s="141">
        <v>200.661202</v>
      </c>
      <c r="D890" s="141">
        <v>45.41</v>
      </c>
    </row>
    <row r="891" spans="2:4">
      <c r="B891" s="142" t="s">
        <v>581</v>
      </c>
      <c r="C891" s="141">
        <v>200.661202</v>
      </c>
      <c r="D891" s="141">
        <v>45.41</v>
      </c>
    </row>
    <row r="892" spans="2:4">
      <c r="B892" s="112" t="s">
        <v>276</v>
      </c>
      <c r="C892" s="111">
        <v>0</v>
      </c>
      <c r="D892" s="111">
        <v>117.08358206</v>
      </c>
    </row>
    <row r="893" spans="2:4">
      <c r="B893" s="143">
        <v>13480</v>
      </c>
      <c r="C893" s="141">
        <v>0</v>
      </c>
      <c r="D893" s="141">
        <v>117.08358206</v>
      </c>
    </row>
    <row r="894" spans="2:4">
      <c r="B894" s="142" t="s">
        <v>582</v>
      </c>
      <c r="C894" s="141">
        <v>0</v>
      </c>
      <c r="D894" s="141">
        <v>117.08358206</v>
      </c>
    </row>
    <row r="895" spans="2:4">
      <c r="B895" s="143">
        <v>13532</v>
      </c>
      <c r="C895" s="141">
        <v>0</v>
      </c>
      <c r="D895" s="141">
        <v>0</v>
      </c>
    </row>
    <row r="896" spans="2:4">
      <c r="B896" s="142" t="s">
        <v>568</v>
      </c>
      <c r="C896" s="141">
        <v>0</v>
      </c>
      <c r="D896" s="141">
        <v>0</v>
      </c>
    </row>
    <row r="897" spans="2:4">
      <c r="B897" s="143">
        <v>13958</v>
      </c>
      <c r="C897" s="141">
        <v>0</v>
      </c>
      <c r="D897" s="141">
        <v>0</v>
      </c>
    </row>
    <row r="898" spans="2:4">
      <c r="B898" s="142" t="s">
        <v>583</v>
      </c>
      <c r="C898" s="141">
        <v>0</v>
      </c>
      <c r="D898" s="141">
        <v>0</v>
      </c>
    </row>
    <row r="899" spans="2:4">
      <c r="B899" s="143">
        <v>13962</v>
      </c>
      <c r="C899" s="141">
        <v>0</v>
      </c>
      <c r="D899" s="141">
        <v>0</v>
      </c>
    </row>
    <row r="900" spans="2:4">
      <c r="B900" s="142" t="s">
        <v>584</v>
      </c>
      <c r="C900" s="141">
        <v>0</v>
      </c>
      <c r="D900" s="141">
        <v>0</v>
      </c>
    </row>
    <row r="901" spans="2:4">
      <c r="B901" s="143">
        <v>13969</v>
      </c>
      <c r="C901" s="141">
        <v>0</v>
      </c>
      <c r="D901" s="141">
        <v>0</v>
      </c>
    </row>
    <row r="902" spans="2:4">
      <c r="B902" s="142" t="s">
        <v>585</v>
      </c>
      <c r="C902" s="141">
        <v>0</v>
      </c>
      <c r="D902" s="141">
        <v>0</v>
      </c>
    </row>
    <row r="903" spans="2:4">
      <c r="B903" s="143">
        <v>13974</v>
      </c>
      <c r="C903" s="141">
        <v>0</v>
      </c>
      <c r="D903" s="141">
        <v>0</v>
      </c>
    </row>
    <row r="904" spans="2:4">
      <c r="B904" s="142" t="s">
        <v>586</v>
      </c>
      <c r="C904" s="141">
        <v>0</v>
      </c>
      <c r="D904" s="141">
        <v>0</v>
      </c>
    </row>
    <row r="905" spans="2:4">
      <c r="B905" s="140" t="s">
        <v>587</v>
      </c>
      <c r="C905" s="141">
        <v>204.78873899999999</v>
      </c>
      <c r="D905" s="141">
        <v>228.97762602999998</v>
      </c>
    </row>
    <row r="906" spans="2:4">
      <c r="B906" s="112" t="s">
        <v>273</v>
      </c>
      <c r="C906" s="111">
        <v>204.78873899999999</v>
      </c>
      <c r="D906" s="111">
        <v>154.02720884999999</v>
      </c>
    </row>
    <row r="907" spans="2:4">
      <c r="B907" s="143">
        <v>12532</v>
      </c>
      <c r="C907" s="141">
        <v>5.3908880000000003</v>
      </c>
      <c r="D907" s="141">
        <v>4.9566859900000004</v>
      </c>
    </row>
    <row r="908" spans="2:4">
      <c r="B908" s="142" t="s">
        <v>588</v>
      </c>
      <c r="C908" s="141">
        <v>5.3908880000000003</v>
      </c>
      <c r="D908" s="141">
        <v>4.9566859900000004</v>
      </c>
    </row>
    <row r="909" spans="2:4">
      <c r="B909" s="143">
        <v>12574</v>
      </c>
      <c r="C909" s="141">
        <v>11.437504000000001</v>
      </c>
      <c r="D909" s="141">
        <v>11.626242029999998</v>
      </c>
    </row>
    <row r="910" spans="2:4">
      <c r="B910" s="142" t="s">
        <v>589</v>
      </c>
      <c r="C910" s="141">
        <v>11.437504000000001</v>
      </c>
      <c r="D910" s="141">
        <v>11.626242029999998</v>
      </c>
    </row>
    <row r="911" spans="2:4">
      <c r="B911" s="143">
        <v>13051</v>
      </c>
      <c r="C911" s="141">
        <v>3.3092609999999998</v>
      </c>
      <c r="D911" s="141">
        <v>0</v>
      </c>
    </row>
    <row r="912" spans="2:4">
      <c r="B912" s="142" t="s">
        <v>590</v>
      </c>
      <c r="C912" s="141">
        <v>3.3092609999999998</v>
      </c>
      <c r="D912" s="141">
        <v>0</v>
      </c>
    </row>
    <row r="913" spans="2:4">
      <c r="B913" s="143">
        <v>13401</v>
      </c>
      <c r="C913" s="141">
        <v>20.879773</v>
      </c>
      <c r="D913" s="141">
        <v>5.6680216799999998</v>
      </c>
    </row>
    <row r="914" spans="2:4">
      <c r="B914" s="142" t="s">
        <v>591</v>
      </c>
      <c r="C914" s="141">
        <v>20.879773</v>
      </c>
      <c r="D914" s="141">
        <v>5.6680216799999998</v>
      </c>
    </row>
    <row r="915" spans="2:4">
      <c r="B915" s="143">
        <v>13456</v>
      </c>
      <c r="C915" s="141">
        <v>0.14254600000000001</v>
      </c>
      <c r="D915" s="141">
        <v>0</v>
      </c>
    </row>
    <row r="916" spans="2:4">
      <c r="B916" s="142" t="s">
        <v>592</v>
      </c>
      <c r="C916" s="141">
        <v>0.14254600000000001</v>
      </c>
      <c r="D916" s="141">
        <v>0</v>
      </c>
    </row>
    <row r="917" spans="2:4">
      <c r="B917" s="143">
        <v>13558</v>
      </c>
      <c r="C917" s="141">
        <v>24.981863000000001</v>
      </c>
      <c r="D917" s="141">
        <v>4.3961106599999997</v>
      </c>
    </row>
    <row r="918" spans="2:4">
      <c r="B918" s="142" t="s">
        <v>593</v>
      </c>
      <c r="C918" s="141">
        <v>24.981863000000001</v>
      </c>
      <c r="D918" s="141">
        <v>4.3961106599999997</v>
      </c>
    </row>
    <row r="919" spans="2:4">
      <c r="B919" s="143">
        <v>13595</v>
      </c>
      <c r="C919" s="141">
        <v>0.83579000000000003</v>
      </c>
      <c r="D919" s="141">
        <v>2.2231313099999999</v>
      </c>
    </row>
    <row r="920" spans="2:4">
      <c r="B920" s="142" t="s">
        <v>912</v>
      </c>
      <c r="C920" s="141">
        <v>0.83579000000000003</v>
      </c>
      <c r="D920" s="141">
        <v>2.2231313099999999</v>
      </c>
    </row>
    <row r="921" spans="2:4">
      <c r="B921" s="143">
        <v>13810</v>
      </c>
      <c r="C921" s="141">
        <v>110</v>
      </c>
      <c r="D921" s="141">
        <v>106.07822304</v>
      </c>
    </row>
    <row r="922" spans="2:4">
      <c r="B922" s="142" t="s">
        <v>594</v>
      </c>
      <c r="C922" s="141">
        <v>110</v>
      </c>
      <c r="D922" s="141">
        <v>106.07822304</v>
      </c>
    </row>
    <row r="923" spans="2:4">
      <c r="B923" s="143">
        <v>14596</v>
      </c>
      <c r="C923" s="141">
        <v>27.811114</v>
      </c>
      <c r="D923" s="141">
        <v>19.078794139999999</v>
      </c>
    </row>
    <row r="924" spans="2:4">
      <c r="B924" s="142" t="s">
        <v>595</v>
      </c>
      <c r="C924" s="141">
        <v>27.811114</v>
      </c>
      <c r="D924" s="141">
        <v>19.078794139999999</v>
      </c>
    </row>
    <row r="925" spans="2:4">
      <c r="B925" s="112" t="s">
        <v>275</v>
      </c>
      <c r="C925" s="111">
        <v>0</v>
      </c>
      <c r="D925" s="111">
        <v>74.950417179999988</v>
      </c>
    </row>
    <row r="926" spans="2:4">
      <c r="B926" s="143">
        <v>13810</v>
      </c>
      <c r="C926" s="141">
        <v>0</v>
      </c>
      <c r="D926" s="141">
        <v>74.950417179999988</v>
      </c>
    </row>
    <row r="927" spans="2:4">
      <c r="B927" s="142" t="s">
        <v>594</v>
      </c>
      <c r="C927" s="141">
        <v>0</v>
      </c>
      <c r="D927" s="141">
        <v>74.950417179999988</v>
      </c>
    </row>
    <row r="928" spans="2:4">
      <c r="B928" s="112" t="s">
        <v>276</v>
      </c>
      <c r="C928" s="111">
        <v>0</v>
      </c>
      <c r="D928" s="111">
        <v>0</v>
      </c>
    </row>
    <row r="929" spans="2:4">
      <c r="B929" s="143">
        <v>6102</v>
      </c>
      <c r="C929" s="141">
        <v>0</v>
      </c>
      <c r="D929" s="141">
        <v>0</v>
      </c>
    </row>
    <row r="930" spans="2:4">
      <c r="B930" s="142" t="s">
        <v>596</v>
      </c>
      <c r="C930" s="141">
        <v>0</v>
      </c>
      <c r="D930" s="141">
        <v>0</v>
      </c>
    </row>
    <row r="931" spans="2:4">
      <c r="B931" s="140" t="s">
        <v>289</v>
      </c>
      <c r="C931" s="141">
        <v>959.82303200000001</v>
      </c>
      <c r="D931" s="141">
        <v>214.54949236999994</v>
      </c>
    </row>
    <row r="932" spans="2:4">
      <c r="B932" s="112" t="s">
        <v>273</v>
      </c>
      <c r="C932" s="111">
        <v>642.883779</v>
      </c>
      <c r="D932" s="111">
        <v>147.61129706999995</v>
      </c>
    </row>
    <row r="933" spans="2:4">
      <c r="B933" s="143">
        <v>12556</v>
      </c>
      <c r="C933" s="141">
        <v>34.268635000000003</v>
      </c>
      <c r="D933" s="141">
        <v>25.388925959999998</v>
      </c>
    </row>
    <row r="934" spans="2:4">
      <c r="B934" s="142" t="s">
        <v>597</v>
      </c>
      <c r="C934" s="141">
        <v>34.268635000000003</v>
      </c>
      <c r="D934" s="141">
        <v>25.388925959999998</v>
      </c>
    </row>
    <row r="935" spans="2:4">
      <c r="B935" s="143">
        <v>12588</v>
      </c>
      <c r="C935" s="141">
        <v>19.379477000000001</v>
      </c>
      <c r="D935" s="141">
        <v>7.1495367500000002</v>
      </c>
    </row>
    <row r="936" spans="2:4">
      <c r="B936" s="142" t="s">
        <v>598</v>
      </c>
      <c r="C936" s="141">
        <v>19.379477000000001</v>
      </c>
      <c r="D936" s="141">
        <v>7.1495367500000002</v>
      </c>
    </row>
    <row r="937" spans="2:4">
      <c r="B937" s="143">
        <v>13062</v>
      </c>
      <c r="C937" s="141">
        <v>7.0139999999999994E-2</v>
      </c>
      <c r="D937" s="141">
        <v>0</v>
      </c>
    </row>
    <row r="938" spans="2:4">
      <c r="B938" s="142" t="s">
        <v>599</v>
      </c>
      <c r="C938" s="141">
        <v>7.0139999999999994E-2</v>
      </c>
      <c r="D938" s="141">
        <v>0</v>
      </c>
    </row>
    <row r="939" spans="2:4">
      <c r="B939" s="143">
        <v>13412</v>
      </c>
      <c r="C939" s="141">
        <v>35.031114000000002</v>
      </c>
      <c r="D939" s="141">
        <v>21.025168240000003</v>
      </c>
    </row>
    <row r="940" spans="2:4">
      <c r="B940" s="142" t="s">
        <v>600</v>
      </c>
      <c r="C940" s="141">
        <v>35.031114000000002</v>
      </c>
      <c r="D940" s="141">
        <v>21.025168240000003</v>
      </c>
    </row>
    <row r="941" spans="2:4">
      <c r="B941" s="143">
        <v>13462</v>
      </c>
      <c r="C941" s="141">
        <v>16.622897999999999</v>
      </c>
      <c r="D941" s="141">
        <v>2.2825255800000002</v>
      </c>
    </row>
    <row r="942" spans="2:4">
      <c r="B942" s="142" t="s">
        <v>601</v>
      </c>
      <c r="C942" s="141">
        <v>16.622897999999999</v>
      </c>
      <c r="D942" s="141">
        <v>2.2825255800000002</v>
      </c>
    </row>
    <row r="943" spans="2:4">
      <c r="B943" s="143">
        <v>13551</v>
      </c>
      <c r="C943" s="141">
        <v>65.787778000000003</v>
      </c>
      <c r="D943" s="141">
        <v>3.1650271000000001</v>
      </c>
    </row>
    <row r="944" spans="2:4">
      <c r="B944" s="142" t="s">
        <v>602</v>
      </c>
      <c r="C944" s="141">
        <v>65.787778000000003</v>
      </c>
      <c r="D944" s="141">
        <v>3.1650271000000001</v>
      </c>
    </row>
    <row r="945" spans="2:4">
      <c r="B945" s="143">
        <v>13816</v>
      </c>
      <c r="C945" s="141">
        <v>100</v>
      </c>
      <c r="D945" s="141">
        <v>88.600113440000015</v>
      </c>
    </row>
    <row r="946" spans="2:4">
      <c r="B946" s="142" t="s">
        <v>603</v>
      </c>
      <c r="C946" s="141">
        <v>100</v>
      </c>
      <c r="D946" s="141">
        <v>88.600113440000015</v>
      </c>
    </row>
    <row r="947" spans="2:4">
      <c r="B947" s="143">
        <v>13946</v>
      </c>
      <c r="C947" s="141">
        <v>371.72373700000003</v>
      </c>
      <c r="D947" s="141">
        <v>0</v>
      </c>
    </row>
    <row r="948" spans="2:4">
      <c r="B948" s="142" t="s">
        <v>604</v>
      </c>
      <c r="C948" s="141">
        <v>371.72373700000003</v>
      </c>
      <c r="D948" s="141">
        <v>0</v>
      </c>
    </row>
    <row r="949" spans="2:4">
      <c r="B949" s="143">
        <v>14853</v>
      </c>
      <c r="C949" s="141">
        <v>0</v>
      </c>
      <c r="D949" s="141">
        <v>0</v>
      </c>
    </row>
    <row r="950" spans="2:4">
      <c r="B950" s="142" t="s">
        <v>1004</v>
      </c>
      <c r="C950" s="141">
        <v>0</v>
      </c>
      <c r="D950" s="141">
        <v>0</v>
      </c>
    </row>
    <row r="951" spans="2:4">
      <c r="B951" s="143">
        <v>14851</v>
      </c>
      <c r="C951" s="141">
        <v>0</v>
      </c>
      <c r="D951" s="141">
        <v>0</v>
      </c>
    </row>
    <row r="952" spans="2:4">
      <c r="B952" s="142" t="s">
        <v>1005</v>
      </c>
      <c r="C952" s="141">
        <v>0</v>
      </c>
      <c r="D952" s="141">
        <v>0</v>
      </c>
    </row>
    <row r="953" spans="2:4">
      <c r="B953" s="143">
        <v>14852</v>
      </c>
      <c r="C953" s="141">
        <v>0</v>
      </c>
      <c r="D953" s="141">
        <v>0</v>
      </c>
    </row>
    <row r="954" spans="2:4">
      <c r="B954" s="142" t="s">
        <v>1006</v>
      </c>
      <c r="C954" s="141">
        <v>0</v>
      </c>
      <c r="D954" s="141">
        <v>0</v>
      </c>
    </row>
    <row r="955" spans="2:4">
      <c r="B955" s="112" t="s">
        <v>275</v>
      </c>
      <c r="C955" s="111">
        <v>0</v>
      </c>
      <c r="D955" s="111">
        <v>24.999999980000002</v>
      </c>
    </row>
    <row r="956" spans="2:4">
      <c r="B956" s="143">
        <v>13816</v>
      </c>
      <c r="C956" s="141">
        <v>0</v>
      </c>
      <c r="D956" s="141">
        <v>24.999999980000002</v>
      </c>
    </row>
    <row r="957" spans="2:4">
      <c r="B957" s="142" t="s">
        <v>603</v>
      </c>
      <c r="C957" s="141">
        <v>0</v>
      </c>
      <c r="D957" s="141">
        <v>24.999999980000002</v>
      </c>
    </row>
    <row r="958" spans="2:4">
      <c r="B958" s="112" t="s">
        <v>298</v>
      </c>
      <c r="C958" s="111">
        <v>316.93925300000001</v>
      </c>
      <c r="D958" s="111">
        <v>15.78</v>
      </c>
    </row>
    <row r="959" spans="2:4">
      <c r="B959" s="143">
        <v>14617</v>
      </c>
      <c r="C959" s="141">
        <v>247.317834</v>
      </c>
      <c r="D959" s="141">
        <v>15.78</v>
      </c>
    </row>
    <row r="960" spans="2:4">
      <c r="B960" s="142" t="s">
        <v>605</v>
      </c>
      <c r="C960" s="141">
        <v>247.317834</v>
      </c>
      <c r="D960" s="141">
        <v>15.78</v>
      </c>
    </row>
    <row r="961" spans="2:4">
      <c r="B961" s="143">
        <v>14620</v>
      </c>
      <c r="C961" s="141">
        <v>69.621419000000003</v>
      </c>
      <c r="D961" s="141">
        <v>0</v>
      </c>
    </row>
    <row r="962" spans="2:4">
      <c r="B962" s="142" t="s">
        <v>606</v>
      </c>
      <c r="C962" s="141">
        <v>69.621419000000003</v>
      </c>
      <c r="D962" s="141">
        <v>0</v>
      </c>
    </row>
    <row r="963" spans="2:4">
      <c r="B963" s="112" t="s">
        <v>276</v>
      </c>
      <c r="C963" s="111">
        <v>0</v>
      </c>
      <c r="D963" s="111">
        <v>26.158195320000001</v>
      </c>
    </row>
    <row r="964" spans="2:4">
      <c r="B964" s="143">
        <v>13642</v>
      </c>
      <c r="C964" s="141">
        <v>0</v>
      </c>
      <c r="D964" s="141">
        <v>26.158195320000001</v>
      </c>
    </row>
    <row r="965" spans="2:4">
      <c r="B965" s="142" t="s">
        <v>607</v>
      </c>
      <c r="C965" s="141">
        <v>0</v>
      </c>
      <c r="D965" s="141">
        <v>26.158195320000001</v>
      </c>
    </row>
    <row r="966" spans="2:4">
      <c r="B966" s="140" t="s">
        <v>290</v>
      </c>
      <c r="C966" s="141">
        <v>1928.5738679999999</v>
      </c>
      <c r="D966" s="141">
        <v>1127.71907822</v>
      </c>
    </row>
    <row r="967" spans="2:4">
      <c r="B967" s="112" t="s">
        <v>273</v>
      </c>
      <c r="C967" s="111">
        <v>1828.5976929999999</v>
      </c>
      <c r="D967" s="111">
        <v>730.22426954999992</v>
      </c>
    </row>
    <row r="968" spans="2:4">
      <c r="B968" s="143">
        <v>12091</v>
      </c>
      <c r="C968" s="141">
        <v>31.715517999999999</v>
      </c>
      <c r="D968" s="141">
        <v>0</v>
      </c>
    </row>
    <row r="969" spans="2:4">
      <c r="B969" s="142" t="s">
        <v>608</v>
      </c>
      <c r="C969" s="141">
        <v>31.715517999999999</v>
      </c>
      <c r="D969" s="141">
        <v>0</v>
      </c>
    </row>
    <row r="970" spans="2:4">
      <c r="B970" s="143">
        <v>12547</v>
      </c>
      <c r="C970" s="141">
        <v>84.537451000000004</v>
      </c>
      <c r="D970" s="141">
        <v>15.66711982</v>
      </c>
    </row>
    <row r="971" spans="2:4">
      <c r="B971" s="142" t="s">
        <v>609</v>
      </c>
      <c r="C971" s="141">
        <v>84.537451000000004</v>
      </c>
      <c r="D971" s="141">
        <v>15.66711982</v>
      </c>
    </row>
    <row r="972" spans="2:4">
      <c r="B972" s="143">
        <v>12589</v>
      </c>
      <c r="C972" s="141">
        <v>13.670289</v>
      </c>
      <c r="D972" s="141">
        <v>3.81343356</v>
      </c>
    </row>
    <row r="973" spans="2:4">
      <c r="B973" s="142" t="s">
        <v>610</v>
      </c>
      <c r="C973" s="141">
        <v>13.670289</v>
      </c>
      <c r="D973" s="141">
        <v>3.81343356</v>
      </c>
    </row>
    <row r="974" spans="2:4">
      <c r="B974" s="143">
        <v>13058</v>
      </c>
      <c r="C974" s="141">
        <v>18.421782</v>
      </c>
      <c r="D974" s="141">
        <v>0</v>
      </c>
    </row>
    <row r="975" spans="2:4">
      <c r="B975" s="142" t="s">
        <v>611</v>
      </c>
      <c r="C975" s="141">
        <v>18.421782</v>
      </c>
      <c r="D975" s="141">
        <v>0</v>
      </c>
    </row>
    <row r="976" spans="2:4">
      <c r="B976" s="143">
        <v>13376</v>
      </c>
      <c r="C976" s="141">
        <v>5.5354210000000004</v>
      </c>
      <c r="D976" s="141">
        <v>17.368938969999999</v>
      </c>
    </row>
    <row r="977" spans="2:4">
      <c r="B977" s="142" t="s">
        <v>612</v>
      </c>
      <c r="C977" s="141">
        <v>5.5354210000000004</v>
      </c>
      <c r="D977" s="141">
        <v>17.368938969999999</v>
      </c>
    </row>
    <row r="978" spans="2:4">
      <c r="B978" s="143">
        <v>13413</v>
      </c>
      <c r="C978" s="141">
        <v>178.028255</v>
      </c>
      <c r="D978" s="141">
        <v>72.565641550000009</v>
      </c>
    </row>
    <row r="979" spans="2:4">
      <c r="B979" s="142" t="s">
        <v>613</v>
      </c>
      <c r="C979" s="141">
        <v>178.028255</v>
      </c>
      <c r="D979" s="141">
        <v>72.565641550000009</v>
      </c>
    </row>
    <row r="980" spans="2:4">
      <c r="B980" s="143">
        <v>13428</v>
      </c>
      <c r="C980" s="141">
        <v>25.471648999999999</v>
      </c>
      <c r="D980" s="141">
        <v>5.5126085699999994</v>
      </c>
    </row>
    <row r="981" spans="2:4">
      <c r="B981" s="142" t="s">
        <v>614</v>
      </c>
      <c r="C981" s="141">
        <v>25.471648999999999</v>
      </c>
      <c r="D981" s="141">
        <v>5.5126085699999994</v>
      </c>
    </row>
    <row r="982" spans="2:4">
      <c r="B982" s="143">
        <v>13554</v>
      </c>
      <c r="C982" s="141">
        <v>184.155475</v>
      </c>
      <c r="D982" s="141">
        <v>49.638485589999995</v>
      </c>
    </row>
    <row r="983" spans="2:4">
      <c r="B983" s="142" t="s">
        <v>945</v>
      </c>
      <c r="C983" s="141">
        <v>184.155475</v>
      </c>
      <c r="D983" s="141">
        <v>49.638485589999995</v>
      </c>
    </row>
    <row r="984" spans="2:4">
      <c r="B984" s="143">
        <v>13612</v>
      </c>
      <c r="C984" s="141">
        <v>1.089213</v>
      </c>
      <c r="D984" s="141">
        <v>0</v>
      </c>
    </row>
    <row r="985" spans="2:4">
      <c r="B985" s="142" t="s">
        <v>615</v>
      </c>
      <c r="C985" s="141">
        <v>1.089213</v>
      </c>
      <c r="D985" s="141">
        <v>0</v>
      </c>
    </row>
    <row r="986" spans="2:4">
      <c r="B986" s="143">
        <v>13706</v>
      </c>
      <c r="C986" s="141">
        <v>29.744506999999999</v>
      </c>
      <c r="D986" s="141">
        <v>0</v>
      </c>
    </row>
    <row r="987" spans="2:4">
      <c r="B987" s="142" t="s">
        <v>616</v>
      </c>
      <c r="C987" s="141">
        <v>29.744506999999999</v>
      </c>
      <c r="D987" s="141">
        <v>0</v>
      </c>
    </row>
    <row r="988" spans="2:4">
      <c r="B988" s="143">
        <v>13707</v>
      </c>
      <c r="C988" s="141">
        <v>5.938326</v>
      </c>
      <c r="D988" s="141">
        <v>59.863809930000002</v>
      </c>
    </row>
    <row r="989" spans="2:4">
      <c r="B989" s="142" t="s">
        <v>617</v>
      </c>
      <c r="C989" s="141">
        <v>5.938326</v>
      </c>
      <c r="D989" s="141">
        <v>59.863809930000002</v>
      </c>
    </row>
    <row r="990" spans="2:4">
      <c r="B990" s="143">
        <v>13799</v>
      </c>
      <c r="C990" s="141">
        <v>110</v>
      </c>
      <c r="D990" s="141">
        <v>204.43224804999994</v>
      </c>
    </row>
    <row r="991" spans="2:4">
      <c r="B991" s="142" t="s">
        <v>618</v>
      </c>
      <c r="C991" s="141">
        <v>110</v>
      </c>
      <c r="D991" s="141">
        <v>204.43224804999994</v>
      </c>
    </row>
    <row r="992" spans="2:4">
      <c r="B992" s="143">
        <v>13890</v>
      </c>
      <c r="C992" s="141">
        <v>15.289807</v>
      </c>
      <c r="D992" s="141">
        <v>4.1668830000000003</v>
      </c>
    </row>
    <row r="993" spans="2:4">
      <c r="B993" s="142" t="s">
        <v>619</v>
      </c>
      <c r="C993" s="141">
        <v>15.289807</v>
      </c>
      <c r="D993" s="141">
        <v>4.1668830000000003</v>
      </c>
    </row>
    <row r="994" spans="2:4">
      <c r="B994" s="143">
        <v>14624</v>
      </c>
      <c r="C994" s="141">
        <v>1125</v>
      </c>
      <c r="D994" s="141">
        <v>278.98174028000005</v>
      </c>
    </row>
    <row r="995" spans="2:4">
      <c r="B995" s="142" t="s">
        <v>620</v>
      </c>
      <c r="C995" s="141">
        <v>1125</v>
      </c>
      <c r="D995" s="141">
        <v>278.98174028000005</v>
      </c>
    </row>
    <row r="996" spans="2:4">
      <c r="B996" s="143">
        <v>14673</v>
      </c>
      <c r="C996" s="141">
        <v>0</v>
      </c>
      <c r="D996" s="141">
        <v>0</v>
      </c>
    </row>
    <row r="997" spans="2:4">
      <c r="B997" s="142" t="s">
        <v>621</v>
      </c>
      <c r="C997" s="141">
        <v>0</v>
      </c>
      <c r="D997" s="141">
        <v>0</v>
      </c>
    </row>
    <row r="998" spans="2:4">
      <c r="B998" s="143">
        <v>14675</v>
      </c>
      <c r="C998" s="141">
        <v>0</v>
      </c>
      <c r="D998" s="141">
        <v>0</v>
      </c>
    </row>
    <row r="999" spans="2:4">
      <c r="B999" s="142" t="s">
        <v>622</v>
      </c>
      <c r="C999" s="141">
        <v>0</v>
      </c>
      <c r="D999" s="141">
        <v>0</v>
      </c>
    </row>
    <row r="1000" spans="2:4">
      <c r="B1000" s="143">
        <v>14676</v>
      </c>
      <c r="C1000" s="141">
        <v>0</v>
      </c>
      <c r="D1000" s="141">
        <v>0</v>
      </c>
    </row>
    <row r="1001" spans="2:4">
      <c r="B1001" s="142" t="s">
        <v>623</v>
      </c>
      <c r="C1001" s="141">
        <v>0</v>
      </c>
      <c r="D1001" s="141">
        <v>0</v>
      </c>
    </row>
    <row r="1002" spans="2:4">
      <c r="B1002" s="143">
        <v>14677</v>
      </c>
      <c r="C1002" s="141">
        <v>0</v>
      </c>
      <c r="D1002" s="141">
        <v>0</v>
      </c>
    </row>
    <row r="1003" spans="2:4">
      <c r="B1003" s="142" t="s">
        <v>624</v>
      </c>
      <c r="C1003" s="141">
        <v>0</v>
      </c>
      <c r="D1003" s="141">
        <v>0</v>
      </c>
    </row>
    <row r="1004" spans="2:4">
      <c r="B1004" s="143">
        <v>14692</v>
      </c>
      <c r="C1004" s="141">
        <v>0</v>
      </c>
      <c r="D1004" s="141">
        <v>0</v>
      </c>
    </row>
    <row r="1005" spans="2:4">
      <c r="B1005" s="142" t="s">
        <v>628</v>
      </c>
      <c r="C1005" s="141">
        <v>0</v>
      </c>
      <c r="D1005" s="141">
        <v>0</v>
      </c>
    </row>
    <row r="1006" spans="2:4">
      <c r="B1006" s="143">
        <v>14730</v>
      </c>
      <c r="C1006" s="141">
        <v>0</v>
      </c>
      <c r="D1006" s="141">
        <v>0</v>
      </c>
    </row>
    <row r="1007" spans="2:4">
      <c r="B1007" s="142" t="s">
        <v>625</v>
      </c>
      <c r="C1007" s="141">
        <v>0</v>
      </c>
      <c r="D1007" s="141">
        <v>0</v>
      </c>
    </row>
    <row r="1008" spans="2:4">
      <c r="B1008" s="143">
        <v>14731</v>
      </c>
      <c r="C1008" s="141">
        <v>0</v>
      </c>
      <c r="D1008" s="141">
        <v>4.3047333300000004</v>
      </c>
    </row>
    <row r="1009" spans="2:4">
      <c r="B1009" s="142" t="s">
        <v>626</v>
      </c>
      <c r="C1009" s="141">
        <v>0</v>
      </c>
      <c r="D1009" s="141">
        <v>4.3047333300000004</v>
      </c>
    </row>
    <row r="1010" spans="2:4">
      <c r="B1010" s="143">
        <v>14883</v>
      </c>
      <c r="C1010" s="141">
        <v>0</v>
      </c>
      <c r="D1010" s="141">
        <v>0</v>
      </c>
    </row>
    <row r="1011" spans="2:4">
      <c r="B1011" s="142" t="s">
        <v>1007</v>
      </c>
      <c r="C1011" s="141">
        <v>0</v>
      </c>
      <c r="D1011" s="141">
        <v>0</v>
      </c>
    </row>
    <row r="1012" spans="2:4">
      <c r="B1012" s="143">
        <v>14887</v>
      </c>
      <c r="C1012" s="141">
        <v>0</v>
      </c>
      <c r="D1012" s="141">
        <v>0</v>
      </c>
    </row>
    <row r="1013" spans="2:4">
      <c r="B1013" s="142" t="s">
        <v>1008</v>
      </c>
      <c r="C1013" s="141">
        <v>0</v>
      </c>
      <c r="D1013" s="141">
        <v>0</v>
      </c>
    </row>
    <row r="1014" spans="2:4">
      <c r="B1014" s="143">
        <v>14885</v>
      </c>
      <c r="C1014" s="141">
        <v>0</v>
      </c>
      <c r="D1014" s="141">
        <v>0</v>
      </c>
    </row>
    <row r="1015" spans="2:4">
      <c r="B1015" s="142" t="s">
        <v>1009</v>
      </c>
      <c r="C1015" s="141">
        <v>0</v>
      </c>
      <c r="D1015" s="141">
        <v>0</v>
      </c>
    </row>
    <row r="1016" spans="2:4">
      <c r="B1016" s="143">
        <v>14889</v>
      </c>
      <c r="C1016" s="141">
        <v>0</v>
      </c>
      <c r="D1016" s="141">
        <v>0</v>
      </c>
    </row>
    <row r="1017" spans="2:4">
      <c r="B1017" s="142" t="s">
        <v>1010</v>
      </c>
      <c r="C1017" s="141">
        <v>0</v>
      </c>
      <c r="D1017" s="141">
        <v>0</v>
      </c>
    </row>
    <row r="1018" spans="2:4">
      <c r="B1018" s="143">
        <v>14296</v>
      </c>
      <c r="C1018" s="141">
        <v>0</v>
      </c>
      <c r="D1018" s="141">
        <v>13.9086269</v>
      </c>
    </row>
    <row r="1019" spans="2:4">
      <c r="B1019" s="142" t="s">
        <v>1011</v>
      </c>
      <c r="C1019" s="141">
        <v>0</v>
      </c>
      <c r="D1019" s="141">
        <v>13.9086269</v>
      </c>
    </row>
    <row r="1020" spans="2:4">
      <c r="B1020" s="112" t="s">
        <v>275</v>
      </c>
      <c r="C1020" s="111">
        <v>0</v>
      </c>
      <c r="D1020" s="111">
        <v>74.999965070000002</v>
      </c>
    </row>
    <row r="1021" spans="2:4">
      <c r="B1021" s="143">
        <v>13799</v>
      </c>
      <c r="C1021" s="141">
        <v>0</v>
      </c>
      <c r="D1021" s="141">
        <v>74.999965070000002</v>
      </c>
    </row>
    <row r="1022" spans="2:4">
      <c r="B1022" s="142" t="s">
        <v>618</v>
      </c>
      <c r="C1022" s="141">
        <v>0</v>
      </c>
      <c r="D1022" s="141">
        <v>74.999965070000002</v>
      </c>
    </row>
    <row r="1023" spans="2:4">
      <c r="B1023" s="112" t="s">
        <v>298</v>
      </c>
      <c r="C1023" s="111">
        <v>99.976174999999998</v>
      </c>
      <c r="D1023" s="111">
        <v>21.122843600000003</v>
      </c>
    </row>
    <row r="1024" spans="2:4">
      <c r="B1024" s="143">
        <v>14626</v>
      </c>
      <c r="C1024" s="141">
        <v>99.976174999999998</v>
      </c>
      <c r="D1024" s="141">
        <v>21.122843600000003</v>
      </c>
    </row>
    <row r="1025" spans="2:4">
      <c r="B1025" s="142" t="s">
        <v>627</v>
      </c>
      <c r="C1025" s="141">
        <v>99.976174999999998</v>
      </c>
      <c r="D1025" s="141">
        <v>21.122843600000003</v>
      </c>
    </row>
    <row r="1026" spans="2:4">
      <c r="B1026" s="112" t="s">
        <v>276</v>
      </c>
      <c r="C1026" s="111">
        <v>0</v>
      </c>
      <c r="D1026" s="111">
        <v>301.37200000000001</v>
      </c>
    </row>
    <row r="1027" spans="2:4">
      <c r="B1027" s="143">
        <v>14692</v>
      </c>
      <c r="C1027" s="141">
        <v>0</v>
      </c>
      <c r="D1027" s="141">
        <v>301.37200000000001</v>
      </c>
    </row>
    <row r="1028" spans="2:4">
      <c r="B1028" s="142" t="s">
        <v>628</v>
      </c>
      <c r="C1028" s="141">
        <v>0</v>
      </c>
      <c r="D1028" s="141">
        <v>301.37200000000001</v>
      </c>
    </row>
    <row r="1029" spans="2:4">
      <c r="B1029" s="140" t="s">
        <v>291</v>
      </c>
      <c r="C1029" s="141">
        <v>373.67321099999998</v>
      </c>
      <c r="D1029" s="141">
        <v>450.53342053999984</v>
      </c>
    </row>
    <row r="1030" spans="2:4">
      <c r="B1030" s="112" t="s">
        <v>273</v>
      </c>
      <c r="C1030" s="111">
        <v>373.67321099999998</v>
      </c>
      <c r="D1030" s="111">
        <v>313.19119211000003</v>
      </c>
    </row>
    <row r="1031" spans="2:4">
      <c r="B1031" s="143">
        <v>12550</v>
      </c>
      <c r="C1031" s="141">
        <v>12.211252</v>
      </c>
      <c r="D1031" s="141">
        <v>2.1556669199999998</v>
      </c>
    </row>
    <row r="1032" spans="2:4">
      <c r="B1032" s="142" t="s">
        <v>629</v>
      </c>
      <c r="C1032" s="141">
        <v>12.211252</v>
      </c>
      <c r="D1032" s="141">
        <v>2.1556669199999998</v>
      </c>
    </row>
    <row r="1033" spans="2:4">
      <c r="B1033" s="143">
        <v>12591</v>
      </c>
      <c r="C1033" s="141">
        <v>11.477282000000001</v>
      </c>
      <c r="D1033" s="141">
        <v>18.216692330000001</v>
      </c>
    </row>
    <row r="1034" spans="2:4">
      <c r="B1034" s="142" t="s">
        <v>630</v>
      </c>
      <c r="C1034" s="141">
        <v>11.477282000000001</v>
      </c>
      <c r="D1034" s="141">
        <v>18.216692330000001</v>
      </c>
    </row>
    <row r="1035" spans="2:4">
      <c r="B1035" s="143">
        <v>13057</v>
      </c>
      <c r="C1035" s="141">
        <v>4.6562929999999998</v>
      </c>
      <c r="D1035" s="141">
        <v>6.1541212400000003</v>
      </c>
    </row>
    <row r="1036" spans="2:4">
      <c r="B1036" s="142" t="s">
        <v>631</v>
      </c>
      <c r="C1036" s="141">
        <v>4.6562929999999998</v>
      </c>
      <c r="D1036" s="141">
        <v>6.1541212400000003</v>
      </c>
    </row>
    <row r="1037" spans="2:4">
      <c r="B1037" s="143">
        <v>13415</v>
      </c>
      <c r="C1037" s="141">
        <v>30.867184000000002</v>
      </c>
      <c r="D1037" s="141">
        <v>7.0722937699999999</v>
      </c>
    </row>
    <row r="1038" spans="2:4">
      <c r="B1038" s="142" t="s">
        <v>632</v>
      </c>
      <c r="C1038" s="141">
        <v>30.867184000000002</v>
      </c>
      <c r="D1038" s="141">
        <v>7.0722937699999999</v>
      </c>
    </row>
    <row r="1039" spans="2:4">
      <c r="B1039" s="143">
        <v>13427</v>
      </c>
      <c r="C1039" s="141">
        <v>30.795404000000001</v>
      </c>
      <c r="D1039" s="141">
        <v>0.33387862000000001</v>
      </c>
    </row>
    <row r="1040" spans="2:4">
      <c r="B1040" s="142" t="s">
        <v>633</v>
      </c>
      <c r="C1040" s="141">
        <v>30.795404000000001</v>
      </c>
      <c r="D1040" s="141">
        <v>0.33387862000000001</v>
      </c>
    </row>
    <row r="1041" spans="2:4">
      <c r="B1041" s="143">
        <v>13583</v>
      </c>
      <c r="C1041" s="141">
        <v>46.550730999999999</v>
      </c>
      <c r="D1041" s="141">
        <v>37.679641670000002</v>
      </c>
    </row>
    <row r="1042" spans="2:4">
      <c r="B1042" s="142" t="s">
        <v>634</v>
      </c>
      <c r="C1042" s="141">
        <v>46.550730999999999</v>
      </c>
      <c r="D1042" s="141">
        <v>37.679641670000002</v>
      </c>
    </row>
    <row r="1043" spans="2:4">
      <c r="B1043" s="143">
        <v>13825</v>
      </c>
      <c r="C1043" s="141">
        <v>110</v>
      </c>
      <c r="D1043" s="141">
        <v>184.43420483999998</v>
      </c>
    </row>
    <row r="1044" spans="2:4">
      <c r="B1044" s="142" t="s">
        <v>635</v>
      </c>
      <c r="C1044" s="141">
        <v>110</v>
      </c>
      <c r="D1044" s="141">
        <v>184.43420483999998</v>
      </c>
    </row>
    <row r="1045" spans="2:4">
      <c r="B1045" s="143">
        <v>14500</v>
      </c>
      <c r="C1045" s="141">
        <v>22.512328</v>
      </c>
      <c r="D1045" s="141">
        <v>0</v>
      </c>
    </row>
    <row r="1046" spans="2:4">
      <c r="B1046" s="142" t="s">
        <v>636</v>
      </c>
      <c r="C1046" s="141">
        <v>22.512328</v>
      </c>
      <c r="D1046" s="141">
        <v>0</v>
      </c>
    </row>
    <row r="1047" spans="2:4">
      <c r="B1047" s="143">
        <v>14611</v>
      </c>
      <c r="C1047" s="141">
        <v>38.903582999999998</v>
      </c>
      <c r="D1047" s="141">
        <v>17.662825160000001</v>
      </c>
    </row>
    <row r="1048" spans="2:4">
      <c r="B1048" s="142" t="s">
        <v>637</v>
      </c>
      <c r="C1048" s="141">
        <v>38.903582999999998</v>
      </c>
      <c r="D1048" s="141">
        <v>17.662825160000001</v>
      </c>
    </row>
    <row r="1049" spans="2:4">
      <c r="B1049" s="143">
        <v>14612</v>
      </c>
      <c r="C1049" s="141">
        <v>13.341984</v>
      </c>
      <c r="D1049" s="141">
        <v>0</v>
      </c>
    </row>
    <row r="1050" spans="2:4">
      <c r="B1050" s="142" t="s">
        <v>638</v>
      </c>
      <c r="C1050" s="141">
        <v>13.341984</v>
      </c>
      <c r="D1050" s="141">
        <v>0</v>
      </c>
    </row>
    <row r="1051" spans="2:4">
      <c r="B1051" s="143">
        <v>14622</v>
      </c>
      <c r="C1051" s="141">
        <v>52.357170000000004</v>
      </c>
      <c r="D1051" s="141">
        <v>33.32</v>
      </c>
    </row>
    <row r="1052" spans="2:4">
      <c r="B1052" s="142" t="s">
        <v>639</v>
      </c>
      <c r="C1052" s="141">
        <v>52.357170000000004</v>
      </c>
      <c r="D1052" s="141">
        <v>33.32</v>
      </c>
    </row>
    <row r="1053" spans="2:4">
      <c r="B1053" s="143">
        <v>14694</v>
      </c>
      <c r="C1053" s="141">
        <v>0</v>
      </c>
      <c r="D1053" s="141">
        <v>0</v>
      </c>
    </row>
    <row r="1054" spans="2:4">
      <c r="B1054" s="142" t="s">
        <v>640</v>
      </c>
      <c r="C1054" s="141">
        <v>0</v>
      </c>
      <c r="D1054" s="141">
        <v>0</v>
      </c>
    </row>
    <row r="1055" spans="2:4">
      <c r="B1055" s="143">
        <v>14695</v>
      </c>
      <c r="C1055" s="141">
        <v>0</v>
      </c>
      <c r="D1055" s="141">
        <v>0</v>
      </c>
    </row>
    <row r="1056" spans="2:4">
      <c r="B1056" s="142" t="s">
        <v>641</v>
      </c>
      <c r="C1056" s="141">
        <v>0</v>
      </c>
      <c r="D1056" s="141">
        <v>0</v>
      </c>
    </row>
    <row r="1057" spans="2:4">
      <c r="B1057" s="143">
        <v>14698</v>
      </c>
      <c r="C1057" s="141">
        <v>0</v>
      </c>
      <c r="D1057" s="141">
        <v>0</v>
      </c>
    </row>
    <row r="1058" spans="2:4">
      <c r="B1058" s="142" t="s">
        <v>642</v>
      </c>
      <c r="C1058" s="141">
        <v>0</v>
      </c>
      <c r="D1058" s="141">
        <v>0</v>
      </c>
    </row>
    <row r="1059" spans="2:4">
      <c r="B1059" s="143">
        <v>14699</v>
      </c>
      <c r="C1059" s="141">
        <v>0</v>
      </c>
      <c r="D1059" s="141">
        <v>0</v>
      </c>
    </row>
    <row r="1060" spans="2:4">
      <c r="B1060" s="142" t="s">
        <v>643</v>
      </c>
      <c r="C1060" s="141">
        <v>0</v>
      </c>
      <c r="D1060" s="141">
        <v>0</v>
      </c>
    </row>
    <row r="1061" spans="2:4">
      <c r="B1061" s="143">
        <v>14711</v>
      </c>
      <c r="C1061" s="141">
        <v>0</v>
      </c>
      <c r="D1061" s="141">
        <v>6.1618675599999992</v>
      </c>
    </row>
    <row r="1062" spans="2:4">
      <c r="B1062" s="142" t="s">
        <v>644</v>
      </c>
      <c r="C1062" s="141">
        <v>0</v>
      </c>
      <c r="D1062" s="141">
        <v>6.1618675599999992</v>
      </c>
    </row>
    <row r="1063" spans="2:4">
      <c r="B1063" s="143">
        <v>14785</v>
      </c>
      <c r="C1063" s="141">
        <v>0</v>
      </c>
      <c r="D1063" s="141">
        <v>0</v>
      </c>
    </row>
    <row r="1064" spans="2:4">
      <c r="B1064" s="142" t="s">
        <v>645</v>
      </c>
      <c r="C1064" s="141">
        <v>0</v>
      </c>
      <c r="D1064" s="141">
        <v>0</v>
      </c>
    </row>
    <row r="1065" spans="2:4">
      <c r="B1065" s="143">
        <v>14786</v>
      </c>
      <c r="C1065" s="141">
        <v>0</v>
      </c>
      <c r="D1065" s="141">
        <v>0</v>
      </c>
    </row>
    <row r="1066" spans="2:4">
      <c r="B1066" s="142" t="s">
        <v>646</v>
      </c>
      <c r="C1066" s="141">
        <v>0</v>
      </c>
      <c r="D1066" s="141">
        <v>0</v>
      </c>
    </row>
    <row r="1067" spans="2:4">
      <c r="B1067" s="143">
        <v>14787</v>
      </c>
      <c r="C1067" s="141">
        <v>0</v>
      </c>
      <c r="D1067" s="141">
        <v>0</v>
      </c>
    </row>
    <row r="1068" spans="2:4">
      <c r="B1068" s="142" t="s">
        <v>647</v>
      </c>
      <c r="C1068" s="141">
        <v>0</v>
      </c>
      <c r="D1068" s="141">
        <v>0</v>
      </c>
    </row>
    <row r="1069" spans="2:4">
      <c r="B1069" s="143">
        <v>14788</v>
      </c>
      <c r="C1069" s="141">
        <v>0</v>
      </c>
      <c r="D1069" s="141">
        <v>0</v>
      </c>
    </row>
    <row r="1070" spans="2:4">
      <c r="B1070" s="142" t="s">
        <v>648</v>
      </c>
      <c r="C1070" s="141">
        <v>0</v>
      </c>
      <c r="D1070" s="141">
        <v>0</v>
      </c>
    </row>
    <row r="1071" spans="2:4">
      <c r="B1071" s="143">
        <v>14789</v>
      </c>
      <c r="C1071" s="141">
        <v>0</v>
      </c>
      <c r="D1071" s="141">
        <v>0</v>
      </c>
    </row>
    <row r="1072" spans="2:4">
      <c r="B1072" s="142" t="s">
        <v>649</v>
      </c>
      <c r="C1072" s="141">
        <v>0</v>
      </c>
      <c r="D1072" s="141">
        <v>0</v>
      </c>
    </row>
    <row r="1073" spans="2:4">
      <c r="B1073" s="143">
        <v>14890</v>
      </c>
      <c r="C1073" s="141">
        <v>0</v>
      </c>
      <c r="D1073" s="141">
        <v>0</v>
      </c>
    </row>
    <row r="1074" spans="2:4">
      <c r="B1074" s="142" t="s">
        <v>1012</v>
      </c>
      <c r="C1074" s="141">
        <v>0</v>
      </c>
      <c r="D1074" s="141">
        <v>0</v>
      </c>
    </row>
    <row r="1075" spans="2:4">
      <c r="B1075" s="112" t="s">
        <v>275</v>
      </c>
      <c r="C1075" s="111">
        <v>0</v>
      </c>
      <c r="D1075" s="111">
        <v>24.999994210000001</v>
      </c>
    </row>
    <row r="1076" spans="2:4">
      <c r="B1076" s="143">
        <v>13825</v>
      </c>
      <c r="C1076" s="141">
        <v>0</v>
      </c>
      <c r="D1076" s="141">
        <v>24.999994210000001</v>
      </c>
    </row>
    <row r="1077" spans="2:4">
      <c r="B1077" s="142" t="s">
        <v>635</v>
      </c>
      <c r="C1077" s="141">
        <v>0</v>
      </c>
      <c r="D1077" s="141">
        <v>24.999994210000001</v>
      </c>
    </row>
    <row r="1078" spans="2:4">
      <c r="B1078" s="112" t="s">
        <v>276</v>
      </c>
      <c r="C1078" s="111">
        <v>0</v>
      </c>
      <c r="D1078" s="111">
        <v>112.34223422000001</v>
      </c>
    </row>
    <row r="1079" spans="2:4">
      <c r="B1079" s="143">
        <v>13928</v>
      </c>
      <c r="C1079" s="141">
        <v>0</v>
      </c>
      <c r="D1079" s="141">
        <v>108.89078892000002</v>
      </c>
    </row>
    <row r="1080" spans="2:4">
      <c r="B1080" s="142" t="s">
        <v>345</v>
      </c>
      <c r="C1080" s="141">
        <v>0</v>
      </c>
      <c r="D1080" s="141">
        <v>108.89078892000002</v>
      </c>
    </row>
    <row r="1081" spans="2:4">
      <c r="B1081" s="143">
        <v>13982</v>
      </c>
      <c r="C1081" s="141">
        <v>0</v>
      </c>
      <c r="D1081" s="141">
        <v>1.40865467</v>
      </c>
    </row>
    <row r="1082" spans="2:4">
      <c r="B1082" s="142" t="s">
        <v>650</v>
      </c>
      <c r="C1082" s="141">
        <v>0</v>
      </c>
      <c r="D1082" s="141">
        <v>1.40865467</v>
      </c>
    </row>
    <row r="1083" spans="2:4">
      <c r="B1083" s="143">
        <v>13985</v>
      </c>
      <c r="C1083" s="141">
        <v>0</v>
      </c>
      <c r="D1083" s="141">
        <v>2.0427906299999998</v>
      </c>
    </row>
    <row r="1084" spans="2:4">
      <c r="B1084" s="142" t="s">
        <v>651</v>
      </c>
      <c r="C1084" s="141">
        <v>0</v>
      </c>
      <c r="D1084" s="141">
        <v>2.0427906299999998</v>
      </c>
    </row>
    <row r="1085" spans="2:4">
      <c r="B1085" s="140" t="s">
        <v>292</v>
      </c>
      <c r="C1085" s="141">
        <v>800.69218699999999</v>
      </c>
      <c r="D1085" s="141">
        <v>929.95499760000018</v>
      </c>
    </row>
    <row r="1086" spans="2:4">
      <c r="B1086" s="112" t="s">
        <v>273</v>
      </c>
      <c r="C1086" s="111">
        <v>800.69218699999999</v>
      </c>
      <c r="D1086" s="111">
        <v>853.74466769000014</v>
      </c>
    </row>
    <row r="1087" spans="2:4">
      <c r="B1087" s="143">
        <v>12553</v>
      </c>
      <c r="C1087" s="141">
        <v>22.618455999999998</v>
      </c>
      <c r="D1087" s="141">
        <v>9.9430304899999999</v>
      </c>
    </row>
    <row r="1088" spans="2:4">
      <c r="B1088" s="142" t="s">
        <v>652</v>
      </c>
      <c r="C1088" s="141">
        <v>22.618455999999998</v>
      </c>
      <c r="D1088" s="141">
        <v>9.9430304899999999</v>
      </c>
    </row>
    <row r="1089" spans="2:4">
      <c r="B1089" s="143">
        <v>12593</v>
      </c>
      <c r="C1089" s="141">
        <v>7.8434879999999998</v>
      </c>
      <c r="D1089" s="141">
        <v>4.2302934500000005</v>
      </c>
    </row>
    <row r="1090" spans="2:4">
      <c r="B1090" s="142" t="s">
        <v>653</v>
      </c>
      <c r="C1090" s="141">
        <v>7.8434879999999998</v>
      </c>
      <c r="D1090" s="141">
        <v>4.2302934500000005</v>
      </c>
    </row>
    <row r="1091" spans="2:4">
      <c r="B1091" s="143">
        <v>12723</v>
      </c>
      <c r="C1091" s="141">
        <v>39.327241999999998</v>
      </c>
      <c r="D1091" s="141">
        <v>0</v>
      </c>
    </row>
    <row r="1092" spans="2:4">
      <c r="B1092" s="142" t="s">
        <v>654</v>
      </c>
      <c r="C1092" s="141">
        <v>39.327241999999998</v>
      </c>
      <c r="D1092" s="141">
        <v>0</v>
      </c>
    </row>
    <row r="1093" spans="2:4">
      <c r="B1093" s="143">
        <v>13064</v>
      </c>
      <c r="C1093" s="141">
        <v>13.344725</v>
      </c>
      <c r="D1093" s="141">
        <v>19.625970210000002</v>
      </c>
    </row>
    <row r="1094" spans="2:4">
      <c r="B1094" s="142" t="s">
        <v>655</v>
      </c>
      <c r="C1094" s="141">
        <v>13.344725</v>
      </c>
      <c r="D1094" s="141">
        <v>19.625970210000002</v>
      </c>
    </row>
    <row r="1095" spans="2:4">
      <c r="B1095" s="143">
        <v>13359</v>
      </c>
      <c r="C1095" s="141">
        <v>5.2051790000000002</v>
      </c>
      <c r="D1095" s="141">
        <v>0</v>
      </c>
    </row>
    <row r="1096" spans="2:4">
      <c r="B1096" s="142" t="s">
        <v>656</v>
      </c>
      <c r="C1096" s="141">
        <v>5.2051790000000002</v>
      </c>
      <c r="D1096" s="141">
        <v>0</v>
      </c>
    </row>
    <row r="1097" spans="2:4">
      <c r="B1097" s="143">
        <v>13416</v>
      </c>
      <c r="C1097" s="141">
        <v>93.529481000000004</v>
      </c>
      <c r="D1097" s="141">
        <v>57.473184549999999</v>
      </c>
    </row>
    <row r="1098" spans="2:4">
      <c r="B1098" s="142" t="s">
        <v>657</v>
      </c>
      <c r="C1098" s="141">
        <v>93.529481000000004</v>
      </c>
      <c r="D1098" s="141">
        <v>57.473184549999999</v>
      </c>
    </row>
    <row r="1099" spans="2:4">
      <c r="B1099" s="143">
        <v>13430</v>
      </c>
      <c r="C1099" s="141">
        <v>14.090305000000001</v>
      </c>
      <c r="D1099" s="141">
        <v>0.57787281000000001</v>
      </c>
    </row>
    <row r="1100" spans="2:4">
      <c r="B1100" s="142" t="s">
        <v>658</v>
      </c>
      <c r="C1100" s="141">
        <v>14.090305000000001</v>
      </c>
      <c r="D1100" s="141">
        <v>0.57787281000000001</v>
      </c>
    </row>
    <row r="1101" spans="2:4">
      <c r="B1101" s="143">
        <v>13518</v>
      </c>
      <c r="C1101" s="141">
        <v>370.66497299999997</v>
      </c>
      <c r="D1101" s="141">
        <v>467.66759440999988</v>
      </c>
    </row>
    <row r="1102" spans="2:4">
      <c r="B1102" s="142" t="s">
        <v>659</v>
      </c>
      <c r="C1102" s="141">
        <v>370.66497299999997</v>
      </c>
      <c r="D1102" s="141">
        <v>467.66759440999988</v>
      </c>
    </row>
    <row r="1103" spans="2:4">
      <c r="B1103" s="143">
        <v>13585</v>
      </c>
      <c r="C1103" s="141">
        <v>47.324585999999996</v>
      </c>
      <c r="D1103" s="141">
        <v>41.979165620000003</v>
      </c>
    </row>
    <row r="1104" spans="2:4">
      <c r="B1104" s="142" t="s">
        <v>660</v>
      </c>
      <c r="C1104" s="141">
        <v>47.324585999999996</v>
      </c>
      <c r="D1104" s="141">
        <v>41.979165620000003</v>
      </c>
    </row>
    <row r="1105" spans="2:4">
      <c r="B1105" s="143">
        <v>13803</v>
      </c>
      <c r="C1105" s="141">
        <v>110</v>
      </c>
      <c r="D1105" s="141">
        <v>205.52162901</v>
      </c>
    </row>
    <row r="1106" spans="2:4">
      <c r="B1106" s="142" t="s">
        <v>661</v>
      </c>
      <c r="C1106" s="141">
        <v>110</v>
      </c>
      <c r="D1106" s="141">
        <v>205.52162901</v>
      </c>
    </row>
    <row r="1107" spans="2:4">
      <c r="B1107" s="143">
        <v>13892</v>
      </c>
      <c r="C1107" s="141">
        <v>60</v>
      </c>
      <c r="D1107" s="141">
        <v>29.810262680000001</v>
      </c>
    </row>
    <row r="1108" spans="2:4">
      <c r="B1108" s="142" t="s">
        <v>662</v>
      </c>
      <c r="C1108" s="141">
        <v>60</v>
      </c>
      <c r="D1108" s="141">
        <v>29.810262680000001</v>
      </c>
    </row>
    <row r="1109" spans="2:4">
      <c r="B1109" s="143">
        <v>14527</v>
      </c>
      <c r="C1109" s="141">
        <v>16.743752000000001</v>
      </c>
      <c r="D1109" s="141">
        <v>10.364519339999999</v>
      </c>
    </row>
    <row r="1110" spans="2:4">
      <c r="B1110" s="142" t="s">
        <v>663</v>
      </c>
      <c r="C1110" s="141">
        <v>16.743752000000001</v>
      </c>
      <c r="D1110" s="141">
        <v>10.364519339999999</v>
      </c>
    </row>
    <row r="1111" spans="2:4">
      <c r="B1111" s="143">
        <v>14739</v>
      </c>
      <c r="C1111" s="141">
        <v>0</v>
      </c>
      <c r="D1111" s="141">
        <v>6.5511451200000002</v>
      </c>
    </row>
    <row r="1112" spans="2:4">
      <c r="B1112" s="142" t="s">
        <v>664</v>
      </c>
      <c r="C1112" s="141">
        <v>0</v>
      </c>
      <c r="D1112" s="141">
        <v>6.5511451200000002</v>
      </c>
    </row>
    <row r="1113" spans="2:4">
      <c r="B1113" s="143">
        <v>14871</v>
      </c>
      <c r="C1113" s="141">
        <v>0</v>
      </c>
      <c r="D1113" s="141">
        <v>0</v>
      </c>
    </row>
    <row r="1114" spans="2:4">
      <c r="B1114" s="142" t="s">
        <v>1013</v>
      </c>
      <c r="C1114" s="141">
        <v>0</v>
      </c>
      <c r="D1114" s="141">
        <v>0</v>
      </c>
    </row>
    <row r="1115" spans="2:4">
      <c r="B1115" s="143">
        <v>14869</v>
      </c>
      <c r="C1115" s="141">
        <v>0</v>
      </c>
      <c r="D1115" s="141">
        <v>0</v>
      </c>
    </row>
    <row r="1116" spans="2:4">
      <c r="B1116" s="142" t="s">
        <v>1014</v>
      </c>
      <c r="C1116" s="141">
        <v>0</v>
      </c>
      <c r="D1116" s="141">
        <v>0</v>
      </c>
    </row>
    <row r="1117" spans="2:4">
      <c r="B1117" s="143">
        <v>14870</v>
      </c>
      <c r="C1117" s="141">
        <v>0</v>
      </c>
      <c r="D1117" s="141">
        <v>0</v>
      </c>
    </row>
    <row r="1118" spans="2:4">
      <c r="B1118" s="142" t="s">
        <v>1015</v>
      </c>
      <c r="C1118" s="141">
        <v>0</v>
      </c>
      <c r="D1118" s="141">
        <v>0</v>
      </c>
    </row>
    <row r="1119" spans="2:4">
      <c r="B1119" s="143">
        <v>14872</v>
      </c>
      <c r="C1119" s="141">
        <v>0</v>
      </c>
      <c r="D1119" s="141">
        <v>0</v>
      </c>
    </row>
    <row r="1120" spans="2:4">
      <c r="B1120" s="142" t="s">
        <v>1016</v>
      </c>
      <c r="C1120" s="141">
        <v>0</v>
      </c>
      <c r="D1120" s="141">
        <v>0</v>
      </c>
    </row>
    <row r="1121" spans="2:4">
      <c r="B1121" s="143">
        <v>14868</v>
      </c>
      <c r="C1121" s="141">
        <v>0</v>
      </c>
      <c r="D1121" s="141">
        <v>0</v>
      </c>
    </row>
    <row r="1122" spans="2:4">
      <c r="B1122" s="142" t="s">
        <v>1017</v>
      </c>
      <c r="C1122" s="141">
        <v>0</v>
      </c>
      <c r="D1122" s="141">
        <v>0</v>
      </c>
    </row>
    <row r="1123" spans="2:4">
      <c r="B1123" s="112" t="s">
        <v>275</v>
      </c>
      <c r="C1123" s="111">
        <v>0</v>
      </c>
      <c r="D1123" s="111">
        <v>74.999994760000007</v>
      </c>
    </row>
    <row r="1124" spans="2:4">
      <c r="B1124" s="143">
        <v>13803</v>
      </c>
      <c r="C1124" s="141">
        <v>0</v>
      </c>
      <c r="D1124" s="141">
        <v>74.999994760000007</v>
      </c>
    </row>
    <row r="1125" spans="2:4">
      <c r="B1125" s="142" t="s">
        <v>661</v>
      </c>
      <c r="C1125" s="141">
        <v>0</v>
      </c>
      <c r="D1125" s="141">
        <v>74.999994760000007</v>
      </c>
    </row>
    <row r="1126" spans="2:4">
      <c r="B1126" s="112" t="s">
        <v>276</v>
      </c>
      <c r="C1126" s="111">
        <v>0</v>
      </c>
      <c r="D1126" s="111">
        <v>1.2103351499999999</v>
      </c>
    </row>
    <row r="1127" spans="2:4">
      <c r="B1127" s="143">
        <v>14291</v>
      </c>
      <c r="C1127" s="141">
        <v>0</v>
      </c>
      <c r="D1127" s="141">
        <v>1.2103351499999999</v>
      </c>
    </row>
    <row r="1128" spans="2:4">
      <c r="B1128" s="142" t="s">
        <v>665</v>
      </c>
      <c r="C1128" s="141">
        <v>0</v>
      </c>
      <c r="D1128" s="141">
        <v>1.2103351499999999</v>
      </c>
    </row>
    <row r="1129" spans="2:4">
      <c r="B1129" s="140" t="s">
        <v>666</v>
      </c>
      <c r="C1129" s="141">
        <v>187.567971</v>
      </c>
      <c r="D1129" s="141">
        <v>318.35888248999998</v>
      </c>
    </row>
    <row r="1130" spans="2:4">
      <c r="B1130" s="112" t="s">
        <v>273</v>
      </c>
      <c r="C1130" s="111">
        <v>187.567971</v>
      </c>
      <c r="D1130" s="111">
        <v>318.35888248999998</v>
      </c>
    </row>
    <row r="1131" spans="2:4">
      <c r="B1131" s="143">
        <v>12559</v>
      </c>
      <c r="C1131" s="141">
        <v>44.016091000000003</v>
      </c>
      <c r="D1131" s="141">
        <v>14.76368383</v>
      </c>
    </row>
    <row r="1132" spans="2:4">
      <c r="B1132" s="142" t="s">
        <v>667</v>
      </c>
      <c r="C1132" s="141">
        <v>44.016091000000003</v>
      </c>
      <c r="D1132" s="141">
        <v>14.76368383</v>
      </c>
    </row>
    <row r="1133" spans="2:4">
      <c r="B1133" s="143">
        <v>12596</v>
      </c>
      <c r="C1133" s="141">
        <v>7.3094570000000001</v>
      </c>
      <c r="D1133" s="141">
        <v>0</v>
      </c>
    </row>
    <row r="1134" spans="2:4">
      <c r="B1134" s="142" t="s">
        <v>668</v>
      </c>
      <c r="C1134" s="141">
        <v>7.3094570000000001</v>
      </c>
      <c r="D1134" s="141">
        <v>0</v>
      </c>
    </row>
    <row r="1135" spans="2:4">
      <c r="B1135" s="143">
        <v>13073</v>
      </c>
      <c r="C1135" s="141">
        <v>6.376728</v>
      </c>
      <c r="D1135" s="141">
        <v>0.85456686000000004</v>
      </c>
    </row>
    <row r="1136" spans="2:4">
      <c r="B1136" s="142" t="s">
        <v>669</v>
      </c>
      <c r="C1136" s="141">
        <v>6.376728</v>
      </c>
      <c r="D1136" s="141">
        <v>0.85456686000000004</v>
      </c>
    </row>
    <row r="1137" spans="2:4">
      <c r="B1137" s="143">
        <v>13360</v>
      </c>
      <c r="C1137" s="141">
        <v>4.3472999999999998E-2</v>
      </c>
      <c r="D1137" s="141">
        <v>0</v>
      </c>
    </row>
    <row r="1138" spans="2:4">
      <c r="B1138" s="142" t="s">
        <v>670</v>
      </c>
      <c r="C1138" s="141">
        <v>4.3472999999999998E-2</v>
      </c>
      <c r="D1138" s="141">
        <v>0</v>
      </c>
    </row>
    <row r="1139" spans="2:4">
      <c r="B1139" s="143">
        <v>13418</v>
      </c>
      <c r="C1139" s="141">
        <v>0.12643099999999999</v>
      </c>
      <c r="D1139" s="141">
        <v>0</v>
      </c>
    </row>
    <row r="1140" spans="2:4">
      <c r="B1140" s="142" t="s">
        <v>671</v>
      </c>
      <c r="C1140" s="141">
        <v>0.12643099999999999</v>
      </c>
      <c r="D1140" s="141">
        <v>0</v>
      </c>
    </row>
    <row r="1141" spans="2:4">
      <c r="B1141" s="143">
        <v>13464</v>
      </c>
      <c r="C1141" s="141">
        <v>11.724240999999999</v>
      </c>
      <c r="D1141" s="141">
        <v>0</v>
      </c>
    </row>
    <row r="1142" spans="2:4">
      <c r="B1142" s="142" t="s">
        <v>672</v>
      </c>
      <c r="C1142" s="141">
        <v>11.724240999999999</v>
      </c>
      <c r="D1142" s="141">
        <v>0</v>
      </c>
    </row>
    <row r="1143" spans="2:4">
      <c r="B1143" s="143">
        <v>13590</v>
      </c>
      <c r="C1143" s="141">
        <v>7.9715499999999997</v>
      </c>
      <c r="D1143" s="141">
        <v>6.1783813800000003</v>
      </c>
    </row>
    <row r="1144" spans="2:4">
      <c r="B1144" s="142" t="s">
        <v>673</v>
      </c>
      <c r="C1144" s="141">
        <v>7.9715499999999997</v>
      </c>
      <c r="D1144" s="141">
        <v>6.1783813800000003</v>
      </c>
    </row>
    <row r="1145" spans="2:4">
      <c r="B1145" s="143">
        <v>13811</v>
      </c>
      <c r="C1145" s="141">
        <v>110</v>
      </c>
      <c r="D1145" s="141">
        <v>99.983908229999983</v>
      </c>
    </row>
    <row r="1146" spans="2:4">
      <c r="B1146" s="142" t="s">
        <v>674</v>
      </c>
      <c r="C1146" s="141">
        <v>110</v>
      </c>
      <c r="D1146" s="141">
        <v>99.983908229999983</v>
      </c>
    </row>
    <row r="1147" spans="2:4">
      <c r="B1147" s="143">
        <v>14720</v>
      </c>
      <c r="C1147" s="141">
        <v>0</v>
      </c>
      <c r="D1147" s="141">
        <v>196.57834219</v>
      </c>
    </row>
    <row r="1148" spans="2:4">
      <c r="B1148" s="142" t="s">
        <v>675</v>
      </c>
      <c r="C1148" s="141">
        <v>0</v>
      </c>
      <c r="D1148" s="141">
        <v>196.57834219</v>
      </c>
    </row>
    <row r="1149" spans="2:4">
      <c r="B1149" s="112" t="s">
        <v>276</v>
      </c>
      <c r="C1149" s="111">
        <v>0</v>
      </c>
      <c r="D1149" s="111">
        <v>0</v>
      </c>
    </row>
    <row r="1150" spans="2:4">
      <c r="B1150" s="143">
        <v>13989</v>
      </c>
      <c r="C1150" s="141">
        <v>0</v>
      </c>
      <c r="D1150" s="141">
        <v>0</v>
      </c>
    </row>
    <row r="1151" spans="2:4">
      <c r="B1151" s="142" t="s">
        <v>676</v>
      </c>
      <c r="C1151" s="141">
        <v>0</v>
      </c>
      <c r="D1151" s="141">
        <v>0</v>
      </c>
    </row>
    <row r="1152" spans="2:4">
      <c r="B1152" s="140" t="s">
        <v>293</v>
      </c>
      <c r="C1152" s="141">
        <v>2054.7983949999998</v>
      </c>
      <c r="D1152" s="141">
        <v>2688.3435970099999</v>
      </c>
    </row>
    <row r="1153" spans="2:4">
      <c r="B1153" s="112" t="s">
        <v>273</v>
      </c>
      <c r="C1153" s="111">
        <v>1120.402957</v>
      </c>
      <c r="D1153" s="111">
        <v>1604.33550302</v>
      </c>
    </row>
    <row r="1154" spans="2:4">
      <c r="B1154" s="143">
        <v>12560</v>
      </c>
      <c r="C1154" s="141">
        <v>57.486593999999997</v>
      </c>
      <c r="D1154" s="141">
        <v>20.893598670000003</v>
      </c>
    </row>
    <row r="1155" spans="2:4">
      <c r="B1155" s="142" t="s">
        <v>677</v>
      </c>
      <c r="C1155" s="141">
        <v>57.486593999999997</v>
      </c>
      <c r="D1155" s="141">
        <v>20.893598670000003</v>
      </c>
    </row>
    <row r="1156" spans="2:4">
      <c r="B1156" s="143">
        <v>12594</v>
      </c>
      <c r="C1156" s="141">
        <v>9.4158229999999996</v>
      </c>
      <c r="D1156" s="141">
        <v>6.7154653700000004</v>
      </c>
    </row>
    <row r="1157" spans="2:4">
      <c r="B1157" s="142" t="s">
        <v>678</v>
      </c>
      <c r="C1157" s="141">
        <v>9.4158229999999996</v>
      </c>
      <c r="D1157" s="141">
        <v>6.7154653700000004</v>
      </c>
    </row>
    <row r="1158" spans="2:4">
      <c r="B1158" s="143">
        <v>12897</v>
      </c>
      <c r="C1158" s="141">
        <v>0</v>
      </c>
      <c r="D1158" s="141">
        <v>0</v>
      </c>
    </row>
    <row r="1159" spans="2:4">
      <c r="B1159" s="142" t="s">
        <v>679</v>
      </c>
      <c r="C1159" s="141">
        <v>0</v>
      </c>
      <c r="D1159" s="141">
        <v>0</v>
      </c>
    </row>
    <row r="1160" spans="2:4">
      <c r="B1160" s="143">
        <v>13070</v>
      </c>
      <c r="C1160" s="141">
        <v>32.619756000000002</v>
      </c>
      <c r="D1160" s="141">
        <v>14.56310891</v>
      </c>
    </row>
    <row r="1161" spans="2:4">
      <c r="B1161" s="142" t="s">
        <v>680</v>
      </c>
      <c r="C1161" s="141">
        <v>32.619756000000002</v>
      </c>
      <c r="D1161" s="141">
        <v>14.56310891</v>
      </c>
    </row>
    <row r="1162" spans="2:4">
      <c r="B1162" s="143">
        <v>13417</v>
      </c>
      <c r="C1162" s="141">
        <v>123.937743</v>
      </c>
      <c r="D1162" s="141">
        <v>78.308848570000009</v>
      </c>
    </row>
    <row r="1163" spans="2:4">
      <c r="B1163" s="142" t="s">
        <v>681</v>
      </c>
      <c r="C1163" s="141">
        <v>123.937743</v>
      </c>
      <c r="D1163" s="141">
        <v>78.308848570000009</v>
      </c>
    </row>
    <row r="1164" spans="2:4">
      <c r="B1164" s="143">
        <v>13425</v>
      </c>
      <c r="C1164" s="141">
        <v>48.704104999999998</v>
      </c>
      <c r="D1164" s="141">
        <v>6.4065862699999991</v>
      </c>
    </row>
    <row r="1165" spans="2:4">
      <c r="B1165" s="142" t="s">
        <v>682</v>
      </c>
      <c r="C1165" s="141">
        <v>48.704104999999998</v>
      </c>
      <c r="D1165" s="141">
        <v>6.4065862699999991</v>
      </c>
    </row>
    <row r="1166" spans="2:4">
      <c r="B1166" s="143">
        <v>13571</v>
      </c>
      <c r="C1166" s="141">
        <v>6.7301149999999996</v>
      </c>
      <c r="D1166" s="141">
        <v>14.01407594</v>
      </c>
    </row>
    <row r="1167" spans="2:4">
      <c r="B1167" s="142" t="s">
        <v>683</v>
      </c>
      <c r="C1167" s="141">
        <v>6.7301149999999996</v>
      </c>
      <c r="D1167" s="141">
        <v>14.01407594</v>
      </c>
    </row>
    <row r="1168" spans="2:4">
      <c r="B1168" s="143">
        <v>13594</v>
      </c>
      <c r="C1168" s="141">
        <v>193.58493100000001</v>
      </c>
      <c r="D1168" s="141">
        <v>64.027450419999994</v>
      </c>
    </row>
    <row r="1169" spans="2:4">
      <c r="B1169" s="142" t="s">
        <v>946</v>
      </c>
      <c r="C1169" s="141">
        <v>193.58493100000001</v>
      </c>
      <c r="D1169" s="141">
        <v>64.027450419999994</v>
      </c>
    </row>
    <row r="1170" spans="2:4">
      <c r="B1170" s="143">
        <v>13614</v>
      </c>
      <c r="C1170" s="141">
        <v>47.228037</v>
      </c>
      <c r="D1170" s="141">
        <v>5.97051262</v>
      </c>
    </row>
    <row r="1171" spans="2:4">
      <c r="B1171" s="142" t="s">
        <v>684</v>
      </c>
      <c r="C1171" s="141">
        <v>47.228037</v>
      </c>
      <c r="D1171" s="141">
        <v>5.97051262</v>
      </c>
    </row>
    <row r="1172" spans="2:4">
      <c r="B1172" s="143">
        <v>13802</v>
      </c>
      <c r="C1172" s="141">
        <v>130</v>
      </c>
      <c r="D1172" s="141">
        <v>215.48106056</v>
      </c>
    </row>
    <row r="1173" spans="2:4">
      <c r="B1173" s="142" t="s">
        <v>685</v>
      </c>
      <c r="C1173" s="141">
        <v>130</v>
      </c>
      <c r="D1173" s="141">
        <v>215.48106056</v>
      </c>
    </row>
    <row r="1174" spans="2:4">
      <c r="B1174" s="143">
        <v>14127</v>
      </c>
      <c r="C1174" s="141">
        <v>100</v>
      </c>
      <c r="D1174" s="141">
        <v>246.78133334000003</v>
      </c>
    </row>
    <row r="1175" spans="2:4">
      <c r="B1175" s="142" t="s">
        <v>686</v>
      </c>
      <c r="C1175" s="141">
        <v>100</v>
      </c>
      <c r="D1175" s="141">
        <v>246.78133334000003</v>
      </c>
    </row>
    <row r="1176" spans="2:4">
      <c r="B1176" s="143">
        <v>14250</v>
      </c>
      <c r="C1176" s="141">
        <v>0</v>
      </c>
      <c r="D1176" s="141">
        <v>2.1184017499999999</v>
      </c>
    </row>
    <row r="1177" spans="2:4">
      <c r="B1177" s="142" t="s">
        <v>687</v>
      </c>
      <c r="C1177" s="141">
        <v>0</v>
      </c>
      <c r="D1177" s="141">
        <v>2.1184017499999999</v>
      </c>
    </row>
    <row r="1178" spans="2:4">
      <c r="B1178" s="143">
        <v>14556</v>
      </c>
      <c r="C1178" s="141">
        <v>87.811858999999998</v>
      </c>
      <c r="D1178" s="141">
        <v>25.364854079999997</v>
      </c>
    </row>
    <row r="1179" spans="2:4">
      <c r="B1179" s="142" t="s">
        <v>688</v>
      </c>
      <c r="C1179" s="141">
        <v>87.811858999999998</v>
      </c>
      <c r="D1179" s="141">
        <v>25.364854079999997</v>
      </c>
    </row>
    <row r="1180" spans="2:4">
      <c r="B1180" s="143">
        <v>14588</v>
      </c>
      <c r="C1180" s="141">
        <v>0</v>
      </c>
      <c r="D1180" s="141">
        <v>409.53036029000009</v>
      </c>
    </row>
    <row r="1181" spans="2:4">
      <c r="B1181" s="142" t="s">
        <v>947</v>
      </c>
      <c r="C1181" s="141">
        <v>0</v>
      </c>
      <c r="D1181" s="141">
        <v>409.53036029000009</v>
      </c>
    </row>
    <row r="1182" spans="2:4">
      <c r="B1182" s="143">
        <v>14595</v>
      </c>
      <c r="C1182" s="141">
        <v>7.3086039999999999</v>
      </c>
      <c r="D1182" s="141">
        <v>5.9061058700000002</v>
      </c>
    </row>
    <row r="1183" spans="2:4">
      <c r="B1183" s="142" t="s">
        <v>689</v>
      </c>
      <c r="C1183" s="141">
        <v>7.3086039999999999</v>
      </c>
      <c r="D1183" s="141">
        <v>5.9061058700000002</v>
      </c>
    </row>
    <row r="1184" spans="2:4">
      <c r="B1184" s="143">
        <v>14602</v>
      </c>
      <c r="C1184" s="141">
        <v>196.477464</v>
      </c>
      <c r="D1184" s="141">
        <v>196.477464</v>
      </c>
    </row>
    <row r="1185" spans="2:4">
      <c r="B1185" s="142" t="s">
        <v>690</v>
      </c>
      <c r="C1185" s="141">
        <v>196.477464</v>
      </c>
      <c r="D1185" s="141">
        <v>196.477464</v>
      </c>
    </row>
    <row r="1186" spans="2:4">
      <c r="B1186" s="143">
        <v>14603</v>
      </c>
      <c r="C1186" s="141">
        <v>79.097926000000001</v>
      </c>
      <c r="D1186" s="141">
        <v>79.097926000000001</v>
      </c>
    </row>
    <row r="1187" spans="2:4">
      <c r="B1187" s="142" t="s">
        <v>691</v>
      </c>
      <c r="C1187" s="141">
        <v>79.097926000000001</v>
      </c>
      <c r="D1187" s="141">
        <v>79.097926000000001</v>
      </c>
    </row>
    <row r="1188" spans="2:4">
      <c r="B1188" s="143">
        <v>14690</v>
      </c>
      <c r="C1188" s="141">
        <v>0</v>
      </c>
      <c r="D1188" s="141">
        <v>2.8664159500000004</v>
      </c>
    </row>
    <row r="1189" spans="2:4">
      <c r="B1189" s="142" t="s">
        <v>692</v>
      </c>
      <c r="C1189" s="141">
        <v>0</v>
      </c>
      <c r="D1189" s="141">
        <v>2.8664159500000004</v>
      </c>
    </row>
    <row r="1190" spans="2:4">
      <c r="B1190" s="143">
        <v>14712</v>
      </c>
      <c r="C1190" s="141">
        <v>0</v>
      </c>
      <c r="D1190" s="141">
        <v>3.1272995200000002</v>
      </c>
    </row>
    <row r="1191" spans="2:4">
      <c r="B1191" s="142" t="s">
        <v>693</v>
      </c>
      <c r="C1191" s="141">
        <v>0</v>
      </c>
      <c r="D1191" s="141">
        <v>3.1272995200000002</v>
      </c>
    </row>
    <row r="1192" spans="2:4">
      <c r="B1192" s="143">
        <v>14812</v>
      </c>
      <c r="C1192" s="141">
        <v>0</v>
      </c>
      <c r="D1192" s="141">
        <v>0</v>
      </c>
    </row>
    <row r="1193" spans="2:4">
      <c r="B1193" s="142" t="s">
        <v>694</v>
      </c>
      <c r="C1193" s="141">
        <v>0</v>
      </c>
      <c r="D1193" s="141">
        <v>0</v>
      </c>
    </row>
    <row r="1194" spans="2:4">
      <c r="B1194" s="143">
        <v>14813</v>
      </c>
      <c r="C1194" s="141">
        <v>0</v>
      </c>
      <c r="D1194" s="141">
        <v>0</v>
      </c>
    </row>
    <row r="1195" spans="2:4">
      <c r="B1195" s="142" t="s">
        <v>695</v>
      </c>
      <c r="C1195" s="141">
        <v>0</v>
      </c>
      <c r="D1195" s="141">
        <v>0</v>
      </c>
    </row>
    <row r="1196" spans="2:4">
      <c r="B1196" s="143">
        <v>14814</v>
      </c>
      <c r="C1196" s="141">
        <v>0</v>
      </c>
      <c r="D1196" s="141">
        <v>0</v>
      </c>
    </row>
    <row r="1197" spans="2:4">
      <c r="B1197" s="142" t="s">
        <v>696</v>
      </c>
      <c r="C1197" s="141">
        <v>0</v>
      </c>
      <c r="D1197" s="141">
        <v>0</v>
      </c>
    </row>
    <row r="1198" spans="2:4">
      <c r="B1198" s="143">
        <v>14900</v>
      </c>
      <c r="C1198" s="141">
        <v>0</v>
      </c>
      <c r="D1198" s="141">
        <v>0</v>
      </c>
    </row>
    <row r="1199" spans="2:4">
      <c r="B1199" s="142" t="s">
        <v>697</v>
      </c>
      <c r="C1199" s="141">
        <v>0</v>
      </c>
      <c r="D1199" s="141">
        <v>0</v>
      </c>
    </row>
    <row r="1200" spans="2:4">
      <c r="B1200" s="143">
        <v>14904</v>
      </c>
      <c r="C1200" s="141">
        <v>0</v>
      </c>
      <c r="D1200" s="141">
        <v>0</v>
      </c>
    </row>
    <row r="1201" spans="2:4">
      <c r="B1201" s="142" t="s">
        <v>698</v>
      </c>
      <c r="C1201" s="141">
        <v>0</v>
      </c>
      <c r="D1201" s="141">
        <v>0</v>
      </c>
    </row>
    <row r="1202" spans="2:4">
      <c r="B1202" s="143">
        <v>14860</v>
      </c>
      <c r="C1202" s="141">
        <v>0</v>
      </c>
      <c r="D1202" s="141">
        <v>0</v>
      </c>
    </row>
    <row r="1203" spans="2:4">
      <c r="B1203" s="142" t="s">
        <v>1018</v>
      </c>
      <c r="C1203" s="141">
        <v>0</v>
      </c>
      <c r="D1203" s="141">
        <v>0</v>
      </c>
    </row>
    <row r="1204" spans="2:4">
      <c r="B1204" s="143">
        <v>14849</v>
      </c>
      <c r="C1204" s="141">
        <v>0</v>
      </c>
      <c r="D1204" s="141">
        <v>0</v>
      </c>
    </row>
    <row r="1205" spans="2:4">
      <c r="B1205" s="142" t="s">
        <v>1019</v>
      </c>
      <c r="C1205" s="141">
        <v>0</v>
      </c>
      <c r="D1205" s="141">
        <v>0</v>
      </c>
    </row>
    <row r="1206" spans="2:4">
      <c r="B1206" s="143">
        <v>14850</v>
      </c>
      <c r="C1206" s="141">
        <v>0</v>
      </c>
      <c r="D1206" s="141">
        <v>0</v>
      </c>
    </row>
    <row r="1207" spans="2:4">
      <c r="B1207" s="142" t="s">
        <v>1020</v>
      </c>
      <c r="C1207" s="141">
        <v>0</v>
      </c>
      <c r="D1207" s="141">
        <v>0</v>
      </c>
    </row>
    <row r="1208" spans="2:4">
      <c r="B1208" s="143">
        <v>14848</v>
      </c>
      <c r="C1208" s="141">
        <v>0</v>
      </c>
      <c r="D1208" s="141">
        <v>0</v>
      </c>
    </row>
    <row r="1209" spans="2:4">
      <c r="B1209" s="142" t="s">
        <v>1021</v>
      </c>
      <c r="C1209" s="141">
        <v>0</v>
      </c>
      <c r="D1209" s="141">
        <v>0</v>
      </c>
    </row>
    <row r="1210" spans="2:4">
      <c r="B1210" s="143">
        <v>14847</v>
      </c>
      <c r="C1210" s="141">
        <v>0</v>
      </c>
      <c r="D1210" s="141">
        <v>0</v>
      </c>
    </row>
    <row r="1211" spans="2:4">
      <c r="B1211" s="142" t="s">
        <v>1022</v>
      </c>
      <c r="C1211" s="141">
        <v>0</v>
      </c>
      <c r="D1211" s="141">
        <v>0</v>
      </c>
    </row>
    <row r="1212" spans="2:4">
      <c r="B1212" s="143">
        <v>14846</v>
      </c>
      <c r="C1212" s="141">
        <v>0</v>
      </c>
      <c r="D1212" s="141">
        <v>0</v>
      </c>
    </row>
    <row r="1213" spans="2:4">
      <c r="B1213" s="142" t="s">
        <v>1023</v>
      </c>
      <c r="C1213" s="141">
        <v>0</v>
      </c>
      <c r="D1213" s="141">
        <v>0</v>
      </c>
    </row>
    <row r="1214" spans="2:4">
      <c r="B1214" s="143">
        <v>13631</v>
      </c>
      <c r="C1214" s="141">
        <v>0</v>
      </c>
      <c r="D1214" s="141">
        <v>206.68463488999998</v>
      </c>
    </row>
    <row r="1215" spans="2:4">
      <c r="B1215" s="142" t="s">
        <v>1051</v>
      </c>
      <c r="C1215" s="141">
        <v>0</v>
      </c>
      <c r="D1215" s="141">
        <v>206.68463488999998</v>
      </c>
    </row>
    <row r="1216" spans="2:4">
      <c r="B1216" s="143">
        <v>15019</v>
      </c>
      <c r="C1216" s="141">
        <v>0</v>
      </c>
      <c r="D1216" s="141">
        <v>0</v>
      </c>
    </row>
    <row r="1217" spans="2:4">
      <c r="B1217" s="142" t="s">
        <v>1062</v>
      </c>
      <c r="C1217" s="141">
        <v>0</v>
      </c>
      <c r="D1217" s="141">
        <v>0</v>
      </c>
    </row>
    <row r="1218" spans="2:4">
      <c r="B1218" s="112" t="s">
        <v>275</v>
      </c>
      <c r="C1218" s="111">
        <v>0</v>
      </c>
      <c r="D1218" s="111">
        <v>69.880519179999993</v>
      </c>
    </row>
    <row r="1219" spans="2:4">
      <c r="B1219" s="143">
        <v>13802</v>
      </c>
      <c r="C1219" s="141">
        <v>0</v>
      </c>
      <c r="D1219" s="141">
        <v>69.880519179999993</v>
      </c>
    </row>
    <row r="1220" spans="2:4">
      <c r="B1220" s="142" t="s">
        <v>685</v>
      </c>
      <c r="C1220" s="141">
        <v>0</v>
      </c>
      <c r="D1220" s="141">
        <v>69.880519179999993</v>
      </c>
    </row>
    <row r="1221" spans="2:4">
      <c r="B1221" s="112" t="s">
        <v>276</v>
      </c>
      <c r="C1221" s="111">
        <v>934.39543800000001</v>
      </c>
      <c r="D1221" s="111">
        <v>1014.1275748099999</v>
      </c>
    </row>
    <row r="1222" spans="2:4">
      <c r="B1222" s="143">
        <v>14294</v>
      </c>
      <c r="C1222" s="141">
        <v>0</v>
      </c>
      <c r="D1222" s="141">
        <v>0</v>
      </c>
    </row>
    <row r="1223" spans="2:4">
      <c r="B1223" s="142" t="s">
        <v>699</v>
      </c>
      <c r="C1223" s="141">
        <v>0</v>
      </c>
      <c r="D1223" s="141">
        <v>0</v>
      </c>
    </row>
    <row r="1224" spans="2:4">
      <c r="B1224" s="143">
        <v>14588</v>
      </c>
      <c r="C1224" s="141">
        <v>0</v>
      </c>
      <c r="D1224" s="141">
        <v>76.127574809999999</v>
      </c>
    </row>
    <row r="1225" spans="2:4">
      <c r="B1225" s="142" t="s">
        <v>947</v>
      </c>
      <c r="C1225" s="141">
        <v>0</v>
      </c>
      <c r="D1225" s="141">
        <v>76.127574809999999</v>
      </c>
    </row>
    <row r="1226" spans="2:4">
      <c r="B1226" s="143">
        <v>14745</v>
      </c>
      <c r="C1226" s="141">
        <v>0</v>
      </c>
      <c r="D1226" s="141">
        <v>938</v>
      </c>
    </row>
    <row r="1227" spans="2:4">
      <c r="B1227" s="142" t="s">
        <v>700</v>
      </c>
      <c r="C1227" s="141">
        <v>0</v>
      </c>
      <c r="D1227" s="141">
        <v>78</v>
      </c>
    </row>
    <row r="1228" spans="2:4">
      <c r="B1228" s="142" t="s">
        <v>701</v>
      </c>
      <c r="C1228" s="141">
        <v>0</v>
      </c>
      <c r="D1228" s="141">
        <v>83.461578000000003</v>
      </c>
    </row>
    <row r="1229" spans="2:4">
      <c r="B1229" s="142" t="s">
        <v>702</v>
      </c>
      <c r="C1229" s="141">
        <v>0</v>
      </c>
      <c r="D1229" s="141">
        <v>55.807633000000003</v>
      </c>
    </row>
    <row r="1230" spans="2:4">
      <c r="B1230" s="142" t="s">
        <v>703</v>
      </c>
      <c r="C1230" s="141">
        <v>0</v>
      </c>
      <c r="D1230" s="141">
        <v>155</v>
      </c>
    </row>
    <row r="1231" spans="2:4">
      <c r="B1231" s="142" t="s">
        <v>704</v>
      </c>
      <c r="C1231" s="141">
        <v>0</v>
      </c>
      <c r="D1231" s="141">
        <v>160</v>
      </c>
    </row>
    <row r="1232" spans="2:4">
      <c r="B1232" s="142" t="s">
        <v>705</v>
      </c>
      <c r="C1232" s="141">
        <v>0</v>
      </c>
      <c r="D1232" s="141">
        <v>40</v>
      </c>
    </row>
    <row r="1233" spans="2:4">
      <c r="B1233" s="142" t="s">
        <v>706</v>
      </c>
      <c r="C1233" s="141">
        <v>0</v>
      </c>
      <c r="D1233" s="141">
        <v>80</v>
      </c>
    </row>
    <row r="1234" spans="2:4">
      <c r="B1234" s="142" t="s">
        <v>707</v>
      </c>
      <c r="C1234" s="141">
        <v>0</v>
      </c>
      <c r="D1234" s="141">
        <v>150</v>
      </c>
    </row>
    <row r="1235" spans="2:4">
      <c r="B1235" s="142" t="s">
        <v>708</v>
      </c>
      <c r="C1235" s="141">
        <v>0</v>
      </c>
      <c r="D1235" s="141">
        <v>80</v>
      </c>
    </row>
    <row r="1236" spans="2:4">
      <c r="B1236" s="142" t="s">
        <v>709</v>
      </c>
      <c r="C1236" s="141">
        <v>0</v>
      </c>
      <c r="D1236" s="141">
        <v>55.730789000000001</v>
      </c>
    </row>
    <row r="1237" spans="2:4">
      <c r="B1237" s="142" t="s">
        <v>274</v>
      </c>
      <c r="C1237" s="141">
        <v>934.39543800000001</v>
      </c>
      <c r="D1237" s="141">
        <v>0</v>
      </c>
    </row>
    <row r="1238" spans="2:4">
      <c r="B1238" s="140" t="s">
        <v>710</v>
      </c>
      <c r="C1238" s="141">
        <v>362.78637300000003</v>
      </c>
      <c r="D1238" s="141">
        <v>279.07436949999999</v>
      </c>
    </row>
    <row r="1239" spans="2:4">
      <c r="B1239" s="112" t="s">
        <v>273</v>
      </c>
      <c r="C1239" s="111">
        <v>362.78637300000003</v>
      </c>
      <c r="D1239" s="111">
        <v>279.07436949999999</v>
      </c>
    </row>
    <row r="1240" spans="2:4">
      <c r="B1240" s="143">
        <v>13075</v>
      </c>
      <c r="C1240" s="141">
        <v>7.0139999999999994E-2</v>
      </c>
      <c r="D1240" s="141">
        <v>3.9379840399999999</v>
      </c>
    </row>
    <row r="1241" spans="2:4">
      <c r="B1241" s="142" t="s">
        <v>711</v>
      </c>
      <c r="C1241" s="141">
        <v>7.0139999999999994E-2</v>
      </c>
      <c r="D1241" s="141">
        <v>3.9379840399999999</v>
      </c>
    </row>
    <row r="1242" spans="2:4">
      <c r="B1242" s="143">
        <v>13362</v>
      </c>
      <c r="C1242" s="141">
        <v>4.3472999999999998E-2</v>
      </c>
      <c r="D1242" s="141">
        <v>0</v>
      </c>
    </row>
    <row r="1243" spans="2:4">
      <c r="B1243" s="142" t="s">
        <v>712</v>
      </c>
      <c r="C1243" s="141">
        <v>4.3472999999999998E-2</v>
      </c>
      <c r="D1243" s="141">
        <v>0</v>
      </c>
    </row>
    <row r="1244" spans="2:4">
      <c r="B1244" s="143">
        <v>13419</v>
      </c>
      <c r="C1244" s="141">
        <v>16.658826999999999</v>
      </c>
      <c r="D1244" s="141">
        <v>5.6976872800000002</v>
      </c>
    </row>
    <row r="1245" spans="2:4">
      <c r="B1245" s="142" t="s">
        <v>713</v>
      </c>
      <c r="C1245" s="141">
        <v>16.658826999999999</v>
      </c>
      <c r="D1245" s="141">
        <v>5.6976872800000002</v>
      </c>
    </row>
    <row r="1246" spans="2:4">
      <c r="B1246" s="143">
        <v>13457</v>
      </c>
      <c r="C1246" s="141">
        <v>3.843791</v>
      </c>
      <c r="D1246" s="141">
        <v>3.4219018700000001</v>
      </c>
    </row>
    <row r="1247" spans="2:4">
      <c r="B1247" s="142" t="s">
        <v>714</v>
      </c>
      <c r="C1247" s="141">
        <v>3.843791</v>
      </c>
      <c r="D1247" s="141">
        <v>3.4219018700000001</v>
      </c>
    </row>
    <row r="1248" spans="2:4">
      <c r="B1248" s="143">
        <v>13592</v>
      </c>
      <c r="C1248" s="141">
        <v>1.400911</v>
      </c>
      <c r="D1248" s="141">
        <v>0</v>
      </c>
    </row>
    <row r="1249" spans="2:4">
      <c r="B1249" s="142" t="s">
        <v>715</v>
      </c>
      <c r="C1249" s="141">
        <v>1.400911</v>
      </c>
      <c r="D1249" s="141">
        <v>0</v>
      </c>
    </row>
    <row r="1250" spans="2:4">
      <c r="B1250" s="143">
        <v>13798</v>
      </c>
      <c r="C1250" s="141">
        <v>110</v>
      </c>
      <c r="D1250" s="141">
        <v>96.5</v>
      </c>
    </row>
    <row r="1251" spans="2:4">
      <c r="B1251" s="142" t="s">
        <v>716</v>
      </c>
      <c r="C1251" s="141">
        <v>110</v>
      </c>
      <c r="D1251" s="141">
        <v>96.5</v>
      </c>
    </row>
    <row r="1252" spans="2:4">
      <c r="B1252" s="143">
        <v>13894</v>
      </c>
      <c r="C1252" s="141">
        <v>0</v>
      </c>
      <c r="D1252" s="141">
        <v>11.76318689</v>
      </c>
    </row>
    <row r="1253" spans="2:4">
      <c r="B1253" s="142" t="s">
        <v>717</v>
      </c>
      <c r="C1253" s="141">
        <v>0</v>
      </c>
      <c r="D1253" s="141">
        <v>11.76318689</v>
      </c>
    </row>
    <row r="1254" spans="2:4">
      <c r="B1254" s="143">
        <v>14247</v>
      </c>
      <c r="C1254" s="141">
        <v>0</v>
      </c>
      <c r="D1254" s="141">
        <v>19.686872989999998</v>
      </c>
    </row>
    <row r="1255" spans="2:4">
      <c r="B1255" s="142" t="s">
        <v>718</v>
      </c>
      <c r="C1255" s="141">
        <v>0</v>
      </c>
      <c r="D1255" s="141">
        <v>19.686872989999998</v>
      </c>
    </row>
    <row r="1256" spans="2:4">
      <c r="B1256" s="143">
        <v>14254</v>
      </c>
      <c r="C1256" s="141">
        <v>0</v>
      </c>
      <c r="D1256" s="141">
        <v>1.16940453</v>
      </c>
    </row>
    <row r="1257" spans="2:4">
      <c r="B1257" s="142" t="s">
        <v>719</v>
      </c>
      <c r="C1257" s="141">
        <v>0</v>
      </c>
      <c r="D1257" s="141">
        <v>1.16940453</v>
      </c>
    </row>
    <row r="1258" spans="2:4">
      <c r="B1258" s="143">
        <v>14637</v>
      </c>
      <c r="C1258" s="141">
        <v>230.76923099999999</v>
      </c>
      <c r="D1258" s="141">
        <v>136.89733190000001</v>
      </c>
    </row>
    <row r="1259" spans="2:4">
      <c r="B1259" s="142" t="s">
        <v>720</v>
      </c>
      <c r="C1259" s="141">
        <v>230.76923099999999</v>
      </c>
      <c r="D1259" s="141">
        <v>136.89733190000001</v>
      </c>
    </row>
    <row r="1260" spans="2:4">
      <c r="B1260" s="140" t="s">
        <v>294</v>
      </c>
      <c r="C1260" s="141">
        <v>494.69709499999999</v>
      </c>
      <c r="D1260" s="141">
        <v>275.91509506</v>
      </c>
    </row>
    <row r="1261" spans="2:4">
      <c r="B1261" s="112" t="s">
        <v>273</v>
      </c>
      <c r="C1261" s="111">
        <v>494.69709499999999</v>
      </c>
      <c r="D1261" s="111">
        <v>275.91509506</v>
      </c>
    </row>
    <row r="1262" spans="2:4">
      <c r="B1262" s="143">
        <v>12563</v>
      </c>
      <c r="C1262" s="141">
        <v>12.331621</v>
      </c>
      <c r="D1262" s="141">
        <v>4.7101888199999999</v>
      </c>
    </row>
    <row r="1263" spans="2:4">
      <c r="B1263" s="142" t="s">
        <v>721</v>
      </c>
      <c r="C1263" s="141">
        <v>12.331621</v>
      </c>
      <c r="D1263" s="141">
        <v>4.7101888199999999</v>
      </c>
    </row>
    <row r="1264" spans="2:4">
      <c r="B1264" s="143">
        <v>12592</v>
      </c>
      <c r="C1264" s="141">
        <v>1.2984329999999999</v>
      </c>
      <c r="D1264" s="141">
        <v>0</v>
      </c>
    </row>
    <row r="1265" spans="2:4">
      <c r="B1265" s="142" t="s">
        <v>722</v>
      </c>
      <c r="C1265" s="141">
        <v>1.2984329999999999</v>
      </c>
      <c r="D1265" s="141">
        <v>0</v>
      </c>
    </row>
    <row r="1266" spans="2:4">
      <c r="B1266" s="143">
        <v>13071</v>
      </c>
      <c r="C1266" s="141">
        <v>2.1614870000000002</v>
      </c>
      <c r="D1266" s="141">
        <v>6.9406881699999996</v>
      </c>
    </row>
    <row r="1267" spans="2:4">
      <c r="B1267" s="142" t="s">
        <v>723</v>
      </c>
      <c r="C1267" s="141">
        <v>2.1614870000000002</v>
      </c>
      <c r="D1267" s="141">
        <v>6.9406881699999996</v>
      </c>
    </row>
    <row r="1268" spans="2:4">
      <c r="B1268" s="143">
        <v>13364</v>
      </c>
      <c r="C1268" s="141">
        <v>5.3703859999999999</v>
      </c>
      <c r="D1268" s="141">
        <v>0</v>
      </c>
    </row>
    <row r="1269" spans="2:4">
      <c r="B1269" s="142" t="s">
        <v>724</v>
      </c>
      <c r="C1269" s="141">
        <v>5.3703859999999999</v>
      </c>
      <c r="D1269" s="141">
        <v>0</v>
      </c>
    </row>
    <row r="1270" spans="2:4">
      <c r="B1270" s="143">
        <v>13421</v>
      </c>
      <c r="C1270" s="141">
        <v>35.607042</v>
      </c>
      <c r="D1270" s="141">
        <v>24.423317000000001</v>
      </c>
    </row>
    <row r="1271" spans="2:4">
      <c r="B1271" s="142" t="s">
        <v>725</v>
      </c>
      <c r="C1271" s="141">
        <v>35.607042</v>
      </c>
      <c r="D1271" s="141">
        <v>24.423317000000001</v>
      </c>
    </row>
    <row r="1272" spans="2:4">
      <c r="B1272" s="143">
        <v>13447</v>
      </c>
      <c r="C1272" s="141">
        <v>16.427142</v>
      </c>
      <c r="D1272" s="141">
        <v>13.944281960000001</v>
      </c>
    </row>
    <row r="1273" spans="2:4">
      <c r="B1273" s="142" t="s">
        <v>726</v>
      </c>
      <c r="C1273" s="141">
        <v>16.427142</v>
      </c>
      <c r="D1273" s="141">
        <v>13.944281960000001</v>
      </c>
    </row>
    <row r="1274" spans="2:4">
      <c r="B1274" s="143">
        <v>13537</v>
      </c>
      <c r="C1274" s="141">
        <v>282.115004</v>
      </c>
      <c r="D1274" s="141">
        <v>103.01367849</v>
      </c>
    </row>
    <row r="1275" spans="2:4">
      <c r="B1275" s="142" t="s">
        <v>727</v>
      </c>
      <c r="C1275" s="141">
        <v>282.115004</v>
      </c>
      <c r="D1275" s="141">
        <v>103.01367849</v>
      </c>
    </row>
    <row r="1276" spans="2:4">
      <c r="B1276" s="143">
        <v>13581</v>
      </c>
      <c r="C1276" s="141">
        <v>4.9170999999999999E-2</v>
      </c>
      <c r="D1276" s="141">
        <v>0</v>
      </c>
    </row>
    <row r="1277" spans="2:4">
      <c r="B1277" s="142" t="s">
        <v>948</v>
      </c>
      <c r="C1277" s="141">
        <v>4.9170999999999999E-2</v>
      </c>
      <c r="D1277" s="141">
        <v>0</v>
      </c>
    </row>
    <row r="1278" spans="2:4">
      <c r="B1278" s="143">
        <v>13602</v>
      </c>
      <c r="C1278" s="141">
        <v>9.3368090000000006</v>
      </c>
      <c r="D1278" s="141">
        <v>28.461121930000004</v>
      </c>
    </row>
    <row r="1279" spans="2:4">
      <c r="B1279" s="142" t="s">
        <v>728</v>
      </c>
      <c r="C1279" s="141">
        <v>9.3368090000000006</v>
      </c>
      <c r="D1279" s="141">
        <v>28.461121930000004</v>
      </c>
    </row>
    <row r="1280" spans="2:4">
      <c r="B1280" s="143">
        <v>13804</v>
      </c>
      <c r="C1280" s="141">
        <v>130</v>
      </c>
      <c r="D1280" s="141">
        <v>94.421818689999995</v>
      </c>
    </row>
    <row r="1281" spans="2:4">
      <c r="B1281" s="142" t="s">
        <v>729</v>
      </c>
      <c r="C1281" s="141">
        <v>130</v>
      </c>
      <c r="D1281" s="141">
        <v>94.421818689999995</v>
      </c>
    </row>
    <row r="1282" spans="2:4">
      <c r="B1282" s="140" t="s">
        <v>730</v>
      </c>
      <c r="C1282" s="141">
        <v>211.06730200000001</v>
      </c>
      <c r="D1282" s="141">
        <v>141.75607656</v>
      </c>
    </row>
    <row r="1283" spans="2:4">
      <c r="B1283" s="112" t="s">
        <v>273</v>
      </c>
      <c r="C1283" s="111">
        <v>211.06730200000001</v>
      </c>
      <c r="D1283" s="111">
        <v>91.756086780000004</v>
      </c>
    </row>
    <row r="1284" spans="2:4">
      <c r="B1284" s="143">
        <v>12539</v>
      </c>
      <c r="C1284" s="141">
        <v>0.47504800000000003</v>
      </c>
      <c r="D1284" s="141">
        <v>1.3828967700000001</v>
      </c>
    </row>
    <row r="1285" spans="2:4">
      <c r="B1285" s="142" t="s">
        <v>731</v>
      </c>
      <c r="C1285" s="141">
        <v>0.47504800000000003</v>
      </c>
      <c r="D1285" s="141">
        <v>1.3828967700000001</v>
      </c>
    </row>
    <row r="1286" spans="2:4">
      <c r="B1286" s="143">
        <v>12581</v>
      </c>
      <c r="C1286" s="141">
        <v>6.5354039999999998</v>
      </c>
      <c r="D1286" s="141">
        <v>2.3715173900000002</v>
      </c>
    </row>
    <row r="1287" spans="2:4">
      <c r="B1287" s="142" t="s">
        <v>732</v>
      </c>
      <c r="C1287" s="141">
        <v>6.5354039999999998</v>
      </c>
      <c r="D1287" s="141">
        <v>2.3715173900000002</v>
      </c>
    </row>
    <row r="1288" spans="2:4">
      <c r="B1288" s="143">
        <v>13063</v>
      </c>
      <c r="C1288" s="141">
        <v>7.0139999999999994E-2</v>
      </c>
      <c r="D1288" s="141">
        <v>0</v>
      </c>
    </row>
    <row r="1289" spans="2:4">
      <c r="B1289" s="142" t="s">
        <v>733</v>
      </c>
      <c r="C1289" s="141">
        <v>7.0139999999999994E-2</v>
      </c>
      <c r="D1289" s="141">
        <v>0</v>
      </c>
    </row>
    <row r="1290" spans="2:4">
      <c r="B1290" s="143">
        <v>13407</v>
      </c>
      <c r="C1290" s="141">
        <v>22.762699999999999</v>
      </c>
      <c r="D1290" s="141">
        <v>0</v>
      </c>
    </row>
    <row r="1291" spans="2:4">
      <c r="B1291" s="142" t="s">
        <v>734</v>
      </c>
      <c r="C1291" s="141">
        <v>22.762699999999999</v>
      </c>
      <c r="D1291" s="141">
        <v>0</v>
      </c>
    </row>
    <row r="1292" spans="2:4">
      <c r="B1292" s="143">
        <v>13463</v>
      </c>
      <c r="C1292" s="141">
        <v>6.8184250000000004</v>
      </c>
      <c r="D1292" s="141">
        <v>0</v>
      </c>
    </row>
    <row r="1293" spans="2:4">
      <c r="B1293" s="142" t="s">
        <v>735</v>
      </c>
      <c r="C1293" s="141">
        <v>6.8184250000000004</v>
      </c>
      <c r="D1293" s="141">
        <v>0</v>
      </c>
    </row>
    <row r="1294" spans="2:4">
      <c r="B1294" s="143">
        <v>13540</v>
      </c>
      <c r="C1294" s="141">
        <v>65.802578999999994</v>
      </c>
      <c r="D1294" s="141">
        <v>24.52587303</v>
      </c>
    </row>
    <row r="1295" spans="2:4">
      <c r="B1295" s="142" t="s">
        <v>913</v>
      </c>
      <c r="C1295" s="141">
        <v>65.802578999999994</v>
      </c>
      <c r="D1295" s="141">
        <v>24.52587303</v>
      </c>
    </row>
    <row r="1296" spans="2:4">
      <c r="B1296" s="143">
        <v>13566</v>
      </c>
      <c r="C1296" s="141">
        <v>2.5137930000000002</v>
      </c>
      <c r="D1296" s="141">
        <v>5.8112756500000007</v>
      </c>
    </row>
    <row r="1297" spans="2:4">
      <c r="B1297" s="142" t="s">
        <v>949</v>
      </c>
      <c r="C1297" s="141">
        <v>2.5137930000000002</v>
      </c>
      <c r="D1297" s="141">
        <v>5.8112756500000007</v>
      </c>
    </row>
    <row r="1298" spans="2:4">
      <c r="B1298" s="143">
        <v>13617</v>
      </c>
      <c r="C1298" s="141">
        <v>6.089213</v>
      </c>
      <c r="D1298" s="141">
        <v>0</v>
      </c>
    </row>
    <row r="1299" spans="2:4">
      <c r="B1299" s="142" t="s">
        <v>736</v>
      </c>
      <c r="C1299" s="141">
        <v>6.089213</v>
      </c>
      <c r="D1299" s="141">
        <v>0</v>
      </c>
    </row>
    <row r="1300" spans="2:4">
      <c r="B1300" s="143">
        <v>13819</v>
      </c>
      <c r="C1300" s="141">
        <v>100</v>
      </c>
      <c r="D1300" s="141">
        <v>57.664523940000002</v>
      </c>
    </row>
    <row r="1301" spans="2:4">
      <c r="B1301" s="142" t="s">
        <v>737</v>
      </c>
      <c r="C1301" s="141">
        <v>100</v>
      </c>
      <c r="D1301" s="141">
        <v>57.664523940000002</v>
      </c>
    </row>
    <row r="1302" spans="2:4">
      <c r="B1302" s="143">
        <v>14678</v>
      </c>
      <c r="C1302" s="141">
        <v>0</v>
      </c>
      <c r="D1302" s="141">
        <v>0</v>
      </c>
    </row>
    <row r="1303" spans="2:4">
      <c r="B1303" s="142" t="s">
        <v>738</v>
      </c>
      <c r="C1303" s="141">
        <v>0</v>
      </c>
      <c r="D1303" s="141">
        <v>0</v>
      </c>
    </row>
    <row r="1304" spans="2:4">
      <c r="B1304" s="143">
        <v>14679</v>
      </c>
      <c r="C1304" s="141">
        <v>0</v>
      </c>
      <c r="D1304" s="141">
        <v>0</v>
      </c>
    </row>
    <row r="1305" spans="2:4">
      <c r="B1305" s="142" t="s">
        <v>739</v>
      </c>
      <c r="C1305" s="141">
        <v>0</v>
      </c>
      <c r="D1305" s="141">
        <v>0</v>
      </c>
    </row>
    <row r="1306" spans="2:4">
      <c r="B1306" s="143">
        <v>14681</v>
      </c>
      <c r="C1306" s="141">
        <v>0</v>
      </c>
      <c r="D1306" s="141">
        <v>0</v>
      </c>
    </row>
    <row r="1307" spans="2:4">
      <c r="B1307" s="142" t="s">
        <v>740</v>
      </c>
      <c r="C1307" s="141">
        <v>0</v>
      </c>
      <c r="D1307" s="141">
        <v>0</v>
      </c>
    </row>
    <row r="1308" spans="2:4">
      <c r="B1308" s="143">
        <v>14923</v>
      </c>
      <c r="C1308" s="141">
        <v>0</v>
      </c>
      <c r="D1308" s="141">
        <v>0</v>
      </c>
    </row>
    <row r="1309" spans="2:4">
      <c r="B1309" s="142" t="s">
        <v>741</v>
      </c>
      <c r="C1309" s="141">
        <v>0</v>
      </c>
      <c r="D1309" s="141">
        <v>0</v>
      </c>
    </row>
    <row r="1310" spans="2:4">
      <c r="B1310" s="143">
        <v>14924</v>
      </c>
      <c r="C1310" s="141">
        <v>0</v>
      </c>
      <c r="D1310" s="141">
        <v>0</v>
      </c>
    </row>
    <row r="1311" spans="2:4">
      <c r="B1311" s="142" t="s">
        <v>742</v>
      </c>
      <c r="C1311" s="141">
        <v>0</v>
      </c>
      <c r="D1311" s="141">
        <v>0</v>
      </c>
    </row>
    <row r="1312" spans="2:4">
      <c r="B1312" s="143">
        <v>14925</v>
      </c>
      <c r="C1312" s="141">
        <v>0</v>
      </c>
      <c r="D1312" s="141">
        <v>0</v>
      </c>
    </row>
    <row r="1313" spans="2:4">
      <c r="B1313" s="142" t="s">
        <v>743</v>
      </c>
      <c r="C1313" s="141">
        <v>0</v>
      </c>
      <c r="D1313" s="141">
        <v>0</v>
      </c>
    </row>
    <row r="1314" spans="2:4">
      <c r="B1314" s="143">
        <v>14926</v>
      </c>
      <c r="C1314" s="141">
        <v>0</v>
      </c>
      <c r="D1314" s="141">
        <v>0</v>
      </c>
    </row>
    <row r="1315" spans="2:4">
      <c r="B1315" s="142" t="s">
        <v>744</v>
      </c>
      <c r="C1315" s="141">
        <v>0</v>
      </c>
      <c r="D1315" s="141">
        <v>0</v>
      </c>
    </row>
    <row r="1316" spans="2:4">
      <c r="B1316" s="143">
        <v>14927</v>
      </c>
      <c r="C1316" s="141">
        <v>0</v>
      </c>
      <c r="D1316" s="141">
        <v>0</v>
      </c>
    </row>
    <row r="1317" spans="2:4">
      <c r="B1317" s="142" t="s">
        <v>745</v>
      </c>
      <c r="C1317" s="141">
        <v>0</v>
      </c>
      <c r="D1317" s="141">
        <v>0</v>
      </c>
    </row>
    <row r="1318" spans="2:4">
      <c r="B1318" s="143">
        <v>14937</v>
      </c>
      <c r="C1318" s="141">
        <v>0</v>
      </c>
      <c r="D1318" s="141">
        <v>0</v>
      </c>
    </row>
    <row r="1319" spans="2:4">
      <c r="B1319" s="142" t="s">
        <v>746</v>
      </c>
      <c r="C1319" s="141">
        <v>0</v>
      </c>
      <c r="D1319" s="141">
        <v>0</v>
      </c>
    </row>
    <row r="1320" spans="2:4">
      <c r="B1320" s="143">
        <v>14938</v>
      </c>
      <c r="C1320" s="141">
        <v>0</v>
      </c>
      <c r="D1320" s="141">
        <v>0</v>
      </c>
    </row>
    <row r="1321" spans="2:4">
      <c r="B1321" s="142" t="s">
        <v>747</v>
      </c>
      <c r="C1321" s="141">
        <v>0</v>
      </c>
      <c r="D1321" s="141">
        <v>0</v>
      </c>
    </row>
    <row r="1322" spans="2:4">
      <c r="B1322" s="143">
        <v>14857</v>
      </c>
      <c r="C1322" s="141">
        <v>0</v>
      </c>
      <c r="D1322" s="141">
        <v>0</v>
      </c>
    </row>
    <row r="1323" spans="2:4">
      <c r="B1323" s="142" t="s">
        <v>1024</v>
      </c>
      <c r="C1323" s="141">
        <v>0</v>
      </c>
      <c r="D1323" s="141">
        <v>0</v>
      </c>
    </row>
    <row r="1324" spans="2:4">
      <c r="B1324" s="143">
        <v>14854</v>
      </c>
      <c r="C1324" s="141">
        <v>0</v>
      </c>
      <c r="D1324" s="141">
        <v>0</v>
      </c>
    </row>
    <row r="1325" spans="2:4">
      <c r="B1325" s="142" t="s">
        <v>1025</v>
      </c>
      <c r="C1325" s="141">
        <v>0</v>
      </c>
      <c r="D1325" s="141">
        <v>0</v>
      </c>
    </row>
    <row r="1326" spans="2:4">
      <c r="B1326" s="143">
        <v>14856</v>
      </c>
      <c r="C1326" s="141">
        <v>0</v>
      </c>
      <c r="D1326" s="141">
        <v>0</v>
      </c>
    </row>
    <row r="1327" spans="2:4">
      <c r="B1327" s="142" t="s">
        <v>1026</v>
      </c>
      <c r="C1327" s="141">
        <v>0</v>
      </c>
      <c r="D1327" s="141">
        <v>0</v>
      </c>
    </row>
    <row r="1328" spans="2:4">
      <c r="B1328" s="143">
        <v>14855</v>
      </c>
      <c r="C1328" s="141">
        <v>0</v>
      </c>
      <c r="D1328" s="141">
        <v>0</v>
      </c>
    </row>
    <row r="1329" spans="2:10">
      <c r="B1329" s="142" t="s">
        <v>1027</v>
      </c>
      <c r="C1329" s="141">
        <v>0</v>
      </c>
      <c r="D1329" s="141">
        <v>0</v>
      </c>
    </row>
    <row r="1330" spans="2:10">
      <c r="B1330" s="112" t="s">
        <v>275</v>
      </c>
      <c r="C1330" s="111">
        <v>0</v>
      </c>
      <c r="D1330" s="111">
        <v>49.99998978</v>
      </c>
    </row>
    <row r="1331" spans="2:10">
      <c r="B1331" s="143">
        <v>13819</v>
      </c>
      <c r="C1331" s="141">
        <v>0</v>
      </c>
      <c r="D1331" s="141">
        <v>49.99998978</v>
      </c>
    </row>
    <row r="1332" spans="2:10">
      <c r="B1332" s="142" t="s">
        <v>737</v>
      </c>
      <c r="C1332" s="141">
        <v>0</v>
      </c>
      <c r="D1332" s="141">
        <v>49.99998978</v>
      </c>
    </row>
    <row r="1333" spans="2:10">
      <c r="B1333" s="140" t="s">
        <v>748</v>
      </c>
      <c r="C1333" s="141">
        <v>546.81795099999999</v>
      </c>
      <c r="D1333" s="141">
        <v>573.41639692000001</v>
      </c>
    </row>
    <row r="1334" spans="2:10">
      <c r="B1334" s="112" t="s">
        <v>273</v>
      </c>
      <c r="C1334" s="111">
        <v>546.81795099999999</v>
      </c>
      <c r="D1334" s="111">
        <v>388.60611803999996</v>
      </c>
    </row>
    <row r="1335" spans="2:10">
      <c r="B1335" s="143">
        <v>86</v>
      </c>
      <c r="C1335" s="141">
        <v>0</v>
      </c>
      <c r="D1335" s="141">
        <v>0</v>
      </c>
    </row>
    <row r="1336" spans="2:10">
      <c r="B1336" s="142" t="s">
        <v>763</v>
      </c>
      <c r="C1336" s="141">
        <v>0</v>
      </c>
      <c r="D1336" s="141">
        <v>0</v>
      </c>
      <c r="H1336" s="15"/>
      <c r="I1336" s="15"/>
      <c r="J1336" s="15"/>
    </row>
    <row r="1337" spans="2:10">
      <c r="B1337" s="143">
        <v>4178</v>
      </c>
      <c r="C1337" s="141">
        <v>150</v>
      </c>
      <c r="D1337" s="141">
        <v>0</v>
      </c>
      <c r="H1337" s="123"/>
      <c r="I1337" s="123"/>
      <c r="J1337" s="123"/>
    </row>
    <row r="1338" spans="2:10">
      <c r="B1338" s="142" t="s">
        <v>762</v>
      </c>
      <c r="C1338" s="141">
        <v>150</v>
      </c>
      <c r="D1338" s="141">
        <v>0</v>
      </c>
      <c r="H1338" s="15"/>
      <c r="I1338" s="15"/>
      <c r="J1338" s="15"/>
    </row>
    <row r="1339" spans="2:10">
      <c r="B1339" s="143">
        <v>12541</v>
      </c>
      <c r="C1339" s="141">
        <v>18.120543000000001</v>
      </c>
      <c r="D1339" s="141">
        <v>10.235457559999999</v>
      </c>
    </row>
    <row r="1340" spans="2:10">
      <c r="B1340" s="142" t="s">
        <v>749</v>
      </c>
      <c r="C1340" s="141">
        <v>18.120543000000001</v>
      </c>
      <c r="D1340" s="141">
        <v>10.235457559999999</v>
      </c>
    </row>
    <row r="1341" spans="2:10">
      <c r="B1341" s="143">
        <v>12584</v>
      </c>
      <c r="C1341" s="141">
        <v>57.649901</v>
      </c>
      <c r="D1341" s="141">
        <v>22.285563420000003</v>
      </c>
    </row>
    <row r="1342" spans="2:10">
      <c r="B1342" s="142" t="s">
        <v>750</v>
      </c>
      <c r="C1342" s="141">
        <v>57.649901</v>
      </c>
      <c r="D1342" s="141">
        <v>22.285563420000003</v>
      </c>
    </row>
    <row r="1343" spans="2:10">
      <c r="B1343" s="143">
        <v>13060</v>
      </c>
      <c r="C1343" s="141">
        <v>8.2160989999999998</v>
      </c>
      <c r="D1343" s="141">
        <v>6.1870018000000009</v>
      </c>
    </row>
    <row r="1344" spans="2:10">
      <c r="B1344" s="142" t="s">
        <v>751</v>
      </c>
      <c r="C1344" s="141">
        <v>8.2160989999999998</v>
      </c>
      <c r="D1344" s="141">
        <v>6.1870018000000009</v>
      </c>
    </row>
    <row r="1345" spans="2:4">
      <c r="B1345" s="143">
        <v>13409</v>
      </c>
      <c r="C1345" s="141">
        <v>65.211185</v>
      </c>
      <c r="D1345" s="141">
        <v>19.419077509999997</v>
      </c>
    </row>
    <row r="1346" spans="2:4">
      <c r="B1346" s="142" t="s">
        <v>752</v>
      </c>
      <c r="C1346" s="141">
        <v>65.211185</v>
      </c>
      <c r="D1346" s="141">
        <v>19.419077509999997</v>
      </c>
    </row>
    <row r="1347" spans="2:4">
      <c r="B1347" s="143">
        <v>13465</v>
      </c>
      <c r="C1347" s="141">
        <v>4.7072700000000003</v>
      </c>
      <c r="D1347" s="141">
        <v>0</v>
      </c>
    </row>
    <row r="1348" spans="2:4">
      <c r="B1348" s="142" t="s">
        <v>753</v>
      </c>
      <c r="C1348" s="141">
        <v>4.7072700000000003</v>
      </c>
      <c r="D1348" s="141">
        <v>0</v>
      </c>
    </row>
    <row r="1349" spans="2:4">
      <c r="B1349" s="143">
        <v>13543</v>
      </c>
      <c r="C1349" s="141">
        <v>40.944746000000002</v>
      </c>
      <c r="D1349" s="141">
        <v>33.132644250000006</v>
      </c>
    </row>
    <row r="1350" spans="2:4">
      <c r="B1350" s="142" t="s">
        <v>754</v>
      </c>
      <c r="C1350" s="141">
        <v>40.944746000000002</v>
      </c>
      <c r="D1350" s="141">
        <v>33.132644250000006</v>
      </c>
    </row>
    <row r="1351" spans="2:4">
      <c r="B1351" s="143">
        <v>13573</v>
      </c>
      <c r="C1351" s="141">
        <v>1.3125</v>
      </c>
      <c r="D1351" s="141">
        <v>0</v>
      </c>
    </row>
    <row r="1352" spans="2:4">
      <c r="B1352" s="142" t="s">
        <v>755</v>
      </c>
      <c r="C1352" s="141">
        <v>1.3125</v>
      </c>
      <c r="D1352" s="141">
        <v>0</v>
      </c>
    </row>
    <row r="1353" spans="2:4">
      <c r="B1353" s="143">
        <v>13606</v>
      </c>
      <c r="C1353" s="141">
        <v>17.023765999999998</v>
      </c>
      <c r="D1353" s="141">
        <v>1.5258189799999999</v>
      </c>
    </row>
    <row r="1354" spans="2:4">
      <c r="B1354" s="142" t="s">
        <v>756</v>
      </c>
      <c r="C1354" s="141">
        <v>17.023765999999998</v>
      </c>
      <c r="D1354" s="141">
        <v>1.5258189799999999</v>
      </c>
    </row>
    <row r="1355" spans="2:4">
      <c r="B1355" s="143">
        <v>13827</v>
      </c>
      <c r="C1355" s="141">
        <v>130</v>
      </c>
      <c r="D1355" s="141">
        <v>187.83870016999998</v>
      </c>
    </row>
    <row r="1356" spans="2:4">
      <c r="B1356" s="142" t="s">
        <v>757</v>
      </c>
      <c r="C1356" s="141">
        <v>130</v>
      </c>
      <c r="D1356" s="141">
        <v>187.83870016999998</v>
      </c>
    </row>
    <row r="1357" spans="2:4">
      <c r="B1357" s="143">
        <v>14308</v>
      </c>
      <c r="C1357" s="141">
        <v>5.4548110000000003</v>
      </c>
      <c r="D1357" s="141">
        <v>0</v>
      </c>
    </row>
    <row r="1358" spans="2:4">
      <c r="B1358" s="142" t="s">
        <v>758</v>
      </c>
      <c r="C1358" s="141">
        <v>5.4548110000000003</v>
      </c>
      <c r="D1358" s="141">
        <v>0</v>
      </c>
    </row>
    <row r="1359" spans="2:4">
      <c r="B1359" s="143">
        <v>14309</v>
      </c>
      <c r="C1359" s="141">
        <v>0</v>
      </c>
      <c r="D1359" s="141">
        <v>100</v>
      </c>
    </row>
    <row r="1360" spans="2:4" ht="23.25" customHeight="1">
      <c r="B1360" s="142" t="s">
        <v>759</v>
      </c>
      <c r="C1360" s="141">
        <v>0</v>
      </c>
      <c r="D1360" s="141">
        <v>100</v>
      </c>
    </row>
    <row r="1361" spans="2:4">
      <c r="B1361" s="143">
        <v>14565</v>
      </c>
      <c r="C1361" s="141">
        <v>8.2905580000000008</v>
      </c>
      <c r="D1361" s="141">
        <v>7.9818543500000008</v>
      </c>
    </row>
    <row r="1362" spans="2:4">
      <c r="B1362" s="142" t="s">
        <v>760</v>
      </c>
      <c r="C1362" s="141">
        <v>8.2905580000000008</v>
      </c>
      <c r="D1362" s="141">
        <v>7.9818543500000008</v>
      </c>
    </row>
    <row r="1363" spans="2:4">
      <c r="B1363" s="143">
        <v>14618</v>
      </c>
      <c r="C1363" s="141">
        <v>39.886572000000001</v>
      </c>
      <c r="D1363" s="141">
        <v>0</v>
      </c>
    </row>
    <row r="1364" spans="2:4">
      <c r="B1364" s="142" t="s">
        <v>761</v>
      </c>
      <c r="C1364" s="141">
        <v>39.886572000000001</v>
      </c>
      <c r="D1364" s="141">
        <v>0</v>
      </c>
    </row>
    <row r="1365" spans="2:4">
      <c r="B1365" s="143">
        <v>14828</v>
      </c>
      <c r="C1365" s="141">
        <v>0</v>
      </c>
      <c r="D1365" s="141">
        <v>0</v>
      </c>
    </row>
    <row r="1366" spans="2:4">
      <c r="B1366" s="142" t="s">
        <v>1028</v>
      </c>
      <c r="C1366" s="141">
        <v>0</v>
      </c>
      <c r="D1366" s="141">
        <v>0</v>
      </c>
    </row>
    <row r="1367" spans="2:4">
      <c r="B1367" s="112" t="s">
        <v>275</v>
      </c>
      <c r="C1367" s="111">
        <v>0</v>
      </c>
      <c r="D1367" s="111">
        <v>49.999955790000001</v>
      </c>
    </row>
    <row r="1368" spans="2:4">
      <c r="B1368" s="143">
        <v>13827</v>
      </c>
      <c r="C1368" s="141">
        <v>0</v>
      </c>
      <c r="D1368" s="141">
        <v>49.999955790000001</v>
      </c>
    </row>
    <row r="1369" spans="2:4">
      <c r="B1369" s="142" t="s">
        <v>757</v>
      </c>
      <c r="C1369" s="141">
        <v>0</v>
      </c>
      <c r="D1369" s="141">
        <v>49.999955790000001</v>
      </c>
    </row>
    <row r="1370" spans="2:4">
      <c r="B1370" s="112" t="s">
        <v>276</v>
      </c>
      <c r="C1370" s="111">
        <v>0</v>
      </c>
      <c r="D1370" s="111">
        <v>134.81032308999997</v>
      </c>
    </row>
    <row r="1371" spans="2:4">
      <c r="B1371" s="143">
        <v>13641</v>
      </c>
      <c r="C1371" s="141">
        <v>0</v>
      </c>
      <c r="D1371" s="141">
        <v>42.043030399999999</v>
      </c>
    </row>
    <row r="1372" spans="2:4">
      <c r="B1372" s="142" t="s">
        <v>764</v>
      </c>
      <c r="C1372" s="141">
        <v>0</v>
      </c>
      <c r="D1372" s="141">
        <v>42.043030399999999</v>
      </c>
    </row>
    <row r="1373" spans="2:4">
      <c r="B1373" s="143">
        <v>14309</v>
      </c>
      <c r="C1373" s="141">
        <v>0</v>
      </c>
      <c r="D1373" s="141">
        <v>92.767292689999991</v>
      </c>
    </row>
    <row r="1374" spans="2:4">
      <c r="B1374" s="142" t="s">
        <v>759</v>
      </c>
      <c r="C1374" s="141">
        <v>0</v>
      </c>
      <c r="D1374" s="141">
        <v>92.767292689999991</v>
      </c>
    </row>
    <row r="1375" spans="2:4">
      <c r="B1375" s="140" t="s">
        <v>765</v>
      </c>
      <c r="C1375" s="141">
        <v>781.06312100000002</v>
      </c>
      <c r="D1375" s="141">
        <v>690.79635684000004</v>
      </c>
    </row>
    <row r="1376" spans="2:4">
      <c r="B1376" s="112" t="s">
        <v>273</v>
      </c>
      <c r="C1376" s="111">
        <v>781.06312100000002</v>
      </c>
      <c r="D1376" s="111">
        <v>349.64064606000005</v>
      </c>
    </row>
    <row r="1377" spans="2:4">
      <c r="B1377" s="143">
        <v>1729</v>
      </c>
      <c r="C1377" s="141">
        <v>300</v>
      </c>
      <c r="D1377" s="141">
        <v>110.74084884999999</v>
      </c>
    </row>
    <row r="1378" spans="2:4">
      <c r="B1378" s="142" t="s">
        <v>776</v>
      </c>
      <c r="C1378" s="141">
        <v>300</v>
      </c>
      <c r="D1378" s="141">
        <v>110.74084884999999</v>
      </c>
    </row>
    <row r="1379" spans="2:4">
      <c r="B1379" s="143">
        <v>12531</v>
      </c>
      <c r="C1379" s="141">
        <v>6.8048260000000003</v>
      </c>
      <c r="D1379" s="141">
        <v>0</v>
      </c>
    </row>
    <row r="1380" spans="2:4">
      <c r="B1380" s="142" t="s">
        <v>766</v>
      </c>
      <c r="C1380" s="141">
        <v>6.8048260000000003</v>
      </c>
      <c r="D1380" s="141">
        <v>0</v>
      </c>
    </row>
    <row r="1381" spans="2:4">
      <c r="B1381" s="143">
        <v>12573</v>
      </c>
      <c r="C1381" s="141">
        <v>3.961821</v>
      </c>
      <c r="D1381" s="141">
        <v>3.9596481800000003</v>
      </c>
    </row>
    <row r="1382" spans="2:4">
      <c r="B1382" s="142" t="s">
        <v>767</v>
      </c>
      <c r="C1382" s="141">
        <v>3.961821</v>
      </c>
      <c r="D1382" s="141">
        <v>3.9596481800000003</v>
      </c>
    </row>
    <row r="1383" spans="2:4">
      <c r="B1383" s="143">
        <v>13053</v>
      </c>
      <c r="C1383" s="141">
        <v>6.1158799999999998</v>
      </c>
      <c r="D1383" s="141">
        <v>13.662897579999999</v>
      </c>
    </row>
    <row r="1384" spans="2:4">
      <c r="B1384" s="142" t="s">
        <v>768</v>
      </c>
      <c r="C1384" s="141">
        <v>6.1158799999999998</v>
      </c>
      <c r="D1384" s="141">
        <v>13.662897579999999</v>
      </c>
    </row>
    <row r="1385" spans="2:4">
      <c r="B1385" s="143">
        <v>13400</v>
      </c>
      <c r="C1385" s="141">
        <v>12.897713</v>
      </c>
      <c r="D1385" s="141">
        <v>13.771701999999999</v>
      </c>
    </row>
    <row r="1386" spans="2:4">
      <c r="B1386" s="142" t="s">
        <v>769</v>
      </c>
      <c r="C1386" s="141">
        <v>12.897713</v>
      </c>
      <c r="D1386" s="141">
        <v>13.771701999999999</v>
      </c>
    </row>
    <row r="1387" spans="2:4">
      <c r="B1387" s="143">
        <v>13555</v>
      </c>
      <c r="C1387" s="141">
        <v>8.6418610000000005</v>
      </c>
      <c r="D1387" s="141">
        <v>5.2385040600000004</v>
      </c>
    </row>
    <row r="1388" spans="2:4">
      <c r="B1388" s="142" t="s">
        <v>914</v>
      </c>
      <c r="C1388" s="141">
        <v>8.6418610000000005</v>
      </c>
      <c r="D1388" s="141">
        <v>5.2385040600000004</v>
      </c>
    </row>
    <row r="1389" spans="2:4">
      <c r="B1389" s="143">
        <v>13604</v>
      </c>
      <c r="C1389" s="141">
        <v>1.74034</v>
      </c>
      <c r="D1389" s="141">
        <v>0.70723460999999999</v>
      </c>
    </row>
    <row r="1390" spans="2:4">
      <c r="B1390" s="142" t="s">
        <v>770</v>
      </c>
      <c r="C1390" s="141">
        <v>1.74034</v>
      </c>
      <c r="D1390" s="141">
        <v>0.70723460999999999</v>
      </c>
    </row>
    <row r="1391" spans="2:4">
      <c r="B1391" s="143">
        <v>13672</v>
      </c>
      <c r="C1391" s="141">
        <v>34.321441</v>
      </c>
      <c r="D1391" s="141">
        <v>8.5061184600000015</v>
      </c>
    </row>
    <row r="1392" spans="2:4">
      <c r="B1392" s="142" t="s">
        <v>771</v>
      </c>
      <c r="C1392" s="141">
        <v>34.321441</v>
      </c>
      <c r="D1392" s="141">
        <v>8.5061184600000015</v>
      </c>
    </row>
    <row r="1393" spans="2:4">
      <c r="B1393" s="143">
        <v>13813</v>
      </c>
      <c r="C1393" s="141">
        <v>100</v>
      </c>
      <c r="D1393" s="141">
        <v>92.493640310000004</v>
      </c>
    </row>
    <row r="1394" spans="2:4">
      <c r="B1394" s="142" t="s">
        <v>772</v>
      </c>
      <c r="C1394" s="141">
        <v>100</v>
      </c>
      <c r="D1394" s="141">
        <v>92.493640310000004</v>
      </c>
    </row>
    <row r="1395" spans="2:4">
      <c r="B1395" s="143">
        <v>14105</v>
      </c>
      <c r="C1395" s="141">
        <v>0</v>
      </c>
      <c r="D1395" s="141">
        <v>0</v>
      </c>
    </row>
    <row r="1396" spans="2:4">
      <c r="B1396" s="142" t="s">
        <v>773</v>
      </c>
      <c r="C1396" s="141">
        <v>0</v>
      </c>
      <c r="D1396" s="141">
        <v>0</v>
      </c>
    </row>
    <row r="1397" spans="2:4">
      <c r="B1397" s="143">
        <v>14278</v>
      </c>
      <c r="C1397" s="141">
        <v>306.57923899999997</v>
      </c>
      <c r="D1397" s="141">
        <v>100.56005201000001</v>
      </c>
    </row>
    <row r="1398" spans="2:4">
      <c r="B1398" s="142" t="s">
        <v>774</v>
      </c>
      <c r="C1398" s="141">
        <v>306.57923899999997</v>
      </c>
      <c r="D1398" s="141">
        <v>100.56005201000001</v>
      </c>
    </row>
    <row r="1399" spans="2:4">
      <c r="B1399" s="143">
        <v>14916</v>
      </c>
      <c r="C1399" s="141">
        <v>0</v>
      </c>
      <c r="D1399" s="141">
        <v>0</v>
      </c>
    </row>
    <row r="1400" spans="2:4">
      <c r="B1400" s="142" t="s">
        <v>775</v>
      </c>
      <c r="C1400" s="141">
        <v>0</v>
      </c>
      <c r="D1400" s="141">
        <v>0</v>
      </c>
    </row>
    <row r="1401" spans="2:4">
      <c r="B1401" s="143">
        <v>14865</v>
      </c>
      <c r="C1401" s="141">
        <v>0</v>
      </c>
      <c r="D1401" s="141">
        <v>0</v>
      </c>
    </row>
    <row r="1402" spans="2:4">
      <c r="B1402" s="142" t="s">
        <v>1029</v>
      </c>
      <c r="C1402" s="141">
        <v>0</v>
      </c>
      <c r="D1402" s="141">
        <v>0</v>
      </c>
    </row>
    <row r="1403" spans="2:4">
      <c r="B1403" s="143">
        <v>14866</v>
      </c>
      <c r="C1403" s="141">
        <v>0</v>
      </c>
      <c r="D1403" s="141">
        <v>0</v>
      </c>
    </row>
    <row r="1404" spans="2:4">
      <c r="B1404" s="142" t="s">
        <v>1030</v>
      </c>
      <c r="C1404" s="141">
        <v>0</v>
      </c>
      <c r="D1404" s="141">
        <v>0</v>
      </c>
    </row>
    <row r="1405" spans="2:4">
      <c r="B1405" s="143">
        <v>14863</v>
      </c>
      <c r="C1405" s="141">
        <v>0</v>
      </c>
      <c r="D1405" s="141">
        <v>0</v>
      </c>
    </row>
    <row r="1406" spans="2:4">
      <c r="B1406" s="142" t="s">
        <v>1031</v>
      </c>
      <c r="C1406" s="141">
        <v>0</v>
      </c>
      <c r="D1406" s="141">
        <v>0</v>
      </c>
    </row>
    <row r="1407" spans="2:4">
      <c r="B1407" s="143">
        <v>14861</v>
      </c>
      <c r="C1407" s="141">
        <v>0</v>
      </c>
      <c r="D1407" s="141">
        <v>0</v>
      </c>
    </row>
    <row r="1408" spans="2:4">
      <c r="B1408" s="142" t="s">
        <v>1032</v>
      </c>
      <c r="C1408" s="141">
        <v>0</v>
      </c>
      <c r="D1408" s="141">
        <v>0</v>
      </c>
    </row>
    <row r="1409" spans="2:4">
      <c r="B1409" s="143">
        <v>14864</v>
      </c>
      <c r="C1409" s="141">
        <v>0</v>
      </c>
      <c r="D1409" s="141">
        <v>0</v>
      </c>
    </row>
    <row r="1410" spans="2:4">
      <c r="B1410" s="142" t="s">
        <v>1033</v>
      </c>
      <c r="C1410" s="141">
        <v>0</v>
      </c>
      <c r="D1410" s="141">
        <v>0</v>
      </c>
    </row>
    <row r="1411" spans="2:4">
      <c r="B1411" s="143">
        <v>14862</v>
      </c>
      <c r="C1411" s="141">
        <v>0</v>
      </c>
      <c r="D1411" s="141">
        <v>0</v>
      </c>
    </row>
    <row r="1412" spans="2:4">
      <c r="B1412" s="142" t="s">
        <v>1034</v>
      </c>
      <c r="C1412" s="141">
        <v>0</v>
      </c>
      <c r="D1412" s="141">
        <v>0</v>
      </c>
    </row>
    <row r="1413" spans="2:4">
      <c r="B1413" s="112" t="s">
        <v>275</v>
      </c>
      <c r="C1413" s="111">
        <v>0</v>
      </c>
      <c r="D1413" s="111">
        <v>24.99999008</v>
      </c>
    </row>
    <row r="1414" spans="2:4">
      <c r="B1414" s="143">
        <v>13813</v>
      </c>
      <c r="C1414" s="141">
        <v>0</v>
      </c>
      <c r="D1414" s="141">
        <v>24.99999008</v>
      </c>
    </row>
    <row r="1415" spans="2:4">
      <c r="B1415" s="142" t="s">
        <v>772</v>
      </c>
      <c r="C1415" s="141">
        <v>0</v>
      </c>
      <c r="D1415" s="141">
        <v>24.99999008</v>
      </c>
    </row>
    <row r="1416" spans="2:4">
      <c r="B1416" s="112" t="s">
        <v>276</v>
      </c>
      <c r="C1416" s="111">
        <v>0</v>
      </c>
      <c r="D1416" s="111">
        <v>316.15572069999996</v>
      </c>
    </row>
    <row r="1417" spans="2:4">
      <c r="B1417" s="143">
        <v>12082</v>
      </c>
      <c r="C1417" s="141">
        <v>0</v>
      </c>
      <c r="D1417" s="141">
        <v>0</v>
      </c>
    </row>
    <row r="1418" spans="2:4">
      <c r="B1418" s="142" t="s">
        <v>777</v>
      </c>
      <c r="C1418" s="141">
        <v>0</v>
      </c>
      <c r="D1418" s="141">
        <v>0</v>
      </c>
    </row>
    <row r="1419" spans="2:4">
      <c r="B1419" s="143">
        <v>12720</v>
      </c>
      <c r="C1419" s="141">
        <v>0</v>
      </c>
      <c r="D1419" s="141">
        <v>316.15572069999996</v>
      </c>
    </row>
    <row r="1420" spans="2:4">
      <c r="B1420" s="142" t="s">
        <v>778</v>
      </c>
      <c r="C1420" s="141">
        <v>0</v>
      </c>
      <c r="D1420" s="141">
        <v>316.15572069999996</v>
      </c>
    </row>
    <row r="1421" spans="2:4">
      <c r="B1421" s="140" t="s">
        <v>779</v>
      </c>
      <c r="C1421" s="141">
        <v>198.24744899999999</v>
      </c>
      <c r="D1421" s="141">
        <v>147.84117065999999</v>
      </c>
    </row>
    <row r="1422" spans="2:4">
      <c r="B1422" s="112" t="s">
        <v>273</v>
      </c>
      <c r="C1422" s="111">
        <v>198.24744899999999</v>
      </c>
      <c r="D1422" s="111">
        <v>122.84118584999999</v>
      </c>
    </row>
    <row r="1423" spans="2:4">
      <c r="B1423" s="143">
        <v>12548</v>
      </c>
      <c r="C1423" s="141">
        <v>8.0743170000000006</v>
      </c>
      <c r="D1423" s="141">
        <v>0</v>
      </c>
    </row>
    <row r="1424" spans="2:4">
      <c r="B1424" s="142" t="s">
        <v>780</v>
      </c>
      <c r="C1424" s="141">
        <v>8.0743170000000006</v>
      </c>
      <c r="D1424" s="141">
        <v>0</v>
      </c>
    </row>
    <row r="1425" spans="2:4">
      <c r="B1425" s="143">
        <v>13069</v>
      </c>
      <c r="C1425" s="141">
        <v>8.0825940000000003</v>
      </c>
      <c r="D1425" s="141">
        <v>0</v>
      </c>
    </row>
    <row r="1426" spans="2:4">
      <c r="B1426" s="142" t="s">
        <v>781</v>
      </c>
      <c r="C1426" s="141">
        <v>8.0825940000000003</v>
      </c>
      <c r="D1426" s="141">
        <v>0</v>
      </c>
    </row>
    <row r="1427" spans="2:4">
      <c r="B1427" s="143">
        <v>13414</v>
      </c>
      <c r="C1427" s="141">
        <v>15.588058999999999</v>
      </c>
      <c r="D1427" s="141">
        <v>7.5237803300000001</v>
      </c>
    </row>
    <row r="1428" spans="2:4">
      <c r="B1428" s="142" t="s">
        <v>782</v>
      </c>
      <c r="C1428" s="141">
        <v>15.588058999999999</v>
      </c>
      <c r="D1428" s="141">
        <v>7.5237803300000001</v>
      </c>
    </row>
    <row r="1429" spans="2:4">
      <c r="B1429" s="143">
        <v>13451</v>
      </c>
      <c r="C1429" s="141">
        <v>8.1677E-2</v>
      </c>
      <c r="D1429" s="141">
        <v>0</v>
      </c>
    </row>
    <row r="1430" spans="2:4">
      <c r="B1430" s="142" t="s">
        <v>783</v>
      </c>
      <c r="C1430" s="141">
        <v>8.1677E-2</v>
      </c>
      <c r="D1430" s="141">
        <v>0</v>
      </c>
    </row>
    <row r="1431" spans="2:4">
      <c r="B1431" s="143">
        <v>13557</v>
      </c>
      <c r="C1431" s="141">
        <v>4.4754000000000002E-2</v>
      </c>
      <c r="D1431" s="141">
        <v>0</v>
      </c>
    </row>
    <row r="1432" spans="2:4">
      <c r="B1432" s="142" t="s">
        <v>784</v>
      </c>
      <c r="C1432" s="141">
        <v>4.4754000000000002E-2</v>
      </c>
      <c r="D1432" s="141">
        <v>0</v>
      </c>
    </row>
    <row r="1433" spans="2:4">
      <c r="B1433" s="143">
        <v>13593</v>
      </c>
      <c r="C1433" s="141">
        <v>3.0934539999999999</v>
      </c>
      <c r="D1433" s="141">
        <v>0</v>
      </c>
    </row>
    <row r="1434" spans="2:4">
      <c r="B1434" s="142" t="s">
        <v>785</v>
      </c>
      <c r="C1434" s="141">
        <v>3.0934539999999999</v>
      </c>
      <c r="D1434" s="141">
        <v>0</v>
      </c>
    </row>
    <row r="1435" spans="2:4">
      <c r="B1435" s="143">
        <v>13615</v>
      </c>
      <c r="C1435" s="141">
        <v>3.282594</v>
      </c>
      <c r="D1435" s="141">
        <v>0</v>
      </c>
    </row>
    <row r="1436" spans="2:4">
      <c r="B1436" s="142" t="s">
        <v>786</v>
      </c>
      <c r="C1436" s="141">
        <v>3.282594</v>
      </c>
      <c r="D1436" s="141">
        <v>0</v>
      </c>
    </row>
    <row r="1437" spans="2:4">
      <c r="B1437" s="143">
        <v>13822</v>
      </c>
      <c r="C1437" s="141">
        <v>100</v>
      </c>
      <c r="D1437" s="141">
        <v>99.999999360000004</v>
      </c>
    </row>
    <row r="1438" spans="2:4">
      <c r="B1438" s="142" t="s">
        <v>787</v>
      </c>
      <c r="C1438" s="141">
        <v>100</v>
      </c>
      <c r="D1438" s="141">
        <v>99.999999360000004</v>
      </c>
    </row>
    <row r="1439" spans="2:4">
      <c r="B1439" s="143">
        <v>13852</v>
      </c>
      <c r="C1439" s="141">
        <v>60</v>
      </c>
      <c r="D1439" s="141">
        <v>12.085419999999999</v>
      </c>
    </row>
    <row r="1440" spans="2:4">
      <c r="B1440" s="142" t="s">
        <v>788</v>
      </c>
      <c r="C1440" s="141">
        <v>60</v>
      </c>
      <c r="D1440" s="141">
        <v>12.085419999999999</v>
      </c>
    </row>
    <row r="1441" spans="2:4">
      <c r="B1441" s="143">
        <v>14057</v>
      </c>
      <c r="C1441" s="141">
        <v>0</v>
      </c>
      <c r="D1441" s="141">
        <v>0</v>
      </c>
    </row>
    <row r="1442" spans="2:4">
      <c r="B1442" s="142" t="s">
        <v>789</v>
      </c>
      <c r="C1442" s="141">
        <v>0</v>
      </c>
      <c r="D1442" s="141">
        <v>0</v>
      </c>
    </row>
    <row r="1443" spans="2:4">
      <c r="B1443" s="143">
        <v>14106</v>
      </c>
      <c r="C1443" s="141">
        <v>0</v>
      </c>
      <c r="D1443" s="141">
        <v>3.2319861599999999</v>
      </c>
    </row>
    <row r="1444" spans="2:4">
      <c r="B1444" s="142" t="s">
        <v>790</v>
      </c>
      <c r="C1444" s="141">
        <v>0</v>
      </c>
      <c r="D1444" s="141">
        <v>3.2319861599999999</v>
      </c>
    </row>
    <row r="1445" spans="2:4">
      <c r="B1445" s="143">
        <v>14882</v>
      </c>
      <c r="C1445" s="141">
        <v>0</v>
      </c>
      <c r="D1445" s="141">
        <v>0</v>
      </c>
    </row>
    <row r="1446" spans="2:4">
      <c r="B1446" s="142" t="s">
        <v>1035</v>
      </c>
      <c r="C1446" s="141">
        <v>0</v>
      </c>
      <c r="D1446" s="141">
        <v>0</v>
      </c>
    </row>
    <row r="1447" spans="2:4">
      <c r="B1447" s="143">
        <v>14880</v>
      </c>
      <c r="C1447" s="141">
        <v>0</v>
      </c>
      <c r="D1447" s="141">
        <v>0</v>
      </c>
    </row>
    <row r="1448" spans="2:4">
      <c r="B1448" s="142" t="s">
        <v>1036</v>
      </c>
      <c r="C1448" s="141">
        <v>0</v>
      </c>
      <c r="D1448" s="141">
        <v>0</v>
      </c>
    </row>
    <row r="1449" spans="2:4">
      <c r="B1449" s="143">
        <v>14884</v>
      </c>
      <c r="C1449" s="141">
        <v>0</v>
      </c>
      <c r="D1449" s="141">
        <v>0</v>
      </c>
    </row>
    <row r="1450" spans="2:4">
      <c r="B1450" s="142" t="s">
        <v>1037</v>
      </c>
      <c r="C1450" s="141">
        <v>0</v>
      </c>
      <c r="D1450" s="141">
        <v>0</v>
      </c>
    </row>
    <row r="1451" spans="2:4">
      <c r="B1451" s="112" t="s">
        <v>275</v>
      </c>
      <c r="C1451" s="111">
        <v>0</v>
      </c>
      <c r="D1451" s="111">
        <v>24.999984809999997</v>
      </c>
    </row>
    <row r="1452" spans="2:4">
      <c r="B1452" s="143">
        <v>13822</v>
      </c>
      <c r="C1452" s="141">
        <v>0</v>
      </c>
      <c r="D1452" s="141">
        <v>24.999984809999997</v>
      </c>
    </row>
    <row r="1453" spans="2:4">
      <c r="B1453" s="142" t="s">
        <v>787</v>
      </c>
      <c r="C1453" s="141">
        <v>0</v>
      </c>
      <c r="D1453" s="141">
        <v>24.999984809999997</v>
      </c>
    </row>
    <row r="1454" spans="2:4">
      <c r="B1454" s="140" t="s">
        <v>295</v>
      </c>
      <c r="C1454" s="141">
        <v>14725.813999</v>
      </c>
      <c r="D1454" s="141">
        <v>10310.23172566</v>
      </c>
    </row>
    <row r="1455" spans="2:4">
      <c r="B1455" s="112" t="s">
        <v>273</v>
      </c>
      <c r="C1455" s="111">
        <v>12139.610763999999</v>
      </c>
      <c r="D1455" s="111">
        <v>9220.5705708400001</v>
      </c>
    </row>
    <row r="1456" spans="2:4">
      <c r="B1456" s="143">
        <v>12089</v>
      </c>
      <c r="C1456" s="141">
        <v>63.431035999999999</v>
      </c>
      <c r="D1456" s="141">
        <v>0</v>
      </c>
    </row>
    <row r="1457" spans="2:4">
      <c r="B1457" s="142" t="s">
        <v>791</v>
      </c>
      <c r="C1457" s="141">
        <v>63.431035999999999</v>
      </c>
      <c r="D1457" s="141">
        <v>0</v>
      </c>
    </row>
    <row r="1458" spans="2:4">
      <c r="B1458" s="143">
        <v>12562</v>
      </c>
      <c r="C1458" s="141">
        <v>136.71203700000001</v>
      </c>
      <c r="D1458" s="141">
        <v>99.326353440000005</v>
      </c>
    </row>
    <row r="1459" spans="2:4">
      <c r="B1459" s="142" t="s">
        <v>792</v>
      </c>
      <c r="C1459" s="141">
        <v>136.71203700000001</v>
      </c>
      <c r="D1459" s="141">
        <v>99.326353440000005</v>
      </c>
    </row>
    <row r="1460" spans="2:4">
      <c r="B1460" s="143">
        <v>12597</v>
      </c>
      <c r="C1460" s="141">
        <v>15.014139999999999</v>
      </c>
      <c r="D1460" s="141">
        <v>7.3049503000000007</v>
      </c>
    </row>
    <row r="1461" spans="2:4">
      <c r="B1461" s="142" t="s">
        <v>793</v>
      </c>
      <c r="C1461" s="141">
        <v>15.014139999999999</v>
      </c>
      <c r="D1461" s="141">
        <v>7.3049503000000007</v>
      </c>
    </row>
    <row r="1462" spans="2:4">
      <c r="B1462" s="143">
        <v>12944</v>
      </c>
      <c r="C1462" s="141">
        <v>0</v>
      </c>
      <c r="D1462" s="141">
        <v>28.773573710000001</v>
      </c>
    </row>
    <row r="1463" spans="2:4">
      <c r="B1463" s="142" t="s">
        <v>794</v>
      </c>
      <c r="C1463" s="141">
        <v>0</v>
      </c>
      <c r="D1463" s="141">
        <v>28.773573710000001</v>
      </c>
    </row>
    <row r="1464" spans="2:4">
      <c r="B1464" s="143">
        <v>13072</v>
      </c>
      <c r="C1464" s="141">
        <v>88.024900000000002</v>
      </c>
      <c r="D1464" s="141">
        <v>23.86947189</v>
      </c>
    </row>
    <row r="1465" spans="2:4">
      <c r="B1465" s="142" t="s">
        <v>795</v>
      </c>
      <c r="C1465" s="141">
        <v>88.024900000000002</v>
      </c>
      <c r="D1465" s="141">
        <v>23.86947189</v>
      </c>
    </row>
    <row r="1466" spans="2:4">
      <c r="B1466" s="143">
        <v>13278</v>
      </c>
      <c r="C1466" s="141">
        <v>0</v>
      </c>
      <c r="D1466" s="141">
        <v>16.18799636</v>
      </c>
    </row>
    <row r="1467" spans="2:4">
      <c r="B1467" s="142" t="s">
        <v>796</v>
      </c>
      <c r="C1467" s="141">
        <v>0</v>
      </c>
      <c r="D1467" s="141">
        <v>16.18799636</v>
      </c>
    </row>
    <row r="1468" spans="2:4">
      <c r="B1468" s="143">
        <v>13363</v>
      </c>
      <c r="C1468" s="141">
        <v>20.169820999999999</v>
      </c>
      <c r="D1468" s="141">
        <v>4.5665511099999998</v>
      </c>
    </row>
    <row r="1469" spans="2:4">
      <c r="B1469" s="142" t="s">
        <v>797</v>
      </c>
      <c r="C1469" s="141">
        <v>20.169820999999999</v>
      </c>
      <c r="D1469" s="141">
        <v>4.5665511099999998</v>
      </c>
    </row>
    <row r="1470" spans="2:4">
      <c r="B1470" s="143">
        <v>13420</v>
      </c>
      <c r="C1470" s="141">
        <v>661.771117</v>
      </c>
      <c r="D1470" s="141">
        <v>456.72564941999997</v>
      </c>
    </row>
    <row r="1471" spans="2:4">
      <c r="B1471" s="142" t="s">
        <v>798</v>
      </c>
      <c r="C1471" s="141">
        <v>661.771117</v>
      </c>
      <c r="D1471" s="141">
        <v>456.72564941999997</v>
      </c>
    </row>
    <row r="1472" spans="2:4">
      <c r="B1472" s="143">
        <v>13424</v>
      </c>
      <c r="C1472" s="141">
        <v>169.04353900000001</v>
      </c>
      <c r="D1472" s="141">
        <v>60.02370220000001</v>
      </c>
    </row>
    <row r="1473" spans="2:4">
      <c r="B1473" s="142" t="s">
        <v>799</v>
      </c>
      <c r="C1473" s="141">
        <v>169.04353900000001</v>
      </c>
      <c r="D1473" s="141">
        <v>60.02370220000001</v>
      </c>
    </row>
    <row r="1474" spans="2:4">
      <c r="B1474" s="143">
        <v>13497</v>
      </c>
      <c r="C1474" s="141">
        <v>150</v>
      </c>
      <c r="D1474" s="141">
        <v>67.700510739999999</v>
      </c>
    </row>
    <row r="1475" spans="2:4">
      <c r="B1475" s="142" t="s">
        <v>800</v>
      </c>
      <c r="C1475" s="141">
        <v>150</v>
      </c>
      <c r="D1475" s="141">
        <v>67.700510739999999</v>
      </c>
    </row>
    <row r="1476" spans="2:4">
      <c r="B1476" s="143">
        <v>13578</v>
      </c>
      <c r="C1476" s="141">
        <v>6.7672400000000001</v>
      </c>
      <c r="D1476" s="141">
        <v>10.34054549</v>
      </c>
    </row>
    <row r="1477" spans="2:4">
      <c r="B1477" s="142" t="s">
        <v>801</v>
      </c>
      <c r="C1477" s="141">
        <v>6.7672400000000001</v>
      </c>
      <c r="D1477" s="141">
        <v>10.34054549</v>
      </c>
    </row>
    <row r="1478" spans="2:4">
      <c r="B1478" s="143">
        <v>13598</v>
      </c>
      <c r="C1478" s="141">
        <v>720.98692200000005</v>
      </c>
      <c r="D1478" s="141">
        <v>463.47324771000012</v>
      </c>
    </row>
    <row r="1479" spans="2:4">
      <c r="B1479" s="142" t="s">
        <v>915</v>
      </c>
      <c r="C1479" s="141">
        <v>720.98692200000005</v>
      </c>
      <c r="D1479" s="141">
        <v>463.47324771000012</v>
      </c>
    </row>
    <row r="1480" spans="2:4">
      <c r="B1480" s="143">
        <v>13611</v>
      </c>
      <c r="C1480" s="141">
        <v>34.134681999999998</v>
      </c>
      <c r="D1480" s="141">
        <v>30.958481169999999</v>
      </c>
    </row>
    <row r="1481" spans="2:4">
      <c r="B1481" s="142" t="s">
        <v>802</v>
      </c>
      <c r="C1481" s="141">
        <v>34.134681999999998</v>
      </c>
      <c r="D1481" s="141">
        <v>30.958481169999999</v>
      </c>
    </row>
    <row r="1482" spans="2:4">
      <c r="B1482" s="143">
        <v>13633</v>
      </c>
      <c r="C1482" s="141">
        <v>796.19828900000005</v>
      </c>
      <c r="D1482" s="141">
        <v>79.268168989999992</v>
      </c>
    </row>
    <row r="1483" spans="2:4">
      <c r="B1483" s="142" t="s">
        <v>803</v>
      </c>
      <c r="C1483" s="141">
        <v>796.19828900000005</v>
      </c>
      <c r="D1483" s="141">
        <v>79.268168989999992</v>
      </c>
    </row>
    <row r="1484" spans="2:4">
      <c r="B1484" s="143">
        <v>13637</v>
      </c>
      <c r="C1484" s="141">
        <v>150</v>
      </c>
      <c r="D1484" s="141">
        <v>0</v>
      </c>
    </row>
    <row r="1485" spans="2:4">
      <c r="B1485" s="142" t="s">
        <v>804</v>
      </c>
      <c r="C1485" s="141">
        <v>150</v>
      </c>
      <c r="D1485" s="141">
        <v>0</v>
      </c>
    </row>
    <row r="1486" spans="2:4">
      <c r="B1486" s="143">
        <v>13826</v>
      </c>
      <c r="C1486" s="141">
        <v>150</v>
      </c>
      <c r="D1486" s="141">
        <v>496.43366846000004</v>
      </c>
    </row>
    <row r="1487" spans="2:4">
      <c r="B1487" s="142" t="s">
        <v>805</v>
      </c>
      <c r="C1487" s="141">
        <v>150</v>
      </c>
      <c r="D1487" s="141">
        <v>496.43366846000004</v>
      </c>
    </row>
    <row r="1488" spans="2:4">
      <c r="B1488" s="143">
        <v>13856</v>
      </c>
      <c r="C1488" s="141">
        <v>225</v>
      </c>
      <c r="D1488" s="141">
        <v>15.756655420000005</v>
      </c>
    </row>
    <row r="1489" spans="2:4">
      <c r="B1489" s="142" t="s">
        <v>806</v>
      </c>
      <c r="C1489" s="141">
        <v>225</v>
      </c>
      <c r="D1489" s="141">
        <v>15.756655420000005</v>
      </c>
    </row>
    <row r="1490" spans="2:4">
      <c r="B1490" s="143">
        <v>13879</v>
      </c>
      <c r="C1490" s="141">
        <v>0</v>
      </c>
      <c r="D1490" s="141">
        <v>0</v>
      </c>
    </row>
    <row r="1491" spans="2:4">
      <c r="B1491" s="142" t="s">
        <v>807</v>
      </c>
      <c r="C1491" s="141">
        <v>0</v>
      </c>
      <c r="D1491" s="141">
        <v>0</v>
      </c>
    </row>
    <row r="1492" spans="2:4">
      <c r="B1492" s="143">
        <v>13949</v>
      </c>
      <c r="C1492" s="141">
        <v>300</v>
      </c>
      <c r="D1492" s="141">
        <v>7.6249711600000003</v>
      </c>
    </row>
    <row r="1493" spans="2:4">
      <c r="B1493" s="142" t="s">
        <v>808</v>
      </c>
      <c r="C1493" s="141">
        <v>300</v>
      </c>
      <c r="D1493" s="141">
        <v>7.6249711600000003</v>
      </c>
    </row>
    <row r="1494" spans="2:4">
      <c r="B1494" s="143">
        <v>14054</v>
      </c>
      <c r="C1494" s="141">
        <v>923.00999899999999</v>
      </c>
      <c r="D1494" s="141">
        <v>10.621978890000001</v>
      </c>
    </row>
    <row r="1495" spans="2:4">
      <c r="B1495" s="142" t="s">
        <v>809</v>
      </c>
      <c r="C1495" s="141">
        <v>923.00999899999999</v>
      </c>
      <c r="D1495" s="141">
        <v>10.621978890000001</v>
      </c>
    </row>
    <row r="1496" spans="2:4">
      <c r="B1496" s="143">
        <v>14118</v>
      </c>
      <c r="C1496" s="141">
        <v>2000</v>
      </c>
      <c r="D1496" s="141">
        <v>1938</v>
      </c>
    </row>
    <row r="1497" spans="2:4">
      <c r="B1497" s="142" t="s">
        <v>810</v>
      </c>
      <c r="C1497" s="141">
        <v>2000</v>
      </c>
      <c r="D1497" s="141">
        <v>1938</v>
      </c>
    </row>
    <row r="1498" spans="2:4">
      <c r="B1498" s="143">
        <v>14206</v>
      </c>
      <c r="C1498" s="141">
        <v>0</v>
      </c>
      <c r="D1498" s="141">
        <v>6.1626271500000005</v>
      </c>
    </row>
    <row r="1499" spans="2:4">
      <c r="B1499" s="142" t="s">
        <v>811</v>
      </c>
      <c r="C1499" s="141">
        <v>0</v>
      </c>
      <c r="D1499" s="141">
        <v>6.1626271500000005</v>
      </c>
    </row>
    <row r="1500" spans="2:4">
      <c r="B1500" s="143">
        <v>14229</v>
      </c>
      <c r="C1500" s="141">
        <v>0</v>
      </c>
      <c r="D1500" s="141">
        <v>3.3363219399999999</v>
      </c>
    </row>
    <row r="1501" spans="2:4" ht="16.899999999999999" customHeight="1">
      <c r="B1501" s="142" t="s">
        <v>812</v>
      </c>
      <c r="C1501" s="141">
        <v>0</v>
      </c>
      <c r="D1501" s="141">
        <v>3.3363219399999999</v>
      </c>
    </row>
    <row r="1502" spans="2:4">
      <c r="B1502" s="143">
        <v>14238</v>
      </c>
      <c r="C1502" s="141">
        <v>0</v>
      </c>
      <c r="D1502" s="141">
        <v>3.14875821</v>
      </c>
    </row>
    <row r="1503" spans="2:4">
      <c r="B1503" s="142" t="s">
        <v>813</v>
      </c>
      <c r="C1503" s="141">
        <v>0</v>
      </c>
      <c r="D1503" s="141">
        <v>3.14875821</v>
      </c>
    </row>
    <row r="1504" spans="2:4">
      <c r="B1504" s="143">
        <v>14241</v>
      </c>
      <c r="C1504" s="141">
        <v>0</v>
      </c>
      <c r="D1504" s="141">
        <v>5.4087641299999998</v>
      </c>
    </row>
    <row r="1505" spans="2:4">
      <c r="B1505" s="142" t="s">
        <v>814</v>
      </c>
      <c r="C1505" s="141">
        <v>0</v>
      </c>
      <c r="D1505" s="141">
        <v>5.4087641299999998</v>
      </c>
    </row>
    <row r="1506" spans="2:4">
      <c r="B1506" s="143">
        <v>14248</v>
      </c>
      <c r="C1506" s="141">
        <v>0</v>
      </c>
      <c r="D1506" s="141">
        <v>2.4955498700000001</v>
      </c>
    </row>
    <row r="1507" spans="2:4">
      <c r="B1507" s="142" t="s">
        <v>815</v>
      </c>
      <c r="C1507" s="141">
        <v>0</v>
      </c>
      <c r="D1507" s="141">
        <v>2.4955498700000001</v>
      </c>
    </row>
    <row r="1508" spans="2:4">
      <c r="B1508" s="143">
        <v>14258</v>
      </c>
      <c r="C1508" s="141">
        <v>23.264218</v>
      </c>
      <c r="D1508" s="141">
        <v>5.2643417300000008</v>
      </c>
    </row>
    <row r="1509" spans="2:4">
      <c r="B1509" s="142" t="s">
        <v>816</v>
      </c>
      <c r="C1509" s="141">
        <v>23.264218</v>
      </c>
      <c r="D1509" s="141">
        <v>5.2643417300000008</v>
      </c>
    </row>
    <row r="1510" spans="2:4">
      <c r="B1510" s="143">
        <v>14391</v>
      </c>
      <c r="C1510" s="141">
        <v>0</v>
      </c>
      <c r="D1510" s="141">
        <v>7.6976431899999991</v>
      </c>
    </row>
    <row r="1511" spans="2:4">
      <c r="B1511" s="142" t="s">
        <v>817</v>
      </c>
      <c r="C1511" s="141">
        <v>0</v>
      </c>
      <c r="D1511" s="141">
        <v>7.6976431899999991</v>
      </c>
    </row>
    <row r="1512" spans="2:4">
      <c r="B1512" s="143">
        <v>14394</v>
      </c>
      <c r="C1512" s="141">
        <v>41.270842999999999</v>
      </c>
      <c r="D1512" s="141">
        <v>0</v>
      </c>
    </row>
    <row r="1513" spans="2:4">
      <c r="B1513" s="142" t="s">
        <v>818</v>
      </c>
      <c r="C1513" s="141">
        <v>41.270842999999999</v>
      </c>
      <c r="D1513" s="141">
        <v>0</v>
      </c>
    </row>
    <row r="1514" spans="2:4">
      <c r="B1514" s="143">
        <v>14400</v>
      </c>
      <c r="C1514" s="141">
        <v>0</v>
      </c>
      <c r="D1514" s="141">
        <v>2.8877617899999999</v>
      </c>
    </row>
    <row r="1515" spans="2:4">
      <c r="B1515" s="142" t="s">
        <v>819</v>
      </c>
      <c r="C1515" s="141">
        <v>0</v>
      </c>
      <c r="D1515" s="141">
        <v>2.8877617899999999</v>
      </c>
    </row>
    <row r="1516" spans="2:4">
      <c r="B1516" s="143">
        <v>14420</v>
      </c>
      <c r="C1516" s="141">
        <v>0</v>
      </c>
      <c r="D1516" s="141">
        <v>5.33944464</v>
      </c>
    </row>
    <row r="1517" spans="2:4">
      <c r="B1517" s="142" t="s">
        <v>820</v>
      </c>
      <c r="C1517" s="141">
        <v>0</v>
      </c>
      <c r="D1517" s="141">
        <v>5.33944464</v>
      </c>
    </row>
    <row r="1518" spans="2:4">
      <c r="B1518" s="143">
        <v>14506</v>
      </c>
      <c r="C1518" s="141">
        <v>0</v>
      </c>
      <c r="D1518" s="141">
        <v>0</v>
      </c>
    </row>
    <row r="1519" spans="2:4">
      <c r="B1519" s="142" t="s">
        <v>821</v>
      </c>
      <c r="C1519" s="141">
        <v>0</v>
      </c>
      <c r="D1519" s="141">
        <v>0</v>
      </c>
    </row>
    <row r="1520" spans="2:4">
      <c r="B1520" s="143">
        <v>14508</v>
      </c>
      <c r="C1520" s="141">
        <v>0.25211899999999998</v>
      </c>
      <c r="D1520" s="141">
        <v>7.3799192899999992</v>
      </c>
    </row>
    <row r="1521" spans="2:4">
      <c r="B1521" s="142" t="s">
        <v>822</v>
      </c>
      <c r="C1521" s="141">
        <v>0.25211899999999998</v>
      </c>
      <c r="D1521" s="141">
        <v>7.3799192899999992</v>
      </c>
    </row>
    <row r="1522" spans="2:4">
      <c r="B1522" s="143">
        <v>14523</v>
      </c>
      <c r="C1522" s="141">
        <v>0</v>
      </c>
      <c r="D1522" s="141">
        <v>4.3285249600000002</v>
      </c>
    </row>
    <row r="1523" spans="2:4">
      <c r="B1523" s="142" t="s">
        <v>823</v>
      </c>
      <c r="C1523" s="141">
        <v>0</v>
      </c>
      <c r="D1523" s="141">
        <v>4.3285249600000002</v>
      </c>
    </row>
    <row r="1524" spans="2:4">
      <c r="B1524" s="143">
        <v>14524</v>
      </c>
      <c r="C1524" s="141">
        <v>24.321045999999999</v>
      </c>
      <c r="D1524" s="141">
        <v>8.1701375899999995</v>
      </c>
    </row>
    <row r="1525" spans="2:4">
      <c r="B1525" s="142" t="s">
        <v>824</v>
      </c>
      <c r="C1525" s="141">
        <v>24.321045999999999</v>
      </c>
      <c r="D1525" s="141">
        <v>8.1701375899999995</v>
      </c>
    </row>
    <row r="1526" spans="2:4">
      <c r="B1526" s="143">
        <v>14525</v>
      </c>
      <c r="C1526" s="141">
        <v>49.616892</v>
      </c>
      <c r="D1526" s="141">
        <v>0</v>
      </c>
    </row>
    <row r="1527" spans="2:4">
      <c r="B1527" s="142" t="s">
        <v>825</v>
      </c>
      <c r="C1527" s="141">
        <v>49.616892</v>
      </c>
      <c r="D1527" s="141">
        <v>0</v>
      </c>
    </row>
    <row r="1528" spans="2:4">
      <c r="B1528" s="143">
        <v>14528</v>
      </c>
      <c r="C1528" s="141">
        <v>4.4739060000000004</v>
      </c>
      <c r="D1528" s="141">
        <v>2.01325493</v>
      </c>
    </row>
    <row r="1529" spans="2:4">
      <c r="B1529" s="142" t="s">
        <v>826</v>
      </c>
      <c r="C1529" s="141">
        <v>4.4739060000000004</v>
      </c>
      <c r="D1529" s="141">
        <v>2.01325493</v>
      </c>
    </row>
    <row r="1530" spans="2:4">
      <c r="B1530" s="143">
        <v>14542</v>
      </c>
      <c r="C1530" s="141">
        <v>116.982406</v>
      </c>
      <c r="D1530" s="141">
        <v>19.037939569999999</v>
      </c>
    </row>
    <row r="1531" spans="2:4">
      <c r="B1531" s="142" t="s">
        <v>827</v>
      </c>
      <c r="C1531" s="141">
        <v>116.982406</v>
      </c>
      <c r="D1531" s="141">
        <v>19.037939569999999</v>
      </c>
    </row>
    <row r="1532" spans="2:4">
      <c r="B1532" s="143">
        <v>14558</v>
      </c>
      <c r="C1532" s="141">
        <v>3183.6290779999999</v>
      </c>
      <c r="D1532" s="141">
        <v>3501.8753738999985</v>
      </c>
    </row>
    <row r="1533" spans="2:4">
      <c r="B1533" s="142" t="s">
        <v>828</v>
      </c>
      <c r="C1533" s="141">
        <v>3183.6290779999999</v>
      </c>
      <c r="D1533" s="141">
        <v>3501.8753738999985</v>
      </c>
    </row>
    <row r="1534" spans="2:4">
      <c r="B1534" s="143">
        <v>14587</v>
      </c>
      <c r="C1534" s="141">
        <v>970.36629600000003</v>
      </c>
      <c r="D1534" s="141">
        <v>970.36629600000003</v>
      </c>
    </row>
    <row r="1535" spans="2:4">
      <c r="B1535" s="142" t="s">
        <v>829</v>
      </c>
      <c r="C1535" s="141">
        <v>970.36629600000003</v>
      </c>
      <c r="D1535" s="141">
        <v>970.36629600000003</v>
      </c>
    </row>
    <row r="1536" spans="2:4">
      <c r="B1536" s="143">
        <v>14600</v>
      </c>
      <c r="C1536" s="141">
        <v>374.937501</v>
      </c>
      <c r="D1536" s="141">
        <v>374.937501</v>
      </c>
    </row>
    <row r="1537" spans="2:4">
      <c r="B1537" s="142" t="s">
        <v>830</v>
      </c>
      <c r="C1537" s="141">
        <v>374.937501</v>
      </c>
      <c r="D1537" s="141">
        <v>374.937501</v>
      </c>
    </row>
    <row r="1538" spans="2:4">
      <c r="B1538" s="143">
        <v>14601</v>
      </c>
      <c r="C1538" s="141">
        <v>558.44153800000004</v>
      </c>
      <c r="D1538" s="141">
        <v>383.02715589999997</v>
      </c>
    </row>
    <row r="1539" spans="2:4" ht="24" customHeight="1">
      <c r="B1539" s="142" t="s">
        <v>831</v>
      </c>
      <c r="C1539" s="141">
        <v>558.44153800000004</v>
      </c>
      <c r="D1539" s="141">
        <v>383.02715589999997</v>
      </c>
    </row>
    <row r="1540" spans="2:4">
      <c r="B1540" s="143">
        <v>14616</v>
      </c>
      <c r="C1540" s="141">
        <v>181.79119900000001</v>
      </c>
      <c r="D1540" s="141">
        <v>84.544000000000025</v>
      </c>
    </row>
    <row r="1541" spans="2:4">
      <c r="B1541" s="142" t="s">
        <v>832</v>
      </c>
      <c r="C1541" s="141">
        <v>181.79119900000001</v>
      </c>
      <c r="D1541" s="141">
        <v>84.544000000000025</v>
      </c>
    </row>
    <row r="1542" spans="2:4">
      <c r="B1542" s="143">
        <v>14691</v>
      </c>
      <c r="C1542" s="141">
        <v>0</v>
      </c>
      <c r="D1542" s="141">
        <v>6.1927785899999996</v>
      </c>
    </row>
    <row r="1543" spans="2:4">
      <c r="B1543" s="142" t="s">
        <v>833</v>
      </c>
      <c r="C1543" s="141">
        <v>0</v>
      </c>
      <c r="D1543" s="141">
        <v>6.1927785899999996</v>
      </c>
    </row>
    <row r="1544" spans="2:4">
      <c r="B1544" s="143">
        <v>14769</v>
      </c>
      <c r="C1544" s="141">
        <v>0</v>
      </c>
      <c r="D1544" s="141">
        <v>0</v>
      </c>
    </row>
    <row r="1545" spans="2:4">
      <c r="B1545" s="142" t="s">
        <v>834</v>
      </c>
      <c r="C1545" s="141">
        <v>0</v>
      </c>
      <c r="D1545" s="141">
        <v>0</v>
      </c>
    </row>
    <row r="1546" spans="2:4">
      <c r="B1546" s="143">
        <v>14781</v>
      </c>
      <c r="C1546" s="141">
        <v>0</v>
      </c>
      <c r="D1546" s="141">
        <v>0</v>
      </c>
    </row>
    <row r="1547" spans="2:4">
      <c r="B1547" s="142" t="s">
        <v>835</v>
      </c>
      <c r="C1547" s="141">
        <v>0</v>
      </c>
      <c r="D1547" s="141">
        <v>0</v>
      </c>
    </row>
    <row r="1548" spans="2:4">
      <c r="B1548" s="143">
        <v>14956</v>
      </c>
      <c r="C1548" s="141">
        <v>0</v>
      </c>
      <c r="D1548" s="141">
        <v>0</v>
      </c>
    </row>
    <row r="1549" spans="2:4">
      <c r="B1549" s="142" t="s">
        <v>1038</v>
      </c>
      <c r="C1549" s="141">
        <v>0</v>
      </c>
      <c r="D1549" s="141">
        <v>0</v>
      </c>
    </row>
    <row r="1550" spans="2:4">
      <c r="B1550" s="143">
        <v>14830</v>
      </c>
      <c r="C1550" s="141">
        <v>0</v>
      </c>
      <c r="D1550" s="141">
        <v>0</v>
      </c>
    </row>
    <row r="1551" spans="2:4">
      <c r="B1551" s="142" t="s">
        <v>1039</v>
      </c>
      <c r="C1551" s="141">
        <v>0</v>
      </c>
      <c r="D1551" s="141">
        <v>0</v>
      </c>
    </row>
    <row r="1552" spans="2:4">
      <c r="B1552" s="143">
        <v>14820</v>
      </c>
      <c r="C1552" s="141">
        <v>0</v>
      </c>
      <c r="D1552" s="141">
        <v>0</v>
      </c>
    </row>
    <row r="1553" spans="2:4">
      <c r="B1553" s="142" t="s">
        <v>1040</v>
      </c>
      <c r="C1553" s="141">
        <v>0</v>
      </c>
      <c r="D1553" s="141">
        <v>0</v>
      </c>
    </row>
    <row r="1554" spans="2:4">
      <c r="B1554" s="143">
        <v>14833</v>
      </c>
      <c r="C1554" s="141">
        <v>0</v>
      </c>
      <c r="D1554" s="141">
        <v>0</v>
      </c>
    </row>
    <row r="1555" spans="2:4">
      <c r="B1555" s="142" t="s">
        <v>1041</v>
      </c>
      <c r="C1555" s="141">
        <v>0</v>
      </c>
      <c r="D1555" s="141">
        <v>0</v>
      </c>
    </row>
    <row r="1556" spans="2:4">
      <c r="B1556" s="143">
        <v>14823</v>
      </c>
      <c r="C1556" s="141">
        <v>0</v>
      </c>
      <c r="D1556" s="141">
        <v>0</v>
      </c>
    </row>
    <row r="1557" spans="2:4">
      <c r="B1557" s="142" t="s">
        <v>1042</v>
      </c>
      <c r="C1557" s="141">
        <v>0</v>
      </c>
      <c r="D1557" s="141">
        <v>0</v>
      </c>
    </row>
    <row r="1558" spans="2:4">
      <c r="B1558" s="143">
        <v>14832</v>
      </c>
      <c r="C1558" s="141">
        <v>0</v>
      </c>
      <c r="D1558" s="141">
        <v>0</v>
      </c>
    </row>
    <row r="1559" spans="2:4">
      <c r="B1559" s="142" t="s">
        <v>1043</v>
      </c>
      <c r="C1559" s="141">
        <v>0</v>
      </c>
      <c r="D1559" s="141">
        <v>0</v>
      </c>
    </row>
    <row r="1560" spans="2:4">
      <c r="B1560" s="143">
        <v>14837</v>
      </c>
      <c r="C1560" s="141">
        <v>0</v>
      </c>
      <c r="D1560" s="141">
        <v>0</v>
      </c>
    </row>
    <row r="1561" spans="2:4">
      <c r="B1561" s="142" t="s">
        <v>1044</v>
      </c>
      <c r="C1561" s="141">
        <v>0</v>
      </c>
      <c r="D1561" s="141">
        <v>0</v>
      </c>
    </row>
    <row r="1562" spans="2:4">
      <c r="B1562" s="143">
        <v>14835</v>
      </c>
      <c r="C1562" s="141">
        <v>0</v>
      </c>
      <c r="D1562" s="141">
        <v>0</v>
      </c>
    </row>
    <row r="1563" spans="2:4">
      <c r="B1563" s="142" t="s">
        <v>1045</v>
      </c>
      <c r="C1563" s="141">
        <v>0</v>
      </c>
      <c r="D1563" s="141">
        <v>0</v>
      </c>
    </row>
    <row r="1564" spans="2:4">
      <c r="B1564" s="143">
        <v>14821</v>
      </c>
      <c r="C1564" s="141">
        <v>0</v>
      </c>
      <c r="D1564" s="141">
        <v>0</v>
      </c>
    </row>
    <row r="1565" spans="2:4">
      <c r="B1565" s="142" t="s">
        <v>1046</v>
      </c>
      <c r="C1565" s="141">
        <v>0</v>
      </c>
      <c r="D1565" s="141">
        <v>0</v>
      </c>
    </row>
    <row r="1566" spans="2:4">
      <c r="B1566" s="143">
        <v>12272</v>
      </c>
      <c r="C1566" s="141">
        <v>0</v>
      </c>
      <c r="D1566" s="141">
        <v>0</v>
      </c>
    </row>
    <row r="1567" spans="2:4">
      <c r="B1567" s="142" t="s">
        <v>1052</v>
      </c>
      <c r="C1567" s="141">
        <v>0</v>
      </c>
      <c r="D1567" s="141">
        <v>0</v>
      </c>
    </row>
    <row r="1568" spans="2:4">
      <c r="B1568" s="112" t="s">
        <v>275</v>
      </c>
      <c r="C1568" s="111">
        <v>0</v>
      </c>
      <c r="D1568" s="111">
        <v>171.80460471999999</v>
      </c>
    </row>
    <row r="1569" spans="2:4">
      <c r="B1569" s="143">
        <v>13826</v>
      </c>
      <c r="C1569" s="141">
        <v>0</v>
      </c>
      <c r="D1569" s="141">
        <v>171.80460471999999</v>
      </c>
    </row>
    <row r="1570" spans="2:4">
      <c r="B1570" s="142" t="s">
        <v>805</v>
      </c>
      <c r="C1570" s="141">
        <v>0</v>
      </c>
      <c r="D1570" s="141">
        <v>171.80460471999999</v>
      </c>
    </row>
    <row r="1571" spans="2:4">
      <c r="B1571" s="143">
        <v>14054</v>
      </c>
      <c r="C1571" s="141">
        <v>0</v>
      </c>
      <c r="D1571" s="141">
        <v>0</v>
      </c>
    </row>
    <row r="1572" spans="2:4">
      <c r="B1572" s="142" t="s">
        <v>809</v>
      </c>
      <c r="C1572" s="141">
        <v>0</v>
      </c>
      <c r="D1572" s="141">
        <v>0</v>
      </c>
    </row>
    <row r="1573" spans="2:4">
      <c r="B1573" s="112" t="s">
        <v>298</v>
      </c>
      <c r="C1573" s="111">
        <v>286.72000000000003</v>
      </c>
      <c r="D1573" s="111">
        <v>230.83166117999997</v>
      </c>
    </row>
    <row r="1574" spans="2:4">
      <c r="B1574" s="143">
        <v>14118</v>
      </c>
      <c r="C1574" s="141">
        <v>286.72000000000003</v>
      </c>
      <c r="D1574" s="141">
        <v>222.92829072999999</v>
      </c>
    </row>
    <row r="1575" spans="2:4">
      <c r="B1575" s="142" t="s">
        <v>810</v>
      </c>
      <c r="C1575" s="141">
        <v>286.72000000000003</v>
      </c>
      <c r="D1575" s="141">
        <v>222.92829072999999</v>
      </c>
    </row>
    <row r="1576" spans="2:4">
      <c r="B1576" s="143">
        <v>14495</v>
      </c>
      <c r="C1576" s="141">
        <v>0</v>
      </c>
      <c r="D1576" s="141">
        <v>7.9033704499999988</v>
      </c>
    </row>
    <row r="1577" spans="2:4">
      <c r="B1577" s="142" t="s">
        <v>836</v>
      </c>
      <c r="C1577" s="141">
        <v>0</v>
      </c>
      <c r="D1577" s="141">
        <v>7.9033704499999988</v>
      </c>
    </row>
    <row r="1578" spans="2:4">
      <c r="B1578" s="112" t="s">
        <v>276</v>
      </c>
      <c r="C1578" s="111">
        <v>2299.4832350000001</v>
      </c>
      <c r="D1578" s="111">
        <v>687.02488891999997</v>
      </c>
    </row>
    <row r="1579" spans="2:4">
      <c r="B1579" s="143">
        <v>6504</v>
      </c>
      <c r="C1579" s="141">
        <v>0</v>
      </c>
      <c r="D1579" s="141">
        <v>63.246755340000007</v>
      </c>
    </row>
    <row r="1580" spans="2:4">
      <c r="B1580" s="142" t="s">
        <v>843</v>
      </c>
      <c r="C1580" s="141">
        <v>0</v>
      </c>
      <c r="D1580" s="141">
        <v>63.246755340000007</v>
      </c>
    </row>
    <row r="1581" spans="2:4">
      <c r="B1581" s="143">
        <v>13635</v>
      </c>
      <c r="C1581" s="141">
        <v>0</v>
      </c>
      <c r="D1581" s="141">
        <v>0</v>
      </c>
    </row>
    <row r="1582" spans="2:4">
      <c r="B1582" s="142" t="s">
        <v>837</v>
      </c>
      <c r="C1582" s="141">
        <v>0</v>
      </c>
      <c r="D1582" s="141">
        <v>0</v>
      </c>
    </row>
    <row r="1583" spans="2:4">
      <c r="B1583" s="143">
        <v>13636</v>
      </c>
      <c r="C1583" s="141">
        <v>0</v>
      </c>
      <c r="D1583" s="141">
        <v>0</v>
      </c>
    </row>
    <row r="1584" spans="2:4">
      <c r="B1584" s="142" t="s">
        <v>838</v>
      </c>
      <c r="C1584" s="141">
        <v>0</v>
      </c>
      <c r="D1584" s="141">
        <v>0</v>
      </c>
    </row>
    <row r="1585" spans="2:4">
      <c r="B1585" s="143">
        <v>13826</v>
      </c>
      <c r="C1585" s="141">
        <v>0</v>
      </c>
      <c r="D1585" s="141">
        <v>337.78525755999993</v>
      </c>
    </row>
    <row r="1586" spans="2:4">
      <c r="B1586" s="142" t="s">
        <v>805</v>
      </c>
      <c r="C1586" s="141">
        <v>0</v>
      </c>
      <c r="D1586" s="141">
        <v>337.78525755999993</v>
      </c>
    </row>
    <row r="1587" spans="2:4">
      <c r="B1587" s="143">
        <v>13829</v>
      </c>
      <c r="C1587" s="141">
        <v>0</v>
      </c>
      <c r="D1587" s="141">
        <v>0</v>
      </c>
    </row>
    <row r="1588" spans="2:4">
      <c r="B1588" s="142" t="s">
        <v>839</v>
      </c>
      <c r="C1588" s="141">
        <v>0</v>
      </c>
      <c r="D1588" s="141">
        <v>0</v>
      </c>
    </row>
    <row r="1589" spans="2:4">
      <c r="B1589" s="143">
        <v>13835</v>
      </c>
      <c r="C1589" s="141">
        <v>0</v>
      </c>
      <c r="D1589" s="141">
        <v>0</v>
      </c>
    </row>
    <row r="1590" spans="2:4">
      <c r="B1590" s="142" t="s">
        <v>840</v>
      </c>
      <c r="C1590" s="141">
        <v>0</v>
      </c>
      <c r="D1590" s="141">
        <v>0</v>
      </c>
    </row>
    <row r="1591" spans="2:4">
      <c r="B1591" s="143">
        <v>13856</v>
      </c>
      <c r="C1591" s="141">
        <v>458.368379</v>
      </c>
      <c r="D1591" s="141">
        <v>0</v>
      </c>
    </row>
    <row r="1592" spans="2:4">
      <c r="B1592" s="142" t="s">
        <v>806</v>
      </c>
      <c r="C1592" s="141">
        <v>458.368379</v>
      </c>
      <c r="D1592" s="141">
        <v>0</v>
      </c>
    </row>
    <row r="1593" spans="2:4">
      <c r="B1593" s="143">
        <v>13955</v>
      </c>
      <c r="C1593" s="141">
        <v>0</v>
      </c>
      <c r="D1593" s="141">
        <v>0</v>
      </c>
    </row>
    <row r="1594" spans="2:4">
      <c r="B1594" s="142" t="s">
        <v>841</v>
      </c>
      <c r="C1594" s="141">
        <v>0</v>
      </c>
      <c r="D1594" s="141">
        <v>0</v>
      </c>
    </row>
    <row r="1595" spans="2:4">
      <c r="B1595" s="143">
        <v>14054</v>
      </c>
      <c r="C1595" s="141">
        <v>1343.360923</v>
      </c>
      <c r="D1595" s="141">
        <v>0</v>
      </c>
    </row>
    <row r="1596" spans="2:4">
      <c r="B1596" s="142" t="s">
        <v>809</v>
      </c>
      <c r="C1596" s="141">
        <v>1343.360923</v>
      </c>
      <c r="D1596" s="141">
        <v>0</v>
      </c>
    </row>
    <row r="1597" spans="2:4">
      <c r="B1597" s="143">
        <v>14574</v>
      </c>
      <c r="C1597" s="141">
        <v>0</v>
      </c>
      <c r="D1597" s="141">
        <v>10.992876019999999</v>
      </c>
    </row>
    <row r="1598" spans="2:4">
      <c r="B1598" s="142" t="s">
        <v>842</v>
      </c>
      <c r="C1598" s="141">
        <v>0</v>
      </c>
      <c r="D1598" s="141">
        <v>10.992876019999999</v>
      </c>
    </row>
    <row r="1599" spans="2:4">
      <c r="B1599" s="143">
        <v>14601</v>
      </c>
      <c r="C1599" s="141">
        <v>0</v>
      </c>
      <c r="D1599" s="141">
        <v>275</v>
      </c>
    </row>
    <row r="1600" spans="2:4">
      <c r="B1600" s="142" t="s">
        <v>831</v>
      </c>
      <c r="C1600" s="141">
        <v>0</v>
      </c>
      <c r="D1600" s="141">
        <v>275</v>
      </c>
    </row>
    <row r="1601" spans="2:4">
      <c r="B1601" s="142" t="s">
        <v>274</v>
      </c>
      <c r="C1601" s="141">
        <v>497.75393300000002</v>
      </c>
      <c r="D1601" s="141">
        <v>0</v>
      </c>
    </row>
    <row r="1602" spans="2:4">
      <c r="B1602" s="140" t="s">
        <v>296</v>
      </c>
      <c r="C1602" s="141">
        <v>11327.940704000001</v>
      </c>
      <c r="D1602" s="141">
        <v>5476.2820570600034</v>
      </c>
    </row>
    <row r="1603" spans="2:4">
      <c r="B1603" s="112" t="s">
        <v>273</v>
      </c>
      <c r="C1603" s="111">
        <v>4328.582891</v>
      </c>
      <c r="D1603" s="111">
        <v>2691.7473430900031</v>
      </c>
    </row>
    <row r="1604" spans="2:4">
      <c r="B1604" s="143">
        <v>13696</v>
      </c>
      <c r="C1604" s="141">
        <v>122.640047</v>
      </c>
      <c r="D1604" s="141">
        <v>20.214335210000002</v>
      </c>
    </row>
    <row r="1605" spans="2:4">
      <c r="B1605" s="142" t="s">
        <v>844</v>
      </c>
      <c r="C1605" s="141">
        <v>122.640047</v>
      </c>
      <c r="D1605" s="141">
        <v>20.214335210000002</v>
      </c>
    </row>
    <row r="1606" spans="2:4">
      <c r="B1606" s="143">
        <v>13755</v>
      </c>
      <c r="C1606" s="141">
        <v>0</v>
      </c>
      <c r="D1606" s="141">
        <v>22.52557861</v>
      </c>
    </row>
    <row r="1607" spans="2:4">
      <c r="B1607" s="142" t="s">
        <v>845</v>
      </c>
      <c r="C1607" s="141">
        <v>0</v>
      </c>
      <c r="D1607" s="141">
        <v>22.52557861</v>
      </c>
    </row>
    <row r="1608" spans="2:4">
      <c r="B1608" s="143">
        <v>13836</v>
      </c>
      <c r="C1608" s="141">
        <v>907.75227299999995</v>
      </c>
      <c r="D1608" s="141">
        <v>888.53932886999996</v>
      </c>
    </row>
    <row r="1609" spans="2:4">
      <c r="B1609" s="142" t="s">
        <v>846</v>
      </c>
      <c r="C1609" s="141">
        <v>907.75227299999995</v>
      </c>
      <c r="D1609" s="141">
        <v>888.53932886999996</v>
      </c>
    </row>
    <row r="1610" spans="2:4">
      <c r="B1610" s="143">
        <v>14025</v>
      </c>
      <c r="C1610" s="141">
        <v>676.11400400000002</v>
      </c>
      <c r="D1610" s="141">
        <v>235.00543540000004</v>
      </c>
    </row>
    <row r="1611" spans="2:4">
      <c r="B1611" s="142" t="s">
        <v>847</v>
      </c>
      <c r="C1611" s="141">
        <v>676.11400400000002</v>
      </c>
      <c r="D1611" s="141">
        <v>235.00543540000004</v>
      </c>
    </row>
    <row r="1612" spans="2:4">
      <c r="B1612" s="143">
        <v>14109</v>
      </c>
      <c r="C1612" s="141">
        <v>100</v>
      </c>
      <c r="D1612" s="141">
        <v>323.82956725999998</v>
      </c>
    </row>
    <row r="1613" spans="2:4">
      <c r="B1613" s="142" t="s">
        <v>848</v>
      </c>
      <c r="C1613" s="141">
        <v>100</v>
      </c>
      <c r="D1613" s="141">
        <v>323.82956725999998</v>
      </c>
    </row>
    <row r="1614" spans="2:4">
      <c r="B1614" s="143">
        <v>14113</v>
      </c>
      <c r="C1614" s="141">
        <v>100</v>
      </c>
      <c r="D1614" s="141">
        <v>98.683002279999997</v>
      </c>
    </row>
    <row r="1615" spans="2:4">
      <c r="B1615" s="142" t="s">
        <v>849</v>
      </c>
      <c r="C1615" s="141">
        <v>100</v>
      </c>
      <c r="D1615" s="141">
        <v>98.683002279999997</v>
      </c>
    </row>
    <row r="1616" spans="2:4">
      <c r="B1616" s="143">
        <v>14130</v>
      </c>
      <c r="C1616" s="141">
        <v>15</v>
      </c>
      <c r="D1616" s="141">
        <v>4.2478752000000002</v>
      </c>
    </row>
    <row r="1617" spans="2:4">
      <c r="B1617" s="142" t="s">
        <v>850</v>
      </c>
      <c r="C1617" s="141">
        <v>15</v>
      </c>
      <c r="D1617" s="141">
        <v>4.2478752000000002</v>
      </c>
    </row>
    <row r="1618" spans="2:4">
      <c r="B1618" s="143">
        <v>14199</v>
      </c>
      <c r="C1618" s="141">
        <v>10</v>
      </c>
      <c r="D1618" s="141">
        <v>2.1957974399999998</v>
      </c>
    </row>
    <row r="1619" spans="2:4">
      <c r="B1619" s="142" t="s">
        <v>851</v>
      </c>
      <c r="C1619" s="141">
        <v>10</v>
      </c>
      <c r="D1619" s="141">
        <v>2.1957974399999998</v>
      </c>
    </row>
    <row r="1620" spans="2:4">
      <c r="B1620" s="143">
        <v>14233</v>
      </c>
      <c r="C1620" s="141">
        <v>93.880761000000007</v>
      </c>
      <c r="D1620" s="141">
        <v>210.49741152999999</v>
      </c>
    </row>
    <row r="1621" spans="2:4">
      <c r="B1621" s="142" t="s">
        <v>852</v>
      </c>
      <c r="C1621" s="141">
        <v>93.880761000000007</v>
      </c>
      <c r="D1621" s="141">
        <v>210.49741152999999</v>
      </c>
    </row>
    <row r="1622" spans="2:4">
      <c r="B1622" s="143">
        <v>14379</v>
      </c>
      <c r="C1622" s="141">
        <v>23</v>
      </c>
      <c r="D1622" s="141">
        <v>3.8044300399999997</v>
      </c>
    </row>
    <row r="1623" spans="2:4">
      <c r="B1623" s="142" t="s">
        <v>853</v>
      </c>
      <c r="C1623" s="141">
        <v>23</v>
      </c>
      <c r="D1623" s="141">
        <v>3.8044300399999997</v>
      </c>
    </row>
    <row r="1624" spans="2:4">
      <c r="B1624" s="143">
        <v>14389</v>
      </c>
      <c r="C1624" s="141">
        <v>11.588462</v>
      </c>
      <c r="D1624" s="141">
        <v>8.2027060400000007</v>
      </c>
    </row>
    <row r="1625" spans="2:4">
      <c r="B1625" s="142" t="s">
        <v>854</v>
      </c>
      <c r="C1625" s="141">
        <v>11.588462</v>
      </c>
      <c r="D1625" s="141">
        <v>8.2027060400000007</v>
      </c>
    </row>
    <row r="1626" spans="2:4">
      <c r="B1626" s="143">
        <v>14539</v>
      </c>
      <c r="C1626" s="141">
        <v>62.530425999999999</v>
      </c>
      <c r="D1626" s="141">
        <v>0</v>
      </c>
    </row>
    <row r="1627" spans="2:4">
      <c r="B1627" s="142" t="s">
        <v>855</v>
      </c>
      <c r="C1627" s="141">
        <v>62.530425999999999</v>
      </c>
      <c r="D1627" s="141">
        <v>0</v>
      </c>
    </row>
    <row r="1628" spans="2:4">
      <c r="B1628" s="143">
        <v>14604</v>
      </c>
      <c r="C1628" s="141">
        <v>6.0769159999999998</v>
      </c>
      <c r="D1628" s="141">
        <v>1.256157</v>
      </c>
    </row>
    <row r="1629" spans="2:4">
      <c r="B1629" s="142" t="s">
        <v>856</v>
      </c>
      <c r="C1629" s="141">
        <v>6.0769159999999998</v>
      </c>
      <c r="D1629" s="141">
        <v>1.256157</v>
      </c>
    </row>
    <row r="1630" spans="2:4">
      <c r="B1630" s="143">
        <v>14640</v>
      </c>
      <c r="C1630" s="141">
        <v>0</v>
      </c>
      <c r="D1630" s="141">
        <v>74.361528629999995</v>
      </c>
    </row>
    <row r="1631" spans="2:4">
      <c r="B1631" s="142" t="s">
        <v>857</v>
      </c>
      <c r="C1631" s="141">
        <v>0</v>
      </c>
      <c r="D1631" s="141">
        <v>74.361528629999995</v>
      </c>
    </row>
    <row r="1632" spans="2:4">
      <c r="B1632" s="143">
        <v>14707</v>
      </c>
      <c r="C1632" s="141">
        <v>0</v>
      </c>
      <c r="D1632" s="141">
        <v>3.5232000000000001</v>
      </c>
    </row>
    <row r="1633" spans="2:4">
      <c r="B1633" s="142" t="s">
        <v>858</v>
      </c>
      <c r="C1633" s="141">
        <v>0</v>
      </c>
      <c r="D1633" s="141">
        <v>3.5232000000000001</v>
      </c>
    </row>
    <row r="1634" spans="2:4">
      <c r="B1634" s="142" t="s">
        <v>274</v>
      </c>
      <c r="C1634" s="141">
        <v>2200.0000020000002</v>
      </c>
      <c r="D1634" s="141">
        <v>787.26098958</v>
      </c>
    </row>
    <row r="1635" spans="2:4">
      <c r="B1635" s="143">
        <v>13988</v>
      </c>
      <c r="C1635" s="141">
        <v>0</v>
      </c>
      <c r="D1635" s="141">
        <v>7.6</v>
      </c>
    </row>
    <row r="1636" spans="2:4">
      <c r="B1636" s="142" t="s">
        <v>1047</v>
      </c>
      <c r="C1636" s="141">
        <v>0</v>
      </c>
      <c r="D1636" s="141">
        <v>7.6</v>
      </c>
    </row>
    <row r="1637" spans="2:4">
      <c r="B1637" s="112" t="s">
        <v>276</v>
      </c>
      <c r="C1637" s="111">
        <v>6674.7631890000002</v>
      </c>
      <c r="D1637" s="111">
        <v>2694.3759728100008</v>
      </c>
    </row>
    <row r="1638" spans="2:4">
      <c r="B1638" s="143">
        <v>13755</v>
      </c>
      <c r="C1638" s="141">
        <v>0</v>
      </c>
      <c r="D1638" s="141">
        <v>33.717176409999993</v>
      </c>
    </row>
    <row r="1639" spans="2:4">
      <c r="B1639" s="142" t="s">
        <v>845</v>
      </c>
      <c r="C1639" s="141">
        <v>0</v>
      </c>
      <c r="D1639" s="141">
        <v>33.717176409999993</v>
      </c>
    </row>
    <row r="1640" spans="2:4">
      <c r="B1640" s="143">
        <v>13932</v>
      </c>
      <c r="C1640" s="141">
        <v>181.29</v>
      </c>
      <c r="D1640" s="141">
        <v>0</v>
      </c>
    </row>
    <row r="1641" spans="2:4">
      <c r="B1641" s="142" t="s">
        <v>859</v>
      </c>
      <c r="C1641" s="141">
        <v>181.29</v>
      </c>
      <c r="D1641" s="141">
        <v>0</v>
      </c>
    </row>
    <row r="1642" spans="2:4">
      <c r="B1642" s="143">
        <v>14028</v>
      </c>
      <c r="C1642" s="141">
        <v>3171.955704</v>
      </c>
      <c r="D1642" s="141">
        <v>1870.5602330399997</v>
      </c>
    </row>
    <row r="1643" spans="2:4">
      <c r="B1643" s="142" t="s">
        <v>860</v>
      </c>
      <c r="C1643" s="141">
        <v>3171.955704</v>
      </c>
      <c r="D1643" s="141">
        <v>1870.5602330399997</v>
      </c>
    </row>
    <row r="1644" spans="2:4">
      <c r="B1644" s="143">
        <v>14110</v>
      </c>
      <c r="C1644" s="141">
        <v>0</v>
      </c>
      <c r="D1644" s="141">
        <v>0</v>
      </c>
    </row>
    <row r="1645" spans="2:4">
      <c r="B1645" s="142" t="s">
        <v>861</v>
      </c>
      <c r="C1645" s="141">
        <v>0</v>
      </c>
      <c r="D1645" s="141">
        <v>0</v>
      </c>
    </row>
    <row r="1646" spans="2:4">
      <c r="B1646" s="143">
        <v>14112</v>
      </c>
      <c r="C1646" s="141">
        <v>0</v>
      </c>
      <c r="D1646" s="141">
        <v>1.5042451799999998</v>
      </c>
    </row>
    <row r="1647" spans="2:4">
      <c r="B1647" s="142" t="s">
        <v>862</v>
      </c>
      <c r="C1647" s="141">
        <v>0</v>
      </c>
      <c r="D1647" s="141">
        <v>1.5042451799999998</v>
      </c>
    </row>
    <row r="1648" spans="2:4">
      <c r="B1648" s="143">
        <v>14113</v>
      </c>
      <c r="C1648" s="141">
        <v>0</v>
      </c>
      <c r="D1648" s="141">
        <v>289.46465480000001</v>
      </c>
    </row>
    <row r="1649" spans="2:4">
      <c r="B1649" s="142" t="s">
        <v>849</v>
      </c>
      <c r="C1649" s="141">
        <v>0</v>
      </c>
      <c r="D1649" s="141">
        <v>289.46465480000001</v>
      </c>
    </row>
    <row r="1650" spans="2:4">
      <c r="B1650" s="143">
        <v>14119</v>
      </c>
      <c r="C1650" s="141">
        <v>1377.8040000000001</v>
      </c>
      <c r="D1650" s="141">
        <v>0</v>
      </c>
    </row>
    <row r="1651" spans="2:4">
      <c r="B1651" s="142" t="s">
        <v>863</v>
      </c>
      <c r="C1651" s="141">
        <v>1377.8040000000001</v>
      </c>
      <c r="D1651" s="141">
        <v>0</v>
      </c>
    </row>
    <row r="1652" spans="2:4">
      <c r="B1652" s="143">
        <v>14120</v>
      </c>
      <c r="C1652" s="141">
        <v>1663.0613370000001</v>
      </c>
      <c r="D1652" s="141">
        <v>0</v>
      </c>
    </row>
    <row r="1653" spans="2:4">
      <c r="B1653" s="142" t="s">
        <v>864</v>
      </c>
      <c r="C1653" s="141">
        <v>1663.0613370000001</v>
      </c>
      <c r="D1653" s="141">
        <v>0</v>
      </c>
    </row>
    <row r="1654" spans="2:4">
      <c r="B1654" s="143">
        <v>14233</v>
      </c>
      <c r="C1654" s="141">
        <v>0</v>
      </c>
      <c r="D1654" s="141">
        <v>21.520710000000001</v>
      </c>
    </row>
    <row r="1655" spans="2:4">
      <c r="B1655" s="142" t="s">
        <v>852</v>
      </c>
      <c r="C1655" s="141">
        <v>0</v>
      </c>
      <c r="D1655" s="141">
        <v>21.520710000000001</v>
      </c>
    </row>
    <row r="1656" spans="2:4">
      <c r="B1656" s="143">
        <v>14326</v>
      </c>
      <c r="C1656" s="141">
        <v>0</v>
      </c>
      <c r="D1656" s="141">
        <v>1.5510068899999998</v>
      </c>
    </row>
    <row r="1657" spans="2:4">
      <c r="B1657" s="142" t="s">
        <v>865</v>
      </c>
      <c r="C1657" s="141">
        <v>0</v>
      </c>
      <c r="D1657" s="141">
        <v>1.5510068899999998</v>
      </c>
    </row>
    <row r="1658" spans="2:4">
      <c r="B1658" s="143">
        <v>14328</v>
      </c>
      <c r="C1658" s="141">
        <v>0</v>
      </c>
      <c r="D1658" s="141">
        <v>476.05794648999984</v>
      </c>
    </row>
    <row r="1659" spans="2:4">
      <c r="B1659" s="142" t="s">
        <v>866</v>
      </c>
      <c r="C1659" s="141">
        <v>0</v>
      </c>
      <c r="D1659" s="141">
        <v>75</v>
      </c>
    </row>
    <row r="1660" spans="2:4">
      <c r="B1660" s="142" t="s">
        <v>867</v>
      </c>
      <c r="C1660" s="141">
        <v>0</v>
      </c>
      <c r="D1660" s="141">
        <v>0</v>
      </c>
    </row>
    <row r="1661" spans="2:4">
      <c r="B1661" s="142" t="s">
        <v>868</v>
      </c>
      <c r="C1661" s="141">
        <v>0</v>
      </c>
      <c r="D1661" s="141">
        <v>15.13790494</v>
      </c>
    </row>
    <row r="1662" spans="2:4">
      <c r="B1662" s="142" t="s">
        <v>869</v>
      </c>
      <c r="C1662" s="141">
        <v>0</v>
      </c>
      <c r="D1662" s="141">
        <v>0</v>
      </c>
    </row>
    <row r="1663" spans="2:4">
      <c r="B1663" s="142" t="s">
        <v>870</v>
      </c>
      <c r="C1663" s="141">
        <v>0</v>
      </c>
      <c r="D1663" s="141">
        <v>0</v>
      </c>
    </row>
    <row r="1664" spans="2:4">
      <c r="B1664" s="142" t="s">
        <v>871</v>
      </c>
      <c r="C1664" s="141">
        <v>0</v>
      </c>
      <c r="D1664" s="141">
        <v>0</v>
      </c>
    </row>
    <row r="1665" spans="2:4">
      <c r="B1665" s="142" t="s">
        <v>872</v>
      </c>
      <c r="C1665" s="141">
        <v>0</v>
      </c>
      <c r="D1665" s="141">
        <v>0</v>
      </c>
    </row>
    <row r="1666" spans="2:4">
      <c r="B1666" s="142" t="s">
        <v>873</v>
      </c>
      <c r="C1666" s="141">
        <v>0</v>
      </c>
      <c r="D1666" s="141">
        <v>0</v>
      </c>
    </row>
    <row r="1667" spans="2:4">
      <c r="B1667" s="142" t="s">
        <v>874</v>
      </c>
      <c r="C1667" s="141">
        <v>0</v>
      </c>
      <c r="D1667" s="141">
        <v>0</v>
      </c>
    </row>
    <row r="1668" spans="2:4">
      <c r="B1668" s="142" t="s">
        <v>875</v>
      </c>
      <c r="C1668" s="141">
        <v>0</v>
      </c>
      <c r="D1668" s="141">
        <v>0</v>
      </c>
    </row>
    <row r="1669" spans="2:4">
      <c r="B1669" s="142" t="s">
        <v>876</v>
      </c>
      <c r="C1669" s="141">
        <v>0</v>
      </c>
      <c r="D1669" s="141">
        <v>3.3818991400000002</v>
      </c>
    </row>
    <row r="1670" spans="2:4">
      <c r="B1670" s="142" t="s">
        <v>877</v>
      </c>
      <c r="C1670" s="141">
        <v>0</v>
      </c>
      <c r="D1670" s="141">
        <v>23.38761946</v>
      </c>
    </row>
    <row r="1671" spans="2:4">
      <c r="B1671" s="142" t="s">
        <v>878</v>
      </c>
      <c r="C1671" s="141">
        <v>0</v>
      </c>
      <c r="D1671" s="141">
        <v>0</v>
      </c>
    </row>
    <row r="1672" spans="2:4">
      <c r="B1672" s="142" t="s">
        <v>879</v>
      </c>
      <c r="C1672" s="141">
        <v>0</v>
      </c>
      <c r="D1672" s="141">
        <v>0</v>
      </c>
    </row>
    <row r="1673" spans="2:4">
      <c r="B1673" s="142" t="s">
        <v>880</v>
      </c>
      <c r="C1673" s="141">
        <v>0</v>
      </c>
      <c r="D1673" s="141">
        <v>20.744447319999999</v>
      </c>
    </row>
    <row r="1674" spans="2:4">
      <c r="B1674" s="142" t="s">
        <v>881</v>
      </c>
      <c r="C1674" s="141">
        <v>0</v>
      </c>
      <c r="D1674" s="141">
        <v>0</v>
      </c>
    </row>
    <row r="1675" spans="2:4">
      <c r="B1675" s="142" t="s">
        <v>882</v>
      </c>
      <c r="C1675" s="141">
        <v>0</v>
      </c>
      <c r="D1675" s="141">
        <v>0</v>
      </c>
    </row>
    <row r="1676" spans="2:4">
      <c r="B1676" s="142" t="s">
        <v>883</v>
      </c>
      <c r="C1676" s="141">
        <v>0</v>
      </c>
      <c r="D1676" s="141">
        <v>0</v>
      </c>
    </row>
    <row r="1677" spans="2:4">
      <c r="B1677" s="142" t="s">
        <v>884</v>
      </c>
      <c r="C1677" s="141">
        <v>0</v>
      </c>
      <c r="D1677" s="141">
        <v>15</v>
      </c>
    </row>
    <row r="1678" spans="2:4" ht="22.15" customHeight="1">
      <c r="B1678" s="142" t="s">
        <v>885</v>
      </c>
      <c r="C1678" s="141">
        <v>0</v>
      </c>
      <c r="D1678" s="141">
        <v>28.615923320000004</v>
      </c>
    </row>
    <row r="1679" spans="2:4">
      <c r="B1679" s="142" t="s">
        <v>886</v>
      </c>
      <c r="C1679" s="141">
        <v>0</v>
      </c>
      <c r="D1679" s="141">
        <v>0</v>
      </c>
    </row>
    <row r="1680" spans="2:4">
      <c r="B1680" s="142" t="s">
        <v>887</v>
      </c>
      <c r="C1680" s="141">
        <v>0</v>
      </c>
      <c r="D1680" s="141">
        <v>0</v>
      </c>
    </row>
    <row r="1681" spans="2:4">
      <c r="B1681" s="142" t="s">
        <v>888</v>
      </c>
      <c r="C1681" s="141">
        <v>0</v>
      </c>
      <c r="D1681" s="141">
        <v>0</v>
      </c>
    </row>
    <row r="1682" spans="2:4">
      <c r="B1682" s="142" t="s">
        <v>889</v>
      </c>
      <c r="C1682" s="141">
        <v>0</v>
      </c>
      <c r="D1682" s="141">
        <v>2.3519984200000001</v>
      </c>
    </row>
    <row r="1683" spans="2:4">
      <c r="B1683" s="142" t="s">
        <v>890</v>
      </c>
      <c r="C1683" s="141">
        <v>0</v>
      </c>
      <c r="D1683" s="141">
        <v>0</v>
      </c>
    </row>
    <row r="1684" spans="2:4">
      <c r="B1684" s="142" t="s">
        <v>891</v>
      </c>
      <c r="C1684" s="141">
        <v>0</v>
      </c>
      <c r="D1684" s="141">
        <v>10.008343099999999</v>
      </c>
    </row>
    <row r="1685" spans="2:4">
      <c r="B1685" s="142" t="s">
        <v>892</v>
      </c>
      <c r="C1685" s="141">
        <v>0</v>
      </c>
      <c r="D1685" s="141">
        <v>0</v>
      </c>
    </row>
    <row r="1686" spans="2:4">
      <c r="B1686" s="142" t="s">
        <v>893</v>
      </c>
      <c r="C1686" s="141">
        <v>0</v>
      </c>
      <c r="D1686" s="141">
        <v>0</v>
      </c>
    </row>
    <row r="1687" spans="2:4">
      <c r="B1687" s="142" t="s">
        <v>894</v>
      </c>
      <c r="C1687" s="141">
        <v>0</v>
      </c>
      <c r="D1687" s="141">
        <v>0</v>
      </c>
    </row>
    <row r="1688" spans="2:4">
      <c r="B1688" s="142" t="s">
        <v>895</v>
      </c>
      <c r="C1688" s="141">
        <v>0</v>
      </c>
      <c r="D1688" s="141">
        <v>0</v>
      </c>
    </row>
    <row r="1689" spans="2:4">
      <c r="B1689" s="142" t="s">
        <v>896</v>
      </c>
      <c r="C1689" s="141">
        <v>0</v>
      </c>
      <c r="D1689" s="141">
        <v>24.939368050000002</v>
      </c>
    </row>
    <row r="1690" spans="2:4">
      <c r="B1690" s="142" t="s">
        <v>897</v>
      </c>
      <c r="C1690" s="141">
        <v>0</v>
      </c>
      <c r="D1690" s="141">
        <v>9.489668</v>
      </c>
    </row>
    <row r="1691" spans="2:4">
      <c r="B1691" s="142" t="s">
        <v>898</v>
      </c>
      <c r="C1691" s="141">
        <v>0</v>
      </c>
      <c r="D1691" s="141">
        <v>25</v>
      </c>
    </row>
    <row r="1692" spans="2:4">
      <c r="B1692" s="142" t="s">
        <v>899</v>
      </c>
      <c r="C1692" s="141">
        <v>0</v>
      </c>
      <c r="D1692" s="141">
        <v>71.901282050000006</v>
      </c>
    </row>
    <row r="1693" spans="2:4">
      <c r="B1693" s="142" t="s">
        <v>900</v>
      </c>
      <c r="C1693" s="141">
        <v>0</v>
      </c>
      <c r="D1693" s="141">
        <v>0</v>
      </c>
    </row>
    <row r="1694" spans="2:4">
      <c r="B1694" s="142" t="s">
        <v>901</v>
      </c>
      <c r="C1694" s="141">
        <v>0</v>
      </c>
      <c r="D1694" s="141">
        <v>63.515535920000005</v>
      </c>
    </row>
    <row r="1695" spans="2:4">
      <c r="B1695" s="142" t="s">
        <v>902</v>
      </c>
      <c r="C1695" s="141">
        <v>0</v>
      </c>
      <c r="D1695" s="141">
        <v>0</v>
      </c>
    </row>
    <row r="1696" spans="2:4">
      <c r="B1696" s="142" t="s">
        <v>903</v>
      </c>
      <c r="C1696" s="141">
        <v>0</v>
      </c>
      <c r="D1696" s="141">
        <v>22.69039957</v>
      </c>
    </row>
    <row r="1697" spans="2:4">
      <c r="B1697" s="142" t="s">
        <v>904</v>
      </c>
      <c r="C1697" s="141">
        <v>0</v>
      </c>
      <c r="D1697" s="141">
        <v>10.7599784</v>
      </c>
    </row>
    <row r="1698" spans="2:4">
      <c r="B1698" s="142" t="s">
        <v>905</v>
      </c>
      <c r="C1698" s="141">
        <v>0</v>
      </c>
      <c r="D1698" s="141">
        <v>0</v>
      </c>
    </row>
    <row r="1699" spans="2:4">
      <c r="B1699" s="142" t="s">
        <v>906</v>
      </c>
      <c r="C1699" s="141">
        <v>0</v>
      </c>
      <c r="D1699" s="141">
        <v>54.133578799999995</v>
      </c>
    </row>
    <row r="1700" spans="2:4">
      <c r="B1700" s="143">
        <v>14674</v>
      </c>
      <c r="C1700" s="141">
        <v>0</v>
      </c>
      <c r="D1700" s="141">
        <v>0</v>
      </c>
    </row>
    <row r="1701" spans="2:4">
      <c r="B1701" s="142" t="s">
        <v>907</v>
      </c>
      <c r="C1701" s="141">
        <v>0</v>
      </c>
      <c r="D1701" s="141">
        <v>0</v>
      </c>
    </row>
    <row r="1702" spans="2:4">
      <c r="B1702" s="142" t="s">
        <v>274</v>
      </c>
      <c r="C1702" s="141">
        <v>280.65214800000001</v>
      </c>
      <c r="D1702" s="141">
        <v>0</v>
      </c>
    </row>
    <row r="1703" spans="2:4">
      <c r="B1703" s="112" t="s">
        <v>277</v>
      </c>
      <c r="C1703" s="111">
        <v>324.59462400000001</v>
      </c>
      <c r="D1703" s="111">
        <v>90.158741159999963</v>
      </c>
    </row>
    <row r="1704" spans="2:4">
      <c r="B1704" s="142" t="s">
        <v>274</v>
      </c>
      <c r="C1704" s="141">
        <v>324.59462400000001</v>
      </c>
      <c r="D1704" s="141">
        <v>90.158741159999963</v>
      </c>
    </row>
    <row r="1705" spans="2:4">
      <c r="B1705" s="136" t="s">
        <v>269</v>
      </c>
      <c r="C1705" s="137">
        <v>109284.59931200001</v>
      </c>
      <c r="D1705" s="137">
        <v>59985.22187341001</v>
      </c>
    </row>
    <row r="1706" spans="2:4">
      <c r="B1706" s="138" t="s">
        <v>1061</v>
      </c>
      <c r="C1706" s="139">
        <v>109284.59931200001</v>
      </c>
      <c r="D1706" s="139">
        <v>59985.22187341001</v>
      </c>
    </row>
    <row r="1707" spans="2:4">
      <c r="B1707" s="140" t="s">
        <v>296</v>
      </c>
      <c r="C1707" s="141">
        <v>109284.59931200001</v>
      </c>
      <c r="D1707" s="141">
        <v>59985.22187341001</v>
      </c>
    </row>
    <row r="1708" spans="2:4">
      <c r="B1708" s="112" t="s">
        <v>273</v>
      </c>
      <c r="C1708" s="111">
        <v>25370.914758999999</v>
      </c>
      <c r="D1708" s="111">
        <v>6050.7027464100001</v>
      </c>
    </row>
    <row r="1709" spans="2:4">
      <c r="B1709" s="142" t="s">
        <v>274</v>
      </c>
      <c r="C1709" s="141">
        <v>25370.914758999999</v>
      </c>
      <c r="D1709" s="141">
        <v>6050.7027464100001</v>
      </c>
    </row>
    <row r="1710" spans="2:4">
      <c r="B1710" s="112" t="s">
        <v>275</v>
      </c>
      <c r="C1710" s="111">
        <v>550</v>
      </c>
      <c r="D1710" s="111">
        <v>550</v>
      </c>
    </row>
    <row r="1711" spans="2:4">
      <c r="B1711" s="142" t="s">
        <v>274</v>
      </c>
      <c r="C1711" s="141">
        <v>550</v>
      </c>
      <c r="D1711" s="141">
        <v>550</v>
      </c>
    </row>
    <row r="1712" spans="2:4">
      <c r="B1712" s="112" t="s">
        <v>298</v>
      </c>
      <c r="C1712" s="111">
        <v>0</v>
      </c>
      <c r="D1712" s="111">
        <v>1674.5270258800001</v>
      </c>
    </row>
    <row r="1713" spans="2:4">
      <c r="B1713" s="142" t="s">
        <v>274</v>
      </c>
      <c r="C1713" s="141">
        <v>0</v>
      </c>
      <c r="D1713" s="141">
        <v>1674.5270258800001</v>
      </c>
    </row>
    <row r="1714" spans="2:4">
      <c r="B1714" s="112" t="s">
        <v>276</v>
      </c>
      <c r="C1714" s="111">
        <v>83363.684552999999</v>
      </c>
      <c r="D1714" s="111">
        <v>51709.992101120013</v>
      </c>
    </row>
    <row r="1715" spans="2:4">
      <c r="B1715" s="142" t="s">
        <v>274</v>
      </c>
      <c r="C1715" s="141">
        <v>83363.684552999999</v>
      </c>
      <c r="D1715" s="141">
        <v>51709.992101120013</v>
      </c>
    </row>
    <row r="1716" spans="2:4">
      <c r="B1716" s="112" t="s">
        <v>908</v>
      </c>
      <c r="C1716" s="111">
        <v>0</v>
      </c>
      <c r="D1716" s="111">
        <v>0</v>
      </c>
    </row>
    <row r="1717" spans="2:4">
      <c r="B1717" s="142" t="s">
        <v>274</v>
      </c>
      <c r="C1717" s="141">
        <v>0</v>
      </c>
      <c r="D1717" s="141">
        <v>0</v>
      </c>
    </row>
    <row r="1718" spans="2:4">
      <c r="B1718" s="134" t="s">
        <v>265</v>
      </c>
      <c r="C1718" s="133">
        <v>1155565.3106500001</v>
      </c>
      <c r="D1718" s="134">
        <v>853217.20655916177</v>
      </c>
    </row>
    <row r="1719" spans="2:4">
      <c r="B1719" s="15" t="s">
        <v>25</v>
      </c>
      <c r="C1719" s="16"/>
      <c r="D1719" s="16"/>
    </row>
    <row r="1720" spans="2:4" ht="27.75" customHeight="1">
      <c r="B1720" s="123" t="s">
        <v>1059</v>
      </c>
      <c r="C1720" s="123"/>
      <c r="D1720" s="123"/>
    </row>
    <row r="1721" spans="2:4">
      <c r="B1721" s="15" t="s">
        <v>47</v>
      </c>
      <c r="C1721" s="16"/>
      <c r="D1721" s="16"/>
    </row>
  </sheetData>
  <mergeCells count="13">
    <mergeCell ref="B1720:D1720"/>
    <mergeCell ref="H1337:J1337"/>
    <mergeCell ref="A1:E1"/>
    <mergeCell ref="A2:E2"/>
    <mergeCell ref="A3:E3"/>
    <mergeCell ref="A5:F5"/>
    <mergeCell ref="A6:E6"/>
    <mergeCell ref="A7:E7"/>
    <mergeCell ref="H9:J9"/>
    <mergeCell ref="H10:J10"/>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E32" sqref="E32"/>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15" t="s">
        <v>0</v>
      </c>
      <c r="B1" s="115"/>
      <c r="C1" s="115"/>
      <c r="D1" s="115"/>
      <c r="E1" s="3"/>
    </row>
    <row r="2" spans="1:10" ht="21" customHeight="1">
      <c r="A2" s="116" t="s">
        <v>1</v>
      </c>
      <c r="B2" s="116"/>
      <c r="C2" s="116"/>
      <c r="D2" s="116"/>
      <c r="E2" s="2"/>
    </row>
    <row r="3" spans="1:10" ht="15" customHeight="1">
      <c r="A3" s="126" t="s">
        <v>2</v>
      </c>
      <c r="B3" s="126"/>
      <c r="C3" s="126"/>
      <c r="D3" s="126"/>
      <c r="E3" s="1"/>
    </row>
    <row r="5" spans="1:10" ht="18.75" customHeight="1">
      <c r="A5" s="128" t="s">
        <v>951</v>
      </c>
      <c r="B5" s="128"/>
      <c r="C5" s="128"/>
      <c r="D5" s="128"/>
      <c r="E5" s="4"/>
    </row>
    <row r="6" spans="1:10" ht="18.75">
      <c r="A6" s="131" t="s">
        <v>1056</v>
      </c>
      <c r="B6" s="131"/>
      <c r="C6" s="131"/>
      <c r="D6" s="131"/>
      <c r="E6" s="5"/>
    </row>
    <row r="7" spans="1:10" ht="15.75">
      <c r="A7" s="125" t="s">
        <v>5</v>
      </c>
      <c r="B7" s="125"/>
      <c r="C7" s="125"/>
      <c r="D7" s="125"/>
      <c r="E7" s="6"/>
    </row>
    <row r="10" spans="1:10" ht="15" customHeight="1">
      <c r="B10" s="124" t="s">
        <v>6</v>
      </c>
      <c r="C10" s="129" t="s">
        <v>8</v>
      </c>
      <c r="J10" s="12"/>
    </row>
    <row r="11" spans="1:10">
      <c r="B11" s="124"/>
      <c r="C11" s="129"/>
    </row>
    <row r="12" spans="1:10">
      <c r="B12" s="7" t="s">
        <v>952</v>
      </c>
      <c r="C12" s="109">
        <v>32139</v>
      </c>
    </row>
    <row r="13" spans="1:10">
      <c r="B13" s="7" t="s">
        <v>953</v>
      </c>
      <c r="C13" s="109">
        <v>19219.071581876669</v>
      </c>
      <c r="H13" s="12"/>
    </row>
    <row r="14" spans="1:10">
      <c r="B14" s="7" t="s">
        <v>1048</v>
      </c>
      <c r="C14" s="109">
        <v>2886.8012902199998</v>
      </c>
    </row>
    <row r="15" spans="1:10">
      <c r="B15" s="7" t="s">
        <v>954</v>
      </c>
      <c r="C15" s="109">
        <v>426</v>
      </c>
      <c r="F15" t="s">
        <v>960</v>
      </c>
    </row>
    <row r="16" spans="1:10">
      <c r="B16" s="7" t="s">
        <v>955</v>
      </c>
      <c r="C16" s="109">
        <v>1870.7841749500001</v>
      </c>
    </row>
    <row r="17" spans="2:5">
      <c r="B17" s="7" t="s">
        <v>956</v>
      </c>
      <c r="C17" s="109">
        <v>1398.9635013300001</v>
      </c>
    </row>
    <row r="18" spans="2:5">
      <c r="B18" s="7" t="s">
        <v>957</v>
      </c>
      <c r="C18" s="109">
        <v>494.63326804000002</v>
      </c>
    </row>
    <row r="19" spans="2:5">
      <c r="B19" s="7" t="s">
        <v>958</v>
      </c>
      <c r="C19" s="109">
        <v>846.33710543999996</v>
      </c>
    </row>
    <row r="20" spans="2:5">
      <c r="B20" s="35" t="s">
        <v>46</v>
      </c>
      <c r="C20" s="108">
        <v>59281.590921856667</v>
      </c>
    </row>
    <row r="21" spans="2:5">
      <c r="B21" s="15" t="s">
        <v>25</v>
      </c>
      <c r="C21" s="16"/>
      <c r="E21" s="11"/>
    </row>
    <row r="22" spans="2:5">
      <c r="B22" s="123" t="s">
        <v>47</v>
      </c>
      <c r="C22" s="123"/>
      <c r="E22" s="11"/>
    </row>
    <row r="23" spans="2:5" ht="13.5" customHeight="1">
      <c r="B23" s="123" t="s">
        <v>959</v>
      </c>
      <c r="C23" s="123"/>
    </row>
    <row r="24" spans="2:5" ht="16.5" customHeight="1">
      <c r="B24" s="51"/>
      <c r="C24" s="51"/>
    </row>
    <row r="25" spans="2:5" ht="17.25" customHeight="1">
      <c r="B25" s="51"/>
      <c r="C25" s="51"/>
    </row>
    <row r="26" spans="2:5" ht="12.75" customHeight="1">
      <c r="B26" s="15"/>
      <c r="C26" s="16"/>
    </row>
    <row r="27" spans="2:5">
      <c r="B27" s="51"/>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zoomScaleNormal="100" workbookViewId="0">
      <selection activeCell="F29" sqref="F29"/>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15" t="s">
        <v>0</v>
      </c>
      <c r="B1" s="115"/>
      <c r="C1" s="115"/>
      <c r="D1" s="115"/>
      <c r="E1" s="115"/>
      <c r="F1" s="3"/>
    </row>
    <row r="2" spans="1:6" ht="21" customHeight="1">
      <c r="A2" s="116" t="s">
        <v>1</v>
      </c>
      <c r="B2" s="116"/>
      <c r="C2" s="116"/>
      <c r="D2" s="116"/>
      <c r="E2" s="116"/>
      <c r="F2" s="2"/>
    </row>
    <row r="3" spans="1:6" ht="15" customHeight="1">
      <c r="A3" s="126" t="s">
        <v>2</v>
      </c>
      <c r="B3" s="126"/>
      <c r="C3" s="126"/>
      <c r="D3" s="126"/>
      <c r="E3" s="126"/>
      <c r="F3" s="1"/>
    </row>
    <row r="5" spans="1:6" ht="18.75" customHeight="1">
      <c r="A5" s="128" t="s">
        <v>931</v>
      </c>
      <c r="B5" s="128"/>
      <c r="C5" s="128"/>
      <c r="D5" s="128"/>
      <c r="E5" s="128"/>
      <c r="F5" s="4"/>
    </row>
    <row r="6" spans="1:6" ht="18.75">
      <c r="A6" s="131" t="s">
        <v>1056</v>
      </c>
      <c r="B6" s="131"/>
      <c r="C6" s="131"/>
      <c r="D6" s="131"/>
      <c r="E6" s="131"/>
      <c r="F6" s="5"/>
    </row>
    <row r="7" spans="1:6" ht="15.75">
      <c r="A7" s="125" t="s">
        <v>5</v>
      </c>
      <c r="B7" s="125"/>
      <c r="C7" s="125"/>
      <c r="D7" s="125"/>
      <c r="E7" s="125"/>
      <c r="F7" s="6"/>
    </row>
    <row r="10" spans="1:6" ht="15" customHeight="1">
      <c r="B10" s="124" t="s">
        <v>6</v>
      </c>
      <c r="C10" s="55" t="s">
        <v>7</v>
      </c>
      <c r="D10" s="129" t="s">
        <v>8</v>
      </c>
    </row>
    <row r="11" spans="1:6">
      <c r="B11" s="124"/>
      <c r="C11" s="94" t="s">
        <v>9</v>
      </c>
      <c r="D11" s="129"/>
    </row>
    <row r="12" spans="1:6">
      <c r="B12" s="23" t="s">
        <v>13</v>
      </c>
      <c r="C12" s="20">
        <v>33734.068184000003</v>
      </c>
      <c r="D12" s="20">
        <v>31212.65794619</v>
      </c>
    </row>
    <row r="13" spans="1:6" s="7" customFormat="1">
      <c r="B13" s="46" t="s">
        <v>917</v>
      </c>
      <c r="C13" s="36">
        <v>33734.068184000003</v>
      </c>
      <c r="D13" s="36">
        <v>31212.65794619</v>
      </c>
    </row>
    <row r="14" spans="1:6" s="7" customFormat="1">
      <c r="B14" s="24" t="s">
        <v>918</v>
      </c>
      <c r="C14" s="38">
        <v>33734.068184000003</v>
      </c>
      <c r="D14" s="38">
        <v>31212.65794619</v>
      </c>
    </row>
    <row r="15" spans="1:6" s="7" customFormat="1">
      <c r="B15" s="105" t="s">
        <v>919</v>
      </c>
      <c r="C15" s="106">
        <v>1457.0259960000001</v>
      </c>
      <c r="D15" s="106">
        <v>1121.3924955900002</v>
      </c>
    </row>
    <row r="16" spans="1:6" s="7" customFormat="1">
      <c r="B16" s="107" t="s">
        <v>920</v>
      </c>
      <c r="C16" s="30">
        <v>399.99599999999998</v>
      </c>
      <c r="D16" s="30">
        <v>309.87415234000002</v>
      </c>
    </row>
    <row r="17" spans="2:9" s="7" customFormat="1">
      <c r="B17" s="107" t="s">
        <v>921</v>
      </c>
      <c r="C17" s="30">
        <v>683.82999600000005</v>
      </c>
      <c r="D17" s="30">
        <v>429.44711376999999</v>
      </c>
    </row>
    <row r="18" spans="2:9" s="7" customFormat="1">
      <c r="B18" s="107" t="s">
        <v>922</v>
      </c>
      <c r="C18" s="30">
        <v>153.78</v>
      </c>
      <c r="D18" s="30">
        <v>90.280994210000003</v>
      </c>
    </row>
    <row r="19" spans="2:9" s="7" customFormat="1">
      <c r="B19" s="107" t="s">
        <v>923</v>
      </c>
      <c r="C19" s="30">
        <v>172.62</v>
      </c>
      <c r="D19" s="30">
        <v>255.20317319</v>
      </c>
    </row>
    <row r="20" spans="2:9" s="7" customFormat="1">
      <c r="B20" s="107" t="s">
        <v>924</v>
      </c>
      <c r="C20" s="30">
        <v>46.8</v>
      </c>
      <c r="D20" s="30">
        <v>36.587062079999995</v>
      </c>
    </row>
    <row r="21" spans="2:9" s="7" customFormat="1">
      <c r="B21" s="105" t="s">
        <v>925</v>
      </c>
      <c r="C21" s="106">
        <v>32277.042187999999</v>
      </c>
      <c r="D21" s="106">
        <v>30091.265450599996</v>
      </c>
      <c r="I21" s="56"/>
    </row>
    <row r="22" spans="2:9" s="7" customFormat="1">
      <c r="B22" s="107" t="s">
        <v>926</v>
      </c>
      <c r="C22" s="30">
        <v>155.37245100000001</v>
      </c>
      <c r="D22" s="30">
        <v>129.37178311</v>
      </c>
    </row>
    <row r="23" spans="2:9" s="7" customFormat="1">
      <c r="B23" s="107" t="s">
        <v>927</v>
      </c>
      <c r="C23" s="30">
        <v>684.62754900000004</v>
      </c>
      <c r="D23" s="30">
        <v>604.51094989000001</v>
      </c>
    </row>
    <row r="24" spans="2:9" s="7" customFormat="1">
      <c r="B24" s="107" t="s">
        <v>928</v>
      </c>
      <c r="C24" s="30">
        <v>26730</v>
      </c>
      <c r="D24" s="30">
        <v>22333.410130549997</v>
      </c>
    </row>
    <row r="25" spans="2:9" s="7" customFormat="1">
      <c r="B25" s="107" t="s">
        <v>929</v>
      </c>
      <c r="C25" s="30">
        <v>28.56</v>
      </c>
      <c r="D25" s="30">
        <v>40.614750000000001</v>
      </c>
    </row>
    <row r="26" spans="2:9" s="7" customFormat="1">
      <c r="B26" s="107" t="s">
        <v>950</v>
      </c>
      <c r="C26" s="30">
        <v>2628</v>
      </c>
      <c r="D26" s="30">
        <v>5052.5796742199991</v>
      </c>
    </row>
    <row r="27" spans="2:9" s="7" customFormat="1">
      <c r="B27" s="107" t="s">
        <v>930</v>
      </c>
      <c r="C27" s="30">
        <v>2050.482188</v>
      </c>
      <c r="D27" s="30">
        <v>1930.7781628299999</v>
      </c>
    </row>
    <row r="28" spans="2:9">
      <c r="B28" s="35" t="s">
        <v>46</v>
      </c>
      <c r="C28" s="31">
        <v>33734.068184000003</v>
      </c>
      <c r="D28" s="31">
        <v>31212.65794619</v>
      </c>
    </row>
    <row r="29" spans="2:9">
      <c r="B29" s="15" t="s">
        <v>25</v>
      </c>
      <c r="C29" s="16"/>
      <c r="D29" s="16"/>
      <c r="F29" s="11"/>
    </row>
    <row r="30" spans="2:9" ht="26.25" customHeight="1">
      <c r="B30" s="123" t="s">
        <v>1059</v>
      </c>
      <c r="C30" s="123"/>
      <c r="D30" s="123"/>
    </row>
    <row r="31" spans="2:9" ht="16.5" customHeight="1">
      <c r="B31" s="51" t="s">
        <v>932</v>
      </c>
      <c r="C31" s="51"/>
      <c r="D31" s="51"/>
    </row>
    <row r="32" spans="2:9" ht="17.25" customHeight="1">
      <c r="B32" s="51" t="s">
        <v>933</v>
      </c>
      <c r="C32" s="51"/>
      <c r="D32" s="51"/>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9A734-FF83-42DB-B642-DA4EFB2EFCB0}">
  <dimension ref="A1:F42"/>
  <sheetViews>
    <sheetView showGridLines="0" zoomScale="90" zoomScaleNormal="90" workbookViewId="0">
      <selection activeCell="F28" sqref="F28"/>
    </sheetView>
  </sheetViews>
  <sheetFormatPr baseColWidth="10" defaultColWidth="11.42578125" defaultRowHeight="15"/>
  <cols>
    <col min="1" max="1" width="78" bestFit="1" customWidth="1"/>
    <col min="2" max="2" width="34.140625" bestFit="1" customWidth="1"/>
    <col min="3" max="3" width="34.42578125" bestFit="1" customWidth="1"/>
    <col min="4" max="5" width="34.140625" bestFit="1" customWidth="1"/>
    <col min="6" max="6" width="14.85546875" bestFit="1" customWidth="1"/>
  </cols>
  <sheetData>
    <row r="1" spans="1:6" ht="28.5" customHeight="1">
      <c r="A1" s="115" t="s">
        <v>0</v>
      </c>
      <c r="B1" s="115"/>
      <c r="C1" s="115"/>
      <c r="D1" s="115"/>
      <c r="E1" s="115"/>
      <c r="F1" s="115"/>
    </row>
    <row r="2" spans="1:6" ht="21" customHeight="1">
      <c r="A2" s="116" t="s">
        <v>1</v>
      </c>
      <c r="B2" s="116"/>
      <c r="C2" s="116"/>
      <c r="D2" s="116"/>
      <c r="E2" s="116"/>
      <c r="F2" s="116"/>
    </row>
    <row r="3" spans="1:6" ht="15" customHeight="1">
      <c r="A3" s="126" t="s">
        <v>2</v>
      </c>
      <c r="B3" s="126"/>
      <c r="C3" s="126"/>
      <c r="D3" s="126"/>
      <c r="E3" s="126"/>
      <c r="F3" s="126"/>
    </row>
    <row r="5" spans="1:6" ht="18.75" customHeight="1">
      <c r="A5" s="128" t="s">
        <v>28</v>
      </c>
      <c r="B5" s="128"/>
      <c r="C5" s="128"/>
      <c r="D5" s="128"/>
      <c r="E5" s="128"/>
      <c r="F5" s="128"/>
    </row>
    <row r="6" spans="1:6" ht="18.75">
      <c r="A6" s="128" t="s">
        <v>261</v>
      </c>
      <c r="B6" s="128"/>
      <c r="C6" s="128"/>
      <c r="D6" s="128"/>
      <c r="E6" s="128"/>
      <c r="F6" s="128"/>
    </row>
    <row r="7" spans="1:6" ht="18.75" customHeight="1">
      <c r="A7" s="132" t="s">
        <v>1057</v>
      </c>
      <c r="B7" s="132"/>
      <c r="C7" s="132"/>
      <c r="D7" s="132"/>
      <c r="E7" s="132"/>
      <c r="F7" s="132"/>
    </row>
    <row r="8" spans="1:6" ht="18.75" customHeight="1">
      <c r="A8" s="132" t="s">
        <v>1060</v>
      </c>
      <c r="B8" s="132"/>
      <c r="C8" s="132"/>
      <c r="D8" s="132"/>
      <c r="E8" s="132"/>
      <c r="F8" s="132"/>
    </row>
    <row r="9" spans="1:6" ht="15.75">
      <c r="A9" s="125" t="s">
        <v>262</v>
      </c>
      <c r="B9" s="125"/>
      <c r="C9" s="125"/>
      <c r="D9" s="125"/>
      <c r="E9" s="125"/>
      <c r="F9" s="125"/>
    </row>
    <row r="12" spans="1:6">
      <c r="D12" s="12"/>
    </row>
    <row r="15" spans="1:6">
      <c r="A15" t="s">
        <v>263</v>
      </c>
      <c r="B15" t="s">
        <v>264</v>
      </c>
    </row>
    <row r="16" spans="1:6">
      <c r="A16" s="100" t="s">
        <v>268</v>
      </c>
      <c r="B16" s="52">
        <v>853217206559.16016</v>
      </c>
    </row>
    <row r="17" spans="1:6">
      <c r="A17" s="101" t="s">
        <v>13</v>
      </c>
      <c r="B17" s="52">
        <v>793231984685.75012</v>
      </c>
    </row>
    <row r="18" spans="1:6">
      <c r="A18" s="102" t="s">
        <v>14</v>
      </c>
      <c r="B18" s="52">
        <v>712167170489.33008</v>
      </c>
    </row>
    <row r="19" spans="1:6">
      <c r="A19" s="103" t="s">
        <v>30</v>
      </c>
      <c r="B19" s="52">
        <v>271928506834.59009</v>
      </c>
    </row>
    <row r="20" spans="1:6">
      <c r="A20" s="103" t="s">
        <v>31</v>
      </c>
      <c r="B20" s="52">
        <v>43299516397.289986</v>
      </c>
    </row>
    <row r="21" spans="1:6">
      <c r="A21" s="103" t="s">
        <v>15</v>
      </c>
      <c r="B21" s="52">
        <v>146340018249.57001</v>
      </c>
    </row>
    <row r="22" spans="1:6">
      <c r="A22" s="103" t="s">
        <v>32</v>
      </c>
      <c r="B22" s="52">
        <v>1682414193.4400001</v>
      </c>
    </row>
    <row r="23" spans="1:6">
      <c r="A23" s="103" t="s">
        <v>33</v>
      </c>
      <c r="B23" s="52">
        <v>248425107378.76999</v>
      </c>
    </row>
    <row r="24" spans="1:6">
      <c r="A24" s="103" t="s">
        <v>34</v>
      </c>
      <c r="B24" s="52">
        <v>491607435.66999996</v>
      </c>
      <c r="E24" s="12"/>
    </row>
    <row r="25" spans="1:6">
      <c r="A25" s="102" t="s">
        <v>16</v>
      </c>
      <c r="B25" s="52">
        <v>81064814196.419952</v>
      </c>
    </row>
    <row r="26" spans="1:6">
      <c r="A26" s="103" t="s">
        <v>35</v>
      </c>
      <c r="B26" s="52">
        <v>20116675111.629982</v>
      </c>
      <c r="F26" s="12"/>
    </row>
    <row r="27" spans="1:6">
      <c r="A27" s="103" t="s">
        <v>36</v>
      </c>
      <c r="B27" s="52">
        <v>28237352800.079979</v>
      </c>
    </row>
    <row r="28" spans="1:6">
      <c r="A28" s="103" t="s">
        <v>37</v>
      </c>
      <c r="B28" s="52">
        <v>7733290.2800000003</v>
      </c>
    </row>
    <row r="29" spans="1:6">
      <c r="A29" s="103" t="s">
        <v>38</v>
      </c>
      <c r="B29" s="52">
        <v>1665517099.2900004</v>
      </c>
    </row>
    <row r="30" spans="1:6">
      <c r="A30" s="103" t="s">
        <v>39</v>
      </c>
      <c r="B30" s="52">
        <v>31037535895.139992</v>
      </c>
    </row>
    <row r="31" spans="1:6">
      <c r="A31" s="103" t="s">
        <v>40</v>
      </c>
      <c r="B31" s="52">
        <v>0</v>
      </c>
    </row>
    <row r="32" spans="1:6">
      <c r="A32" s="101" t="s">
        <v>269</v>
      </c>
      <c r="B32" s="52">
        <v>59985221873.410011</v>
      </c>
    </row>
    <row r="33" spans="1:6">
      <c r="A33" s="102" t="s">
        <v>24</v>
      </c>
      <c r="B33" s="52">
        <v>59985221873.410011</v>
      </c>
    </row>
    <row r="34" spans="1:6">
      <c r="A34" s="103" t="s">
        <v>42</v>
      </c>
      <c r="B34" s="52">
        <v>5307431072.5800009</v>
      </c>
    </row>
    <row r="35" spans="1:6">
      <c r="A35" s="103" t="s">
        <v>43</v>
      </c>
      <c r="B35" s="52">
        <v>48802504910.37001</v>
      </c>
      <c r="F35" s="53"/>
    </row>
    <row r="36" spans="1:6">
      <c r="A36" s="103" t="s">
        <v>270</v>
      </c>
      <c r="B36" s="52">
        <v>0</v>
      </c>
      <c r="D36" s="12"/>
    </row>
    <row r="37" spans="1:6">
      <c r="A37" s="103" t="s">
        <v>44</v>
      </c>
      <c r="B37" s="52">
        <v>802238732.9000001</v>
      </c>
      <c r="F37" s="12"/>
    </row>
    <row r="38" spans="1:6">
      <c r="A38" s="103" t="s">
        <v>45</v>
      </c>
      <c r="B38" s="52">
        <v>5073047157.5599995</v>
      </c>
    </row>
    <row r="39" spans="1:6">
      <c r="A39" s="100" t="s">
        <v>265</v>
      </c>
      <c r="B39" s="52">
        <v>853217206559.16016</v>
      </c>
      <c r="C39" s="12"/>
      <c r="D39" s="52"/>
    </row>
    <row r="40" spans="1:6">
      <c r="C40" s="53"/>
      <c r="D40" s="12"/>
    </row>
    <row r="41" spans="1:6">
      <c r="C41" s="12"/>
      <c r="D41" s="12"/>
    </row>
    <row r="42" spans="1:6">
      <c r="B42" s="12"/>
      <c r="D42" s="104"/>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2022-10-25T17:46:50Z</dcterms:modified>
  <cp:category/>
  <cp:contentStatus/>
</cp:coreProperties>
</file>