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Octubre/"/>
    </mc:Choice>
  </mc:AlternateContent>
  <xr:revisionPtr revIDLastSave="2331" documentId="14_{8DE64F81-E86A-41F9-98D5-AF28743FF70D}" xr6:coauthVersionLast="47" xr6:coauthVersionMax="47" xr10:uidLastSave="{6B1FACE8-E3F6-4427-BF23-239EA40AAB72}"/>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60"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6" i="27" l="1"/>
  <c r="E56" i="27"/>
  <c r="D66" i="27"/>
  <c r="E66" i="27"/>
  <c r="D16" i="92"/>
  <c r="E16" i="92"/>
  <c r="C16" i="92"/>
  <c r="H30" i="71"/>
  <c r="H28" i="71"/>
  <c r="H13" i="71"/>
  <c r="H14" i="71"/>
  <c r="H15" i="71"/>
  <c r="H16" i="71"/>
  <c r="H18" i="71"/>
  <c r="H19" i="71"/>
  <c r="H20" i="71"/>
  <c r="G30" i="71"/>
  <c r="G28" i="71"/>
  <c r="G20" i="71"/>
  <c r="G13" i="71"/>
  <c r="G14" i="71"/>
  <c r="G15" i="71"/>
  <c r="G16" i="71"/>
  <c r="G18" i="71"/>
  <c r="G19" i="71"/>
  <c r="D12" i="71" l="1"/>
  <c r="F12" i="71" l="1"/>
  <c r="D80" i="27"/>
  <c r="F36" i="92"/>
  <c r="F37" i="92"/>
  <c r="F38" i="92"/>
  <c r="F39" i="92"/>
  <c r="F40" i="92"/>
  <c r="F41" i="92"/>
  <c r="F42" i="92"/>
  <c r="D69" i="29"/>
  <c r="D58" i="4"/>
  <c r="E58" i="4"/>
  <c r="C58" i="4"/>
  <c r="H12" i="71" l="1"/>
  <c r="D29" i="3"/>
  <c r="D28" i="62" l="1"/>
  <c r="D27" i="62" s="1"/>
  <c r="D26" i="62" s="1"/>
  <c r="D20" i="62"/>
  <c r="D15" i="62"/>
  <c r="D78" i="27"/>
  <c r="D76" i="27"/>
  <c r="D70"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G12" i="71" s="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G17" i="71" l="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5" i="92"/>
  <c r="E27" i="91"/>
  <c r="E25" i="91"/>
  <c r="C25" i="91"/>
  <c r="E23" i="91"/>
  <c r="C23" i="91"/>
  <c r="E17" i="91"/>
  <c r="E15" i="91"/>
  <c r="C22" i="91" l="1"/>
  <c r="I22" i="92"/>
  <c r="E18" i="92"/>
  <c r="I18" i="92" s="1"/>
  <c r="E31" i="92"/>
  <c r="I32" i="92"/>
  <c r="E22" i="91"/>
  <c r="C31" i="92"/>
  <c r="G55" i="92"/>
  <c r="C18" i="92"/>
  <c r="E14" i="91"/>
  <c r="C14" i="91"/>
  <c r="I31" i="92" l="1"/>
  <c r="E55" i="92"/>
  <c r="I55" i="92" s="1"/>
  <c r="C32" i="91"/>
  <c r="E32" i="91"/>
  <c r="C55" i="92"/>
  <c r="E21" i="29" l="1"/>
  <c r="C70" i="27" l="1"/>
  <c r="E70" i="27"/>
  <c r="E117" i="29"/>
  <c r="E56" i="29"/>
  <c r="E51" i="29"/>
  <c r="D17" i="71"/>
  <c r="E147" i="29"/>
  <c r="E157" i="29"/>
  <c r="E14" i="3"/>
  <c r="F26" i="71"/>
  <c r="H26" i="71" l="1"/>
  <c r="G26" i="71"/>
  <c r="F24" i="71"/>
  <c r="H24" i="71" l="1"/>
  <c r="G24" i="71"/>
  <c r="C78" i="27"/>
  <c r="E30" i="29"/>
  <c r="E14" i="4"/>
  <c r="C28" i="62"/>
  <c r="C20" i="62"/>
  <c r="C15" i="62"/>
  <c r="C51" i="29"/>
  <c r="C147" i="29"/>
  <c r="C24" i="29"/>
  <c r="D23" i="71"/>
  <c r="D22" i="71"/>
  <c r="F22" i="71"/>
  <c r="E80" i="29"/>
  <c r="F23" i="71"/>
  <c r="E75" i="29"/>
  <c r="H22" i="71" l="1"/>
  <c r="G22" i="71"/>
  <c r="H23" i="71"/>
  <c r="G23" i="71"/>
  <c r="C14" i="62"/>
  <c r="C13" i="62" s="1"/>
  <c r="E28" i="62"/>
  <c r="E27" i="62" s="1"/>
  <c r="E26" i="62" s="1"/>
  <c r="C27" i="62"/>
  <c r="C26" i="62" s="1"/>
  <c r="C31" i="62" s="1"/>
  <c r="E17" i="4"/>
  <c r="C12" i="62" l="1"/>
  <c r="C28" i="3"/>
  <c r="E95" i="29"/>
  <c r="E74" i="29" s="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<sst xmlns="http://schemas.openxmlformats.org/spreadsheetml/2006/main" count="4974" uniqueCount="4311">
  <si>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</si>
  <si>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</si>
  <si>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</si>
  <si>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</si>
  <si>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</si>
  <si>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</si>
  <si>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</si>
  <si>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</si>
  <si>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</si>
  <si>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</si>
  <si>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</si>
  <si>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</si>
  <si>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</si>
  <si>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</si>
  <si>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</si>
  <si>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</si>
  <si>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</si>
  <si>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</si>
  <si>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</si>
  <si>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</si>
  <si>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</si>
  <si>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</si>
  <si>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</si>
  <si>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</si>
  <si>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</si>
  <si>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</si>
  <si>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</si>
  <si>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</si>
  <si>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</si>
  <si>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</si>
  <si>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</si>
  <si>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</si>
  <si>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</si>
  <si>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</si>
  <si>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</si>
  <si>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</si>
  <si>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</si>
  <si>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</si>
  <si>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</si>
  <si>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</si>
  <si>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</si>
  <si>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</si>
  <si>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</si>
  <si>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</si>
  <si>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</si>
  <si>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</si>
  <si>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</si>
  <si>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</si>
  <si>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</si>
  <si>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</si>
  <si>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</si>
  <si>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</si>
  <si>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</si>
  <si>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</si>
  <si>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</si>
  <si>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</si>
  <si>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</si>
  <si>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</si>
  <si>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</si>
  <si>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</si>
  <si>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</si>
  <si>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</si>
  <si>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</si>
  <si>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</si>
  <si>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</si>
  <si>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</si>
  <si>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</si>
  <si>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</si>
  <si>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</si>
  <si>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</si>
  <si>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</si>
  <si>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</si>
  <si>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</si>
  <si>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</si>
  <si>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</si>
  <si>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</si>
  <si>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</si>
  <si>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</si>
  <si>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</si>
  <si>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</si>
  <si>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</si>
  <si>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</si>
  <si>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</si>
  <si>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</si>
  <si>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</si>
  <si>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</si>
  <si>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</si>
  <si>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</si>
  <si>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</si>
  <si>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</si>
  <si>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</si>
  <si>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</si>
  <si>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</si>
  <si>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</si>
  <si>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</si>
  <si>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</si>
  <si>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</si>
  <si>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</si>
  <si>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</si>
  <si>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</si>
  <si>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</si>
  <si>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</si>
  <si>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</si>
  <si>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</si>
  <si>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</si>
  <si>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</si>
  <si>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</si>
  <si>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</si>
  <si>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</si>
  <si>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</si>
  <si>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</si>
  <si>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</si>
  <si>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</si>
  <si>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</si>
  <si>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</si>
  <si>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</si>
  <si>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</si>
  <si>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</si>
  <si>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</si>
  <si>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</si>
  <si>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</si>
  <si>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</si>
  <si>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</si>
  <si>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</si>
  <si>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</si>
  <si>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</si>
  <si>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</si>
  <si>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</si>
  <si>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</si>
  <si>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</si>
  <si>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</si>
  <si>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</si>
  <si>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</si>
  <si>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</si>
  <si>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</si>
  <si>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</si>
  <si>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</si>
  <si>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</si>
  <si>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</si>
  <si>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</si>
  <si>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</si>
  <si>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</si>
  <si>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</si>
  <si>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</si>
  <si>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</si>
  <si>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</si>
  <si>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</si>
  <si>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</si>
  <si>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</si>
  <si>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</si>
  <si>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</si>
  <si>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</si>
  <si>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</si>
  <si>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</si>
  <si>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</si>
  <si>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</si>
  <si>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</si>
  <si>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</si>
  <si>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</si>
  <si>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</si>
  <si>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</si>
  <si>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</si>
  <si>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</si>
  <si>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</si>
  <si>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</si>
  <si>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</si>
  <si>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</si>
  <si>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</si>
  <si>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</si>
  <si>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</si>
  <si>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</si>
  <si>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</si>
  <si>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</si>
  <si>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</si>
  <si>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</si>
  <si>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</si>
  <si>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</si>
  <si>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</si>
  <si>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</si>
  <si>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</si>
  <si>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</si>
  <si>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</si>
  <si>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</si>
  <si>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</si>
  <si>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</si>
  <si>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</si>
  <si>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</si>
  <si>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</si>
  <si>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</si>
  <si>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</si>
  <si>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</si>
  <si>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</si>
  <si>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</si>
  <si>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</si>
  <si>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</si>
  <si>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</si>
  <si>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</si>
  <si>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</si>
  <si>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</si>
  <si>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</si>
  <si>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</si>
  <si>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</si>
  <si>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</si>
  <si>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</si>
  <si>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</si>
  <si>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</si>
  <si>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</si>
  <si>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</si>
  <si>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</si>
  <si>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</si>
  <si>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</si>
  <si>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</si>
  <si>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</si>
  <si>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</si>
  <si>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</si>
  <si>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</si>
  <si>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</si>
  <si>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</si>
  <si>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</si>
  <si>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</si>
  <si>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</si>
  <si>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</si>
  <si>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</si>
  <si>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</si>
  <si>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</si>
  <si>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</si>
  <si>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</si>
  <si>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</si>
  <si>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</si>
  <si>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</si>
  <si>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</si>
  <si>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</si>
  <si>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</si>
  <si>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</si>
  <si>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</si>
  <si>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</si>
  <si>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</si>
  <si>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</si>
  <si>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</si>
  <si>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</si>
  <si>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</si>
  <si>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</si>
  <si>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</si>
  <si>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</si>
  <si>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</si>
  <si>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</si>
  <si>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</si>
  <si>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</si>
  <si>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</si>
  <si>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</si>
  <si>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</si>
  <si>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</si>
  <si>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</si>
  <si>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</si>
  <si>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</si>
  <si>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</si>
  <si>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</si>
  <si>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</si>
  <si>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</si>
  <si>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</si>
  <si>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</si>
  <si>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</si>
  <si>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</si>
  <si>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</si>
  <si>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</si>
  <si>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</si>
  <si>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</si>
  <si>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</si>
  <si>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</si>
  <si>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</si>
  <si>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</si>
  <si>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</si>
  <si>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</si>
  <si>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</si>
  <si>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</si>
  <si>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</si>
  <si>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</si>
  <si>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</si>
  <si>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</si>
  <si>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</si>
  <si>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</si>
  <si>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</si>
  <si>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</si>
  <si>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</si>
  <si>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</si>
  <si>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</si>
  <si>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</si>
  <si>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</si>
  <si>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</si>
  <si>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</si>
  <si>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</si>
  <si>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</si>
  <si>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</si>
  <si>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</si>
  <si>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</si>
  <si>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</si>
  <si>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</si>
  <si>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</si>
  <si>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</si>
  <si>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</si>
  <si>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</si>
  <si>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</si>
  <si>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</si>
  <si>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</si>
  <si>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</si>
  <si>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</si>
  <si>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</si>
  <si>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</si>
  <si>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</si>
  <si>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</si>
  <si>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</si>
  <si>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</si>
  <si>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</si>
  <si>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</si>
  <si>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</si>
  <si>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</si>
  <si>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</si>
  <si>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</si>
  <si>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</si>
  <si>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</si>
  <si>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</si>
  <si>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</si>
  <si>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</si>
  <si>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</si>
  <si>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</si>
  <si>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</si>
  <si>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</si>
  <si>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</si>
  <si>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</si>
  <si>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</si>
  <si>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</si>
  <si>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</si>
  <si>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</si>
  <si>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</si>
  <si>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</si>
  <si>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</si>
  <si>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</si>
  <si>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</si>
  <si>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</si>
  <si>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</si>
  <si>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</si>
  <si>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</si>
  <si>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</si>
  <si>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</si>
  <si>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</si>
  <si>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</si>
  <si>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</si>
  <si>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</si>
  <si>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</si>
  <si>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</si>
  <si>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</si>
  <si>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</si>
  <si>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</si>
  <si>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</si>
  <si>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</si>
  <si>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</si>
  <si>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</si>
  <si>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</si>
  <si>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</si>
  <si>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</si>
  <si>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</si>
  <si>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</si>
  <si>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</si>
  <si>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</si>
  <si>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</si>
  <si>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</si>
  <si>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</si>
  <si>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</si>
  <si>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</si>
  <si>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</si>
  <si>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</si>
  <si>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</si>
  <si>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</si>
  <si>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</si>
  <si>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</si>
  <si>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</si>
  <si>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</si>
  <si>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</si>
  <si>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</si>
  <si>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</si>
  <si>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</si>
  <si>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</si>
  <si>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</si>
  <si>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</si>
  <si>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</si>
  <si>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</si>
  <si>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</si>
  <si>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</si>
  <si>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</si>
  <si>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</si>
  <si>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</si>
  <si>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</si>
  <si>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</si>
  <si>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</si>
  <si>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</si>
  <si>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</si>
  <si>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</si>
  <si>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</si>
  <si>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</si>
  <si>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</si>
  <si>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</si>
  <si>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</si>
  <si>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</si>
  <si>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</si>
  <si>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</si>
  <si>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</si>
  <si>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</si>
  <si>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</si>
  <si>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</si>
  <si>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</si>
  <si>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</si>
  <si>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</si>
  <si>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</si>
  <si>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</si>
  <si>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</si>
  <si>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</si>
  <si>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</si>
  <si>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</si>
  <si>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</si>
  <si>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</si>
  <si>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</si>
  <si>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</si>
  <si>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</si>
  <si>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</si>
  <si>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</si>
  <si>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</si>
  <si>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</si>
  <si>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</si>
  <si>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</si>
  <si>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</si>
  <si>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</si>
  <si>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</si>
  <si>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</si>
  <si>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</si>
  <si>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</si>
  <si>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</si>
  <si>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</si>
  <si>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</si>
  <si>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</si>
  <si>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</si>
  <si>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</si>
  <si>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</si>
  <si>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</si>
  <si>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</si>
  <si>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</si>
  <si>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</si>
  <si>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</si>
  <si>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</si>
  <si>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</si>
  <si>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</si>
  <si>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</si>
  <si>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</si>
  <si>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</si>
  <si>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</si>
  <si>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</si>
  <si>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</si>
  <si>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</si>
  <si>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</si>
  <si>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</si>
  <si>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</si>
  <si>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</si>
  <si>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</si>
  <si>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</si>
  <si>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</si>
  <si>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</si>
  <si>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</si>
  <si>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</si>
  <si>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</si>
  <si>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</si>
  <si>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</si>
  <si>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</si>
  <si>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</si>
  <si>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</si>
  <si>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</si>
  <si>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</si>
  <si>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</si>
  <si>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</si>
  <si>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</si>
  <si>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</si>
  <si>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</si>
  <si>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</si>
  <si>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</si>
  <si>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</si>
  <si>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</si>
  <si>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</si>
  <si>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</si>
  <si>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</si>
  <si>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</si>
  <si>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</si>
  <si>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</si>
  <si>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</si>
  <si>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</si>
  <si>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</si>
  <si>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</si>
  <si>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</si>
  <si>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</si>
  <si>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</si>
  <si>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</si>
  <si>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</si>
  <si>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</si>
  <si>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</si>
  <si>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</si>
  <si>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</si>
  <si>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</si>
  <si>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</si>
  <si>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</si>
  <si>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</si>
  <si>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</si>
  <si>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</si>
  <si>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</si>
  <si>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</si>
  <si>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</si>
  <si>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</si>
  <si>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</si>
  <si>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</si>
  <si>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</si>
  <si>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</si>
  <si>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</si>
  <si>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</si>
  <si>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</si>
  <si>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</si>
  <si>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</si>
  <si>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</si>
  <si>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</si>
  <si>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</si>
  <si>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</si>
  <si>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</si>
  <si>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</si>
  <si>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</si>
  <si>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</si>
  <si>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</si>
  <si>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</si>
  <si>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</si>
  <si>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</si>
  <si>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</si>
  <si>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</si>
  <si>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</si>
  <si>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</si>
  <si>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</si>
  <si>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</si>
  <si>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</si>
  <si>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</si>
  <si>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</si>
  <si>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</si>
  <si>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</si>
  <si>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</si>
  <si>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</si>
  <si>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</si>
  <si>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</si>
  <si>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</si>
  <si>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</si>
  <si>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</si>
  <si>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</si>
  <si>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</si>
  <si>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</si>
  <si>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</si>
  <si>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</si>
  <si>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</si>
  <si>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</si>
  <si>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</si>
  <si>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</si>
  <si>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</si>
  <si>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</si>
  <si>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</si>
  <si>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</si>
  <si>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</si>
  <si>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</si>
  <si>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</si>
  <si>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</si>
  <si>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</si>
  <si>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</si>
  <si>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</si>
  <si>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</si>
  <si>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</si>
  <si>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</si>
  <si>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</si>
  <si>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</si>
  <si>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</si>
  <si>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</si>
  <si>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</si>
  <si>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</si>
  <si>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</si>
  <si>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</si>
  <si>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</si>
  <si>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</si>
  <si>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</si>
  <si>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</si>
  <si>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</si>
  <si>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</si>
  <si>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</si>
  <si>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</si>
  <si>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</si>
  <si>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</si>
  <si>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</si>
  <si>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</si>
  <si>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</si>
  <si>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</si>
  <si>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</si>
  <si>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</si>
  <si>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</si>
  <si>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</si>
  <si>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</si>
  <si>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</si>
  <si>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</si>
  <si>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</si>
  <si>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</si>
  <si>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</si>
  <si>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</si>
  <si>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</si>
  <si>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</si>
  <si>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</si>
  <si>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</si>
  <si>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</si>
  <si>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</si>
  <si>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</si>
  <si>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</si>
  <si>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</si>
  <si>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</si>
  <si>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</si>
  <si>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</si>
  <si>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</si>
  <si>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</si>
  <si>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</si>
  <si>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</si>
  <si>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</si>
  <si>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</si>
  <si>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</si>
  <si>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</si>
  <si>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</si>
  <si>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</si>
  <si>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</si>
  <si>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</si>
  <si>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</si>
  <si>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</si>
  <si>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</si>
  <si>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</si>
  <si>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</si>
  <si>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</si>
  <si>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</si>
  <si>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</si>
  <si>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</si>
  <si>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</si>
  <si>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</si>
  <si>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</si>
  <si>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</si>
  <si>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</si>
  <si>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</si>
  <si>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</si>
  <si>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</si>
  <si>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</si>
  <si>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</si>
  <si>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</si>
  <si>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</si>
  <si>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</si>
  <si>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</si>
  <si>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</si>
  <si>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</si>
  <si>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</si>
  <si>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</si>
  <si>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</si>
  <si>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</si>
  <si>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</si>
  <si>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</si>
  <si>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</si>
  <si>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</si>
  <si>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</si>
  <si>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</si>
  <si>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</si>
  <si>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</si>
  <si>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</si>
  <si>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</si>
  <si>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</si>
  <si>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</si>
  <si>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</si>
  <si>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</si>
  <si>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</si>
  <si>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</si>
  <si>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</si>
  <si>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</si>
  <si>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</si>
  <si>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</si>
  <si>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</si>
  <si>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</si>
  <si>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</si>
  <si>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</si>
  <si>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</si>
  <si>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</si>
  <si>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</si>
  <si>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</si>
  <si>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</si>
  <si>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</si>
  <si>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</si>
  <si>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</si>
  <si>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</si>
  <si>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</si>
  <si>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</si>
  <si>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</si>
  <si>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</si>
  <si>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</si>
  <si>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</si>
  <si>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</si>
  <si>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</si>
  <si>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</si>
  <si>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</si>
  <si>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</si>
  <si>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</si>
  <si>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</si>
  <si>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</si>
  <si>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</si>
  <si>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</si>
  <si>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</si>
  <si>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</si>
  <si>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</si>
  <si>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</si>
  <si>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</si>
  <si>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</si>
  <si>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</si>
  <si>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</si>
  <si>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</si>
  <si>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</si>
  <si>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</si>
  <si>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</si>
  <si>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</si>
  <si>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</si>
  <si>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</si>
  <si>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</si>
  <si>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</si>
  <si>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</si>
  <si>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</si>
  <si>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</si>
  <si>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</si>
  <si>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</si>
  <si>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</si>
  <si>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</si>
  <si>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</si>
  <si>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</si>
  <si>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</si>
  <si>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</si>
  <si>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</si>
  <si>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</si>
  <si>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</si>
  <si>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</si>
  <si>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</si>
  <si>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</si>
  <si>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</si>
  <si>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</si>
  <si>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</si>
  <si>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</si>
  <si>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</si>
  <si>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</si>
  <si>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</si>
  <si>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</si>
  <si>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</si>
  <si>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</si>
  <si>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</si>
  <si>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</si>
  <si>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</si>
  <si>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</si>
  <si>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</si>
  <si>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</si>
  <si>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</si>
  <si>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</si>
  <si>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</si>
  <si>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</si>
  <si>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</si>
  <si>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</si>
  <si>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</si>
  <si>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</si>
  <si>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</si>
  <si>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</si>
  <si>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</si>
  <si>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</si>
  <si>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</si>
  <si>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</si>
  <si>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</si>
  <si>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</si>
  <si>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</si>
  <si>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</si>
  <si>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</si>
  <si>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</si>
  <si>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</si>
  <si>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</si>
  <si>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</si>
  <si>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</si>
  <si>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</si>
  <si>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</si>
  <si>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</si>
  <si>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</si>
  <si>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</si>
  <si>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</si>
  <si>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</si>
  <si>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</si>
  <si>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</si>
  <si>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</si>
  <si>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</si>
  <si>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</si>
  <si>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</si>
  <si>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</si>
  <si>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</si>
  <si>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</si>
  <si>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</si>
  <si>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</si>
  <si>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</si>
  <si>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</si>
  <si>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</si>
  <si>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</si>
  <si>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</si>
  <si>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</si>
  <si>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</si>
  <si>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</si>
  <si>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</si>
  <si>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</si>
  <si>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</si>
  <si>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</si>
  <si>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</si>
  <si>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</si>
  <si>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</si>
  <si>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</si>
  <si>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</si>
  <si>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</si>
  <si>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</si>
  <si>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</si>
  <si>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</si>
  <si>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</si>
  <si>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</si>
  <si>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</si>
  <si>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</si>
  <si>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</si>
  <si>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</si>
  <si>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</si>
  <si>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</si>
  <si>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</si>
  <si>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</si>
  <si>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</si>
  <si>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</si>
  <si>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</si>
  <si>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</si>
  <si>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</si>
  <si>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</si>
  <si>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</si>
  <si>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</si>
  <si>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</si>
  <si>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</si>
  <si>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</si>
  <si>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</si>
  <si>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</si>
  <si>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</si>
  <si>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</si>
  <si>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</si>
  <si>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</si>
  <si>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</si>
  <si>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</si>
  <si>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</si>
  <si>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</si>
  <si>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</si>
  <si>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</si>
  <si>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</si>
  <si>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</si>
  <si>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</si>
  <si>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</si>
  <si>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</si>
  <si>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</si>
  <si>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</si>
  <si>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</si>
  <si>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</si>
  <si>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</si>
  <si>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</si>
  <si>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</si>
  <si>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</si>
  <si>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</si>
  <si>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</si>
  <si>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</si>
  <si>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</si>
  <si>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</si>
  <si>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</si>
  <si>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</si>
  <si>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</si>
  <si>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</si>
  <si>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</si>
  <si>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</si>
  <si>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</si>
  <si>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</si>
  <si>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</si>
  <si>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</si>
  <si>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</si>
  <si>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</si>
  <si>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</si>
  <si>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</si>
  <si>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</si>
  <si>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</si>
  <si>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</si>
  <si>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</si>
  <si>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</si>
  <si>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</si>
  <si>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</si>
  <si>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</si>
  <si>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</si>
  <si>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</si>
  <si>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</si>
  <si>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</si>
  <si>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</si>
  <si>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</si>
  <si>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</si>
  <si>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</si>
  <si>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</si>
  <si>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</si>
  <si>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</si>
  <si>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</si>
  <si>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</si>
  <si>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</si>
  <si>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</si>
  <si>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</si>
  <si>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</si>
  <si>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</si>
  <si>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</si>
  <si>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</si>
  <si>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</si>
  <si>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</si>
  <si>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</si>
  <si>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</si>
  <si>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</si>
  <si>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</si>
  <si>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</si>
  <si>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</si>
  <si>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</si>
  <si>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</si>
  <si>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</si>
  <si>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</si>
  <si>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</si>
  <si>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</si>
  <si>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</si>
  <si>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</si>
  <si>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</si>
  <si>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</si>
  <si>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</si>
  <si>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</si>
  <si>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</si>
  <si>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</si>
  <si>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</si>
  <si>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</si>
  <si>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</si>
  <si>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</si>
  <si>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</si>
  <si>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</si>
  <si>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</si>
  <si>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</si>
  <si>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</si>
  <si>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</si>
  <si>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</si>
  <si>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</si>
  <si>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</si>
  <si>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</si>
  <si>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</si>
  <si>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</si>
  <si>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</si>
  <si>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</si>
  <si>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</si>
  <si>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</si>
  <si>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</si>
  <si>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</si>
  <si>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</si>
  <si>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</si>
  <si>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</si>
  <si>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</si>
  <si>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</si>
  <si>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</si>
  <si>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</si>
  <si>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</si>
  <si>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</si>
  <si>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</si>
  <si>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</si>
  <si>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</si>
  <si>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</si>
  <si>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</si>
  <si>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</si>
  <si>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</si>
  <si>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</si>
  <si>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</si>
  <si>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</si>
  <si>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</si>
  <si>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</si>
  <si>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</si>
  <si>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</si>
  <si>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</si>
  <si>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</si>
  <si>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</si>
  <si>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</si>
  <si>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</si>
  <si>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</si>
  <si>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</si>
  <si>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</si>
  <si>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</si>
  <si>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</si>
  <si>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</si>
  <si>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</si>
  <si>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</si>
  <si>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</si>
  <si>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</si>
  <si>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</si>
  <si>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</si>
  <si>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</si>
  <si>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</si>
  <si>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</si>
  <si>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</si>
  <si>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</si>
  <si>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</si>
  <si>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</si>
  <si>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</si>
  <si>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</si>
  <si>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</si>
  <si>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</si>
  <si>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</si>
  <si>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</si>
  <si>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</si>
  <si>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</si>
  <si>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</si>
  <si>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</si>
  <si>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</si>
  <si>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</si>
  <si>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</si>
  <si>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</si>
  <si>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</si>
  <si>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</si>
  <si>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</si>
  <si>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</si>
  <si>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</si>
  <si>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</si>
  <si>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</si>
  <si>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</si>
  <si>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</si>
  <si>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</si>
  <si>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</si>
  <si>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</si>
  <si>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</si>
  <si>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</si>
  <si>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</si>
  <si>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</si>
  <si>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</si>
  <si>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</si>
  <si>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</si>
  <si>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</si>
  <si>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</si>
  <si>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</si>
  <si>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</si>
  <si>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</si>
  <si>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</si>
  <si>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</si>
  <si>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</si>
  <si>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</si>
  <si>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</si>
  <si>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</si>
  <si>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</si>
  <si>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</si>
  <si>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</si>
  <si>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</si>
  <si>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</si>
  <si>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</si>
  <si>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</si>
  <si>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</si>
  <si>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</si>
  <si>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</si>
  <si>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</si>
  <si>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</si>
  <si>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</si>
  <si>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</si>
  <si>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</si>
  <si>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</si>
  <si>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</si>
  <si>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</si>
  <si>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</si>
  <si>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</si>
  <si>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</si>
  <si>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</si>
  <si>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</si>
  <si>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</si>
  <si>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</si>
  <si>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</si>
  <si>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</si>
  <si>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</si>
  <si>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</si>
  <si>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</si>
  <si>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</si>
  <si>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</si>
  <si>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</si>
  <si>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</si>
  <si>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</si>
  <si>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</si>
  <si>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</si>
  <si>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</si>
  <si>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</si>
  <si>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</si>
  <si>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</si>
  <si>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</si>
  <si>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</si>
  <si>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</si>
  <si>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</si>
  <si>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</si>
  <si>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</si>
  <si>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</si>
  <si>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</si>
  <si>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</si>
  <si>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</si>
  <si>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</si>
  <si>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</si>
  <si>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</si>
  <si>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</si>
  <si>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</si>
  <si>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</si>
  <si>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</si>
  <si>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</si>
  <si>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</si>
  <si>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</si>
  <si>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</si>
  <si>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</si>
  <si>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</si>
  <si>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</si>
  <si>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</si>
  <si>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</si>
  <si>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</si>
  <si>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</si>
  <si>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</si>
  <si>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</si>
  <si>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</si>
  <si>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</si>
  <si>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</si>
  <si>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</si>
  <si>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</si>
  <si>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</si>
  <si>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</si>
  <si>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</si>
  <si>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</si>
  <si>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</si>
  <si>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</si>
  <si>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</si>
  <si>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</si>
  <si>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</si>
  <si>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</si>
  <si>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</si>
  <si>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</si>
  <si>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</si>
  <si>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</si>
  <si>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</si>
  <si>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</si>
  <si>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</si>
  <si>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</si>
  <si>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</si>
  <si>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</si>
  <si>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</si>
  <si>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</si>
  <si>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</si>
  <si>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</si>
  <si>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</si>
  <si>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</si>
  <si>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</si>
  <si>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</si>
  <si>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</si>
  <si>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</si>
  <si>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</si>
  <si>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</si>
  <si>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</si>
  <si>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</si>
  <si>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</si>
  <si>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</si>
  <si>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</si>
  <si>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</si>
  <si>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</si>
  <si>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</si>
  <si>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</si>
  <si>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</si>
  <si>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</si>
  <si>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</si>
  <si>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</si>
  <si>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</si>
  <si>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</si>
  <si>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</si>
  <si>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</si>
  <si>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</si>
  <si>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</si>
  <si>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</si>
  <si>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</si>
  <si>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</si>
  <si>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</si>
  <si>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</si>
  <si>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</si>
  <si>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</si>
  <si>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</si>
  <si>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</si>
  <si>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</si>
  <si>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</si>
  <si>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</si>
  <si>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</si>
  <si>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</si>
  <si>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</si>
  <si>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</si>
  <si>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</si>
  <si>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</si>
  <si>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</si>
  <si>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</si>
  <si>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</si>
  <si>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</si>
  <si>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</si>
  <si>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</si>
  <si>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</si>
  <si>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</si>
  <si>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</si>
  <si>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</si>
  <si>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</si>
  <si>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</si>
  <si>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</si>
  <si>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</si>
  <si>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</si>
  <si>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</si>
  <si>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</si>
  <si>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</si>
  <si>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</si>
  <si>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</si>
  <si>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</si>
  <si>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</si>
  <si>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</si>
  <si>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</si>
  <si>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</si>
  <si>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</si>
  <si>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</si>
  <si>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</si>
  <si>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</si>
  <si>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</si>
  <si>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</si>
  <si>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</si>
  <si>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</si>
  <si>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</si>
  <si>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</si>
  <si>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</si>
  <si>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</si>
  <si>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</si>
  <si>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</si>
  <si>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</si>
  <si>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</si>
  <si>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</si>
  <si>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</si>
  <si>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</si>
  <si>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</si>
  <si>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</si>
  <si>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</si>
  <si>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</si>
  <si>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</si>
  <si>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</si>
  <si>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</si>
  <si>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</si>
  <si>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</si>
  <si>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</si>
  <si>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</si>
  <si>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</si>
  <si>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</si>
  <si>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</si>
  <si>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</si>
  <si>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</si>
  <si>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</si>
  <si>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</si>
  <si>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</si>
  <si>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</si>
  <si>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</si>
  <si>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</si>
  <si>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</si>
  <si>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</si>
  <si>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</si>
  <si>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</si>
  <si>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</si>
  <si>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</si>
  <si>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</si>
  <si>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</si>
  <si>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</si>
  <si>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</si>
  <si>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</si>
  <si>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</si>
  <si>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</si>
  <si>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</si>
  <si>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</si>
  <si>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</si>
  <si>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</si>
  <si>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</si>
  <si>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</si>
  <si>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</si>
  <si>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</si>
  <si>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</si>
  <si>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</si>
  <si>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</si>
  <si>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</si>
  <si>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</si>
  <si>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</si>
  <si>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</si>
  <si>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</si>
  <si>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</si>
  <si>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</si>
  <si>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</si>
  <si>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</si>
  <si>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</si>
  <si>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</si>
  <si>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</si>
  <si>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</si>
  <si>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</si>
  <si>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</si>
  <si>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</si>
  <si>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</si>
  <si>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</si>
  <si>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</si>
  <si>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</si>
  <si>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</si>
  <si>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</si>
  <si>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</si>
  <si>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</si>
  <si>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</si>
  <si>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</si>
  <si>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</si>
  <si>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</si>
  <si>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</si>
  <si>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</si>
  <si>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</si>
  <si>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</si>
  <si>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</si>
  <si>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</si>
  <si>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</si>
  <si>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</si>
  <si>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</si>
  <si>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</si>
  <si>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</si>
  <si>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</si>
  <si>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</si>
  <si>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</si>
  <si>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</si>
  <si>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</si>
  <si>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</si>
  <si>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</si>
  <si>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</si>
  <si>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</si>
  <si>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</si>
  <si>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</si>
  <si>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</si>
  <si>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</si>
  <si>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</si>
  <si>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</si>
  <si>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</si>
  <si>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</si>
  <si>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</si>
  <si>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</si>
  <si>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</si>
  <si>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</si>
  <si>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</si>
  <si>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</si>
  <si>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</si>
  <si>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</si>
  <si>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</si>
  <si>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</si>
  <si>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</si>
  <si>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</si>
  <si>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</si>
  <si>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</si>
  <si>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</si>
  <si>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</si>
  <si>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</si>
  <si>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</si>
  <si>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</si>
  <si>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</si>
  <si>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</si>
  <si>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</si>
  <si>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</si>
  <si>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</si>
  <si>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</si>
  <si>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</si>
  <si>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</si>
  <si>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</si>
  <si>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</si>
  <si>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</si>
  <si>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</si>
  <si>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</si>
  <si>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</si>
  <si>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</si>
  <si>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</si>
  <si>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</si>
  <si>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</si>
  <si>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</si>
  <si>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</si>
  <si>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</si>
  <si>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</si>
  <si>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</si>
  <si>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</si>
  <si>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</si>
  <si>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</si>
  <si>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</si>
  <si>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</si>
  <si>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</si>
  <si>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</si>
  <si>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</si>
  <si>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</si>
  <si>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</si>
  <si>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</si>
  <si>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</si>
  <si>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</si>
  <si>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</si>
  <si>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</si>
  <si>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</si>
  <si>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</si>
  <si>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</si>
  <si>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</si>
  <si>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</si>
  <si>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</si>
  <si>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</si>
  <si>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</si>
  <si>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</si>
  <si>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</si>
  <si>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</si>
  <si>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</si>
  <si>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</si>
  <si>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</si>
  <si>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</si>
  <si>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</si>
  <si>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</si>
  <si>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</si>
  <si>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</si>
  <si>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</si>
  <si>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</si>
  <si>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</si>
  <si>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</si>
  <si>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</si>
  <si>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</si>
  <si>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</si>
  <si>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</si>
  <si>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</si>
  <si>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</si>
  <si>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</si>
  <si>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</si>
  <si>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</si>
  <si>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</si>
  <si>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</si>
  <si>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</si>
  <si>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</si>
  <si>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</si>
  <si>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</si>
  <si>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</si>
  <si>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</si>
  <si>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</si>
  <si>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</si>
  <si>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</si>
  <si>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</si>
  <si>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</si>
  <si>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</si>
  <si>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</si>
  <si>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</si>
  <si>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</si>
  <si>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</si>
  <si>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</si>
  <si>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</si>
  <si>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</si>
  <si>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</si>
  <si>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</si>
  <si>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</si>
  <si>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</si>
  <si>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</si>
  <si>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</si>
  <si>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</si>
  <si>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</si>
  <si>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</si>
  <si>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</si>
  <si>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</si>
  <si>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</si>
  <si>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</si>
  <si>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</si>
  <si>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</si>
  <si>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</si>
  <si>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</si>
  <si>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</si>
  <si>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</si>
  <si>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</si>
  <si>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</si>
  <si>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</si>
  <si>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</si>
  <si>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</si>
  <si>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</si>
  <si>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</si>
  <si>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</si>
  <si>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</si>
  <si>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</si>
  <si>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</si>
  <si>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</si>
  <si>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</si>
  <si>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</si>
  <si>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</si>
  <si>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</si>
  <si>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</si>
  <si>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</si>
  <si>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</si>
  <si>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</si>
  <si>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</si>
  <si>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</si>
  <si>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</si>
  <si>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</si>
  <si>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</si>
  <si>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</si>
  <si>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</si>
  <si>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</si>
  <si>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</si>
  <si>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</si>
  <si>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</si>
  <si>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</si>
  <si>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</si>
  <si>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</si>
  <si>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</si>
  <si>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</si>
  <si>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</si>
  <si>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</si>
  <si>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</si>
  <si>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</si>
  <si>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</si>
  <si>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</si>
  <si>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</si>
  <si>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</si>
  <si>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</si>
  <si>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</si>
  <si>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</si>
  <si>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</si>
  <si>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</si>
  <si>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</si>
  <si>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</si>
  <si>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</si>
  <si>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</si>
  <si>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</si>
  <si>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</si>
  <si>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</si>
  <si>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</si>
  <si>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</si>
  <si>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</si>
  <si>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</si>
  <si>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</si>
  <si>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</si>
  <si>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</si>
  <si>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</si>
  <si>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</si>
  <si>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</si>
  <si>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</si>
  <si>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</si>
  <si>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</si>
  <si>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</si>
  <si>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</si>
  <si>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</si>
  <si>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</si>
  <si>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</si>
  <si>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</si>
  <si>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</si>
  <si>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</si>
  <si>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</si>
  <si>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</si>
  <si>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</si>
  <si>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</si>
  <si>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</si>
  <si>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</si>
  <si>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</si>
  <si>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</si>
  <si>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</si>
  <si>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</si>
  <si>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</si>
  <si>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</si>
  <si>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</si>
  <si>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</si>
  <si>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</si>
  <si>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</si>
  <si>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</si>
  <si>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</si>
  <si>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</si>
  <si>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</si>
  <si>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</si>
  <si>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</si>
  <si>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</si>
  <si>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</si>
  <si>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</si>
  <si>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</si>
  <si>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</si>
  <si>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</si>
  <si>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</si>
  <si>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</si>
  <si>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</si>
  <si>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</si>
  <si>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</si>
  <si>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</si>
  <si>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</si>
  <si>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</si>
  <si>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</si>
  <si>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</si>
  <si>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</si>
  <si>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</si>
  <si>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</si>
  <si>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</si>
  <si>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</si>
  <si>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</si>
  <si>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</si>
  <si>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</si>
  <si>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</si>
  <si>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</si>
  <si>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</si>
  <si>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</si>
  <si>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</si>
  <si>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</si>
  <si>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</si>
  <si>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</si>
  <si>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</si>
  <si>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</si>
  <si>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</si>
  <si>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</si>
  <si>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</si>
  <si>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</si>
  <si>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</si>
  <si>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</si>
  <si>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</si>
  <si>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</si>
  <si>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</si>
  <si>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</si>
  <si>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</si>
  <si>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</si>
  <si>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</si>
  <si>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</si>
  <si>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</si>
  <si>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</si>
  <si>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</si>
  <si>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</si>
  <si>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</si>
  <si>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</si>
  <si>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</si>
  <si>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</si>
  <si>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</si>
  <si>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</si>
  <si>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</si>
  <si>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</si>
  <si>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</si>
  <si>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</si>
  <si>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</si>
  <si>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</si>
  <si>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</si>
  <si>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</si>
  <si>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</si>
  <si>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</si>
  <si>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</si>
  <si>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</si>
  <si>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</si>
  <si>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</si>
  <si>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</si>
  <si>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</si>
  <si>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</si>
  <si>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</si>
  <si>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</si>
  <si>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</si>
  <si>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</si>
  <si>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</si>
  <si>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</si>
  <si>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</si>
  <si>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</si>
  <si>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</si>
  <si>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</si>
  <si>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</si>
  <si>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</si>
  <si>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</si>
  <si>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</si>
  <si>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</si>
  <si>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</si>
  <si>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</si>
  <si>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</si>
  <si>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</si>
  <si>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</si>
  <si>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</si>
  <si>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</si>
  <si>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</si>
  <si>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</si>
  <si>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</si>
  <si>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</si>
  <si>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</si>
  <si>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</si>
  <si>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</si>
  <si>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</si>
  <si>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</si>
  <si>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</si>
  <si>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</si>
  <si>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</si>
  <si>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</si>
  <si>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</si>
  <si>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</si>
  <si>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</si>
  <si>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</si>
  <si>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</si>
  <si>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</si>
  <si>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</si>
  <si>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</si>
  <si>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</si>
  <si>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</si>
  <si>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</si>
  <si>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</si>
  <si>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</si>
  <si>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</si>
  <si>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</si>
  <si>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</si>
  <si>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</si>
  <si>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</si>
  <si>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</si>
  <si>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</si>
  <si>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</si>
  <si>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</si>
  <si>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</si>
  <si>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</si>
  <si>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</si>
  <si>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</si>
  <si>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</si>
  <si>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</si>
  <si>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</si>
  <si>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</si>
  <si>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</si>
  <si>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</si>
  <si>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</si>
  <si>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</si>
  <si>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</si>
  <si>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</si>
  <si>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</si>
  <si>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</si>
  <si>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</si>
  <si>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</si>
  <si>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</si>
  <si>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</si>
  <si>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</si>
  <si>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</si>
  <si>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</si>
  <si>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</si>
  <si>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</si>
  <si>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</si>
  <si>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</si>
  <si>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</si>
  <si>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</si>
  <si>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</si>
  <si>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</si>
  <si>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</si>
  <si>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</si>
  <si>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</si>
  <si>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</si>
  <si>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</si>
  <si>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</si>
  <si>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</si>
  <si>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</si>
  <si>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</si>
  <si>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</si>
  <si>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</si>
  <si>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</si>
  <si>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</si>
  <si>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</si>
  <si>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</si>
  <si>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</si>
  <si>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</si>
  <si>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</si>
  <si>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</si>
  <si>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</si>
  <si>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</si>
  <si>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</si>
  <si>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</si>
  <si>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</si>
  <si>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</si>
  <si>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</si>
  <si>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</si>
  <si>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</si>
  <si>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</si>
  <si>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</si>
  <si>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</si>
  <si>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</si>
  <si>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</si>
  <si>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</si>
  <si>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</si>
  <si>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</si>
  <si>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</si>
  <si>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</si>
  <si>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</si>
  <si>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</si>
  <si>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</si>
  <si>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</si>
  <si>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</si>
  <si>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</si>
  <si>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</si>
  <si>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</si>
  <si>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</si>
  <si>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</si>
  <si>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</si>
  <si>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</si>
  <si>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</si>
  <si>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</si>
  <si>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</si>
  <si>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</si>
  <si>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</si>
  <si>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</si>
  <si>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</si>
  <si>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</si>
  <si>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</si>
  <si>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</si>
  <si>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</si>
  <si>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</si>
  <si>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</si>
  <si>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</si>
  <si>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</si>
  <si>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</si>
  <si>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</si>
  <si>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</si>
  <si>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</si>
  <si>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</si>
  <si>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</si>
  <si>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</si>
  <si>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</si>
  <si>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</si>
  <si>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</si>
  <si>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</si>
  <si>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</si>
  <si>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</si>
  <si>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</si>
  <si>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</si>
  <si>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</si>
  <si>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</si>
  <si>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</si>
  <si>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</si>
  <si>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</si>
  <si>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</si>
  <si>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</si>
  <si>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</si>
  <si>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</si>
  <si>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</si>
  <si>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</si>
  <si>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</si>
  <si>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</si>
  <si>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</si>
  <si>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</si>
  <si>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</si>
  <si>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</si>
  <si>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</si>
  <si>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</si>
  <si>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</si>
  <si>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</si>
  <si>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</si>
  <si>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</si>
  <si>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</si>
  <si>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</si>
  <si>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</si>
  <si>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</si>
  <si>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</si>
  <si>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</si>
  <si>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</si>
  <si>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</si>
  <si>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</si>
  <si>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</si>
  <si>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</si>
  <si>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</si>
  <si>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</si>
  <si>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</si>
  <si>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</si>
  <si>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</si>
  <si>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</si>
  <si>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</si>
  <si>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</si>
  <si>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</si>
  <si>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</si>
  <si>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</si>
  <si>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</si>
  <si>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</si>
  <si>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</si>
  <si>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</si>
  <si>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</si>
  <si>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</si>
  <si>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</si>
  <si>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</si>
  <si>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</si>
  <si>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</si>
  <si>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</si>
  <si>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</si>
  <si>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</si>
  <si>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</si>
  <si>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</si>
  <si>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</si>
  <si>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</si>
  <si>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</si>
  <si>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</si>
  <si>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</si>
  <si>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</si>
  <si>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</si>
  <si>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</si>
  <si>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</si>
  <si>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</si>
  <si>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</si>
  <si>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</si>
  <si>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</si>
  <si>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</si>
  <si>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</si>
  <si>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</si>
  <si>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</si>
  <si>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</si>
  <si>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</si>
  <si>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</si>
  <si>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</si>
  <si>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</si>
  <si>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</si>
  <si>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</si>
  <si>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</si>
  <si>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</si>
  <si>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</si>
  <si>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</si>
  <si>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</si>
  <si>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</si>
  <si>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</si>
  <si>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</si>
  <si>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</si>
  <si>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</si>
  <si>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</si>
  <si>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</si>
  <si>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</si>
  <si>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</si>
  <si>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</si>
  <si>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</si>
  <si>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</si>
  <si>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</si>
  <si>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</si>
  <si>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</si>
  <si>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</si>
  <si>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</si>
  <si>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</si>
  <si>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</si>
  <si>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</si>
  <si>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</si>
  <si>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</si>
  <si>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</si>
  <si>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</si>
  <si>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</si>
  <si>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</si>
  <si>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</si>
  <si>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</si>
  <si>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</si>
  <si>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</si>
  <si>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</si>
  <si>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</si>
  <si>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</si>
  <si>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</si>
  <si>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</si>
  <si>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</si>
  <si>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</si>
  <si>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</si>
  <si>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</si>
  <si>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</si>
  <si>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</si>
  <si>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</si>
  <si>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</si>
  <si>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</si>
  <si>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</si>
  <si>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</si>
  <si>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</si>
  <si>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</si>
  <si>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</si>
  <si>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</si>
  <si>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</si>
  <si>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</si>
  <si>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</si>
  <si>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</si>
  <si>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</si>
  <si>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</si>
  <si>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</si>
  <si>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</si>
  <si>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</si>
  <si>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</si>
  <si>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</si>
  <si>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</si>
  <si>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</si>
  <si>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</si>
  <si>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</si>
  <si>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</si>
  <si>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</si>
  <si>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</si>
  <si>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</si>
  <si>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</si>
  <si>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</si>
  <si>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</si>
  <si>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</si>
  <si>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</si>
  <si>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</si>
  <si>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</si>
  <si>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</si>
  <si>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</si>
  <si>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</si>
  <si>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</si>
  <si>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</si>
  <si>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</si>
  <si>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</si>
  <si>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</si>
  <si>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</si>
  <si>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</si>
  <si>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</si>
  <si>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</si>
  <si>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</si>
  <si>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</si>
  <si>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</si>
  <si>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</si>
  <si>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</si>
  <si>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</si>
  <si>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</si>
  <si>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</si>
  <si>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</si>
  <si>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</si>
  <si>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</si>
  <si>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</si>
  <si>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</si>
  <si>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</si>
  <si>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</si>
  <si>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</si>
  <si>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</si>
  <si>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</si>
  <si>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</si>
  <si>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</si>
  <si>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</si>
  <si>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</si>
  <si>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</si>
  <si>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</si>
  <si>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</si>
  <si>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</si>
  <si>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</si>
  <si>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</si>
  <si>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</si>
  <si>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</si>
  <si>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</si>
  <si>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</si>
  <si>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</si>
  <si>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</si>
  <si>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</si>
  <si>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</si>
  <si>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</si>
  <si>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</si>
  <si>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</si>
  <si>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</si>
  <si>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</si>
  <si>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</si>
  <si>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</si>
  <si>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</si>
  <si>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</si>
  <si>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</si>
  <si>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</si>
  <si>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</si>
  <si>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</si>
  <si>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</si>
  <si>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</si>
  <si>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</si>
  <si>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</si>
  <si>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</si>
  <si>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</si>
  <si>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</si>
  <si>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</si>
  <si>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</si>
  <si>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</si>
  <si>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</si>
  <si>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</si>
  <si>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</si>
  <si>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</si>
  <si>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</si>
  <si>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</si>
  <si>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</si>
  <si>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</si>
  <si>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</si>
  <si>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</si>
  <si>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</si>
  <si>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</si>
  <si>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</si>
  <si>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</si>
  <si>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</si>
  <si>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</si>
  <si>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</si>
  <si>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</si>
  <si>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</si>
  <si>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</si>
  <si>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</si>
  <si>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</si>
  <si>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</si>
  <si>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</si>
  <si>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</si>
  <si>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</si>
  <si>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</si>
  <si>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</si>
  <si>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</si>
  <si>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</si>
  <si>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</si>
  <si>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</si>
  <si>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</si>
  <si>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</si>
  <si>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</si>
  <si>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</si>
  <si>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</si>
  <si>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</si>
  <si>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</si>
  <si>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</si>
  <si>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</si>
  <si>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</si>
  <si>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</si>
  <si>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</si>
  <si>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</si>
  <si>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</si>
  <si>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</si>
  <si>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</si>
  <si>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</si>
  <si>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</si>
  <si>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</si>
  <si>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</si>
  <si>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</si>
  <si>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</si>
  <si>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</si>
  <si>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</si>
  <si>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</si>
  <si>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</si>
  <si>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</si>
  <si>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</si>
  <si>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</si>
  <si>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</si>
  <si>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</si>
  <si>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</si>
  <si>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</si>
  <si>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</si>
  <si>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</si>
  <si>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</si>
  <si>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</si>
  <si>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</si>
  <si>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</si>
  <si>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</si>
  <si>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</si>
  <si>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</si>
  <si>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</si>
  <si>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</si>
  <si>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</si>
  <si>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</si>
  <si>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</si>
  <si>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</si>
  <si>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</si>
  <si>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</si>
  <si>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</si>
  <si>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</si>
  <si>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</si>
  <si>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</si>
  <si>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</si>
  <si>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</si>
  <si>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</si>
  <si>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</si>
  <si>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</si>
  <si>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</si>
  <si>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</si>
  <si>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</si>
  <si>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</si>
  <si>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</si>
  <si>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</si>
  <si>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</si>
  <si>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</si>
  <si>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</si>
  <si>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</si>
  <si>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</si>
  <si>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</si>
  <si>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</si>
  <si>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</si>
  <si>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</si>
  <si>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</si>
  <si>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</si>
  <si>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</si>
  <si>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</si>
  <si>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</si>
  <si>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</si>
  <si>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</si>
  <si>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</si>
  <si>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</si>
  <si>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</si>
  <si>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</si>
  <si>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</si>
  <si>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</si>
  <si>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</si>
  <si>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</si>
  <si>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</si>
  <si>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</si>
  <si>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</si>
  <si>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</si>
  <si>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</si>
  <si>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</si>
  <si>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</si>
  <si>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</si>
  <si>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</si>
  <si>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</si>
  <si>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</si>
  <si>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</si>
  <si>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</si>
  <si>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</si>
  <si>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</si>
  <si>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</si>
  <si>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</si>
  <si>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</si>
  <si>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</si>
  <si>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</si>
  <si>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</si>
  <si>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</si>
  <si>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</si>
  <si>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</si>
  <si>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</si>
  <si>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</si>
  <si>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</si>
  <si>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</si>
  <si>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</si>
  <si>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</si>
  <si>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</si>
  <si>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</si>
  <si>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</si>
  <si>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</si>
  <si>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</si>
  <si>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</si>
  <si>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</si>
  <si>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</si>
  <si>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</si>
  <si>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</si>
  <si>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</si>
  <si>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</si>
  <si>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</si>
  <si>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</si>
  <si>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</si>
  <si>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</si>
  <si>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</si>
  <si>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</si>
  <si>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</si>
  <si>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</si>
  <si>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</si>
  <si>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</si>
  <si>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</si>
  <si>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</si>
  <si>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</si>
  <si>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</si>
  <si>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</si>
  <si>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</si>
  <si>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</si>
  <si>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</si>
  <si>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</si>
  <si>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</si>
  <si>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</si>
  <si>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</si>
  <si>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</si>
  <si>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</si>
  <si>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</si>
  <si>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</si>
  <si>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</si>
  <si>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</si>
  <si>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</si>
  <si>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</si>
  <si>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</si>
  <si>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</si>
  <si>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</si>
  <si>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</si>
  <si>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</si>
  <si>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</si>
  <si>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</si>
  <si>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</si>
  <si>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</si>
  <si>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</si>
  <si>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</si>
  <si>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</si>
  <si>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</si>
  <si>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</si>
  <si>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</si>
  <si>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</si>
  <si>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</si>
  <si>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</si>
  <si>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</si>
  <si>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</si>
  <si>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</si>
  <si>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</si>
  <si>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</si>
  <si>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</si>
  <si>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</si>
  <si>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</si>
  <si>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</si>
  <si>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</si>
  <si>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</si>
  <si>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</si>
  <si>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</si>
  <si>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</si>
  <si>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</si>
  <si>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</si>
  <si>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</si>
  <si>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</si>
  <si>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</si>
  <si>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</si>
  <si>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</si>
  <si>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</si>
  <si>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</si>
  <si>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</si>
  <si>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</si>
  <si>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</si>
  <si>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</si>
  <si>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</si>
  <si>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</si>
  <si>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</si>
  <si>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</si>
  <si>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</si>
  <si>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</si>
  <si>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</si>
  <si>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</si>
  <si>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</si>
  <si>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</si>
  <si>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</si>
  <si>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</si>
  <si>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</si>
  <si>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</si>
  <si>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</si>
  <si>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</si>
  <si>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</si>
  <si>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</si>
  <si>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</si>
  <si>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</si>
  <si>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</si>
  <si>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</si>
  <si>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</si>
  <si>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</si>
  <si>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</si>
  <si>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</si>
  <si>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</si>
  <si>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</si>
  <si>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</si>
  <si>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</si>
  <si>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</si>
  <si>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</si>
  <si>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</si>
  <si>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</si>
  <si>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</si>
  <si>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</si>
  <si>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</si>
  <si>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</si>
  <si>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</si>
  <si>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</si>
  <si>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</si>
  <si>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</si>
  <si>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</si>
  <si>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</si>
  <si>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</si>
  <si>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</si>
  <si>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</si>
  <si>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</si>
  <si>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</si>
  <si>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</si>
  <si>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</si>
  <si>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</si>
  <si>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</si>
  <si>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</si>
  <si>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</si>
  <si>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</si>
  <si>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</si>
  <si>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</si>
  <si>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</si>
  <si>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</si>
  <si>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</si>
  <si>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</si>
  <si>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</si>
  <si>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</si>
  <si>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</si>
  <si>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</si>
  <si>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</si>
  <si>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</si>
  <si>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</si>
  <si>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</si>
  <si>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</si>
  <si>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</si>
  <si>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</si>
  <si>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</si>
  <si>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</si>
  <si>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</si>
  <si>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</si>
  <si>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</si>
  <si>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</si>
  <si>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</si>
  <si>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</si>
  <si>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</si>
  <si>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</si>
  <si>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</si>
  <si>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</si>
  <si>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</si>
  <si>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</si>
  <si>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</si>
  <si>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</si>
  <si>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</si>
  <si>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</si>
  <si>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</si>
  <si>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</si>
  <si>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</si>
  <si>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</si>
  <si>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</si>
  <si>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</si>
  <si>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</si>
  <si>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</si>
  <si>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</si>
  <si>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</si>
  <si>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</si>
  <si>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</si>
  <si>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</si>
  <si>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</si>
  <si>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</si>
  <si>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</si>
  <si>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</si>
  <si>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</si>
  <si>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</si>
  <si>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</si>
  <si>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</si>
  <si>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</si>
  <si>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</si>
  <si>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</si>
  <si>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</si>
  <si>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</si>
  <si>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</si>
  <si>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</si>
  <si>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</si>
  <si>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</si>
  <si>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</si>
  <si>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</si>
  <si>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</si>
  <si>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</si>
  <si>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</si>
  <si>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</si>
  <si>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</si>
  <si>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</si>
  <si>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</si>
  <si>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</si>
  <si>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</si>
  <si>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</si>
  <si>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</si>
  <si>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</si>
  <si>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</si>
  <si>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</si>
  <si>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</si>
  <si>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</si>
  <si>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</si>
  <si>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</si>
  <si>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</si>
  <si>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</si>
  <si>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</si>
  <si>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</si>
  <si>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</si>
  <si>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</si>
  <si>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</si>
  <si>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</si>
  <si>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</si>
  <si>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</si>
  <si>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</si>
  <si>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</si>
  <si>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</si>
  <si>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</si>
  <si>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</si>
  <si>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</si>
  <si>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</si>
  <si>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</si>
  <si>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</si>
  <si>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</si>
  <si>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</si>
  <si>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</si>
  <si>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</si>
  <si>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</si>
  <si>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</si>
  <si>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</si>
  <si>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</si>
  <si>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</si>
  <si>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</si>
  <si>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</si>
  <si>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</si>
  <si>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</si>
  <si>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</si>
  <si>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</si>
  <si>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</si>
  <si>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</si>
  <si>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</si>
  <si>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</si>
  <si>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</si>
  <si>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</si>
  <si>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</si>
  <si>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</si>
  <si>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</si>
  <si>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</si>
  <si>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</si>
  <si>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</si>
  <si>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</si>
  <si>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</si>
  <si>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</si>
  <si>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</si>
  <si>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</si>
  <si>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</si>
  <si>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</si>
  <si>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</si>
  <si>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</si>
  <si>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</si>
  <si>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</si>
  <si>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</si>
  <si>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</si>
  <si>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</si>
  <si>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</si>
  <si>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</si>
  <si>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</si>
  <si>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</si>
  <si>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</si>
  <si>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</si>
  <si>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</si>
  <si>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</si>
  <si>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</si>
  <si>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</si>
  <si>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</si>
  <si>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</si>
  <si>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</si>
  <si>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</si>
  <si>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</si>
  <si>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</si>
  <si>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</si>
  <si>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</si>
  <si>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</si>
  <si>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</si>
  <si>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</si>
  <si>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</si>
  <si>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</si>
  <si>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</si>
  <si>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</si>
  <si>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</si>
  <si>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</si>
  <si>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</si>
  <si>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</si>
  <si>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</si>
  <si>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</si>
  <si>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</si>
  <si>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</si>
  <si>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</si>
  <si>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</si>
  <si>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</si>
  <si>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</si>
  <si>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</si>
  <si>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</si>
  <si>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</si>
  <si>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</si>
  <si>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</si>
  <si>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</si>
  <si>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</si>
  <si>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</si>
  <si>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</si>
  <si>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</si>
  <si>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</si>
  <si>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</si>
  <si>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</si>
  <si>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</si>
  <si>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</si>
  <si>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</si>
  <si>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</si>
  <si>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</si>
  <si>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</si>
  <si>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</si>
  <si>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</si>
  <si>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</si>
  <si>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</si>
  <si>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</si>
  <si>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</si>
  <si>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</si>
  <si>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</si>
  <si>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</si>
  <si>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</si>
  <si>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</si>
  <si>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</si>
  <si>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</si>
  <si>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</si>
  <si>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</si>
  <si>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</si>
  <si>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</si>
  <si>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</si>
  <si>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</si>
  <si>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</si>
  <si>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</si>
  <si>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</si>
  <si>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</si>
  <si>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</si>
  <si>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</si>
  <si>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</si>
  <si>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</si>
  <si>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</si>
  <si>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</si>
  <si>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</si>
  <si>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</si>
  <si>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</si>
  <si>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</si>
  <si>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</si>
  <si>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</si>
  <si>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</si>
  <si>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</si>
  <si>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</si>
  <si>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</si>
  <si>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</si>
  <si>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</si>
  <si>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</si>
  <si>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</si>
  <si>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</si>
  <si>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</si>
  <si>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</si>
  <si>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</si>
  <si>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</si>
  <si>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</si>
  <si>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</si>
  <si>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</si>
  <si>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</si>
  <si>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</si>
  <si>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</si>
  <si>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</si>
  <si>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</si>
  <si>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</si>
  <si>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</si>
  <si>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</si>
  <si>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</si>
  <si>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</si>
  <si>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</si>
  <si>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</si>
  <si>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</si>
  <si>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</si>
  <si>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</si>
  <si>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</si>
  <si>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</si>
  <si>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</si>
  <si>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</si>
  <si>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</si>
  <si>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</si>
  <si>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</si>
  <si>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</si>
  <si>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</si>
  <si>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</si>
  <si>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</si>
  <si>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</si>
  <si>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</si>
  <si>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</si>
  <si>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</si>
  <si>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</si>
  <si>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</si>
  <si>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</si>
  <si>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</si>
  <si>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</si>
  <si>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</si>
  <si>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</si>
  <si>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</si>
  <si>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</si>
  <si>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</si>
  <si>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</si>
  <si>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</si>
  <si>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</si>
  <si>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</si>
  <si>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</si>
  <si>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</si>
  <si>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</si>
  <si>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</si>
  <si>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</si>
  <si>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</si>
  <si>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</si>
  <si>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</si>
  <si>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</si>
  <si>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</si>
  <si>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</si>
  <si>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</si>
  <si>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</si>
  <si>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</si>
  <si>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</si>
  <si>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</si>
  <si>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</si>
  <si>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</si>
  <si>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</si>
  <si>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</si>
  <si>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</si>
  <si>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</si>
  <si>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</si>
  <si>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</si>
  <si>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</si>
  <si>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</si>
  <si>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</si>
  <si>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</si>
  <si>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</si>
  <si>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</si>
  <si>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</si>
  <si>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</si>
  <si>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</si>
  <si>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</si>
  <si>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</si>
  <si>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</si>
  <si>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</si>
  <si>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</si>
  <si>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</si>
  <si>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</si>
  <si>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</si>
  <si>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</si>
  <si>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</si>
  <si>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</si>
  <si>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</si>
  <si>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</si>
  <si>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</si>
  <si>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</si>
  <si>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</si>
  <si>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</si>
  <si>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</si>
  <si>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</si>
  <si>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</si>
  <si>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</si>
  <si>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</si>
  <si>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</si>
  <si>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</si>
  <si>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</si>
  <si>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</si>
  <si>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</si>
  <si>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</si>
  <si>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</si>
  <si>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</si>
  <si>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</si>
  <si>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</si>
  <si>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</si>
  <si>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</si>
  <si>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</si>
  <si>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</si>
  <si>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</si>
  <si>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</si>
  <si>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</si>
  <si>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</si>
  <si>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</si>
  <si>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</si>
  <si>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</si>
  <si>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</si>
  <si>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</si>
  <si>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</si>
  <si>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</si>
  <si>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</si>
  <si>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</si>
  <si>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</si>
  <si>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</si>
  <si>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</si>
  <si>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</si>
  <si>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</si>
  <si>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</si>
  <si>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</si>
  <si>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</si>
  <si>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</si>
  <si>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</si>
  <si>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</si>
  <si>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</si>
  <si>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</si>
  <si>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</si>
  <si>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</si>
  <si>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</si>
  <si>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</si>
  <si>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</si>
  <si>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</si>
  <si>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</si>
  <si>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</si>
  <si>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</si>
  <si>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</si>
  <si>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</si>
  <si>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</si>
  <si>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</si>
  <si>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</si>
  <si>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</si>
  <si>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</si>
  <si>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</si>
  <si>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</si>
  <si>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</si>
  <si>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</si>
  <si>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</si>
  <si>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</si>
  <si>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</si>
  <si>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</si>
  <si>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</si>
  <si>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</si>
  <si>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</si>
  <si>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</si>
  <si>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</si>
  <si>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</si>
  <si>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</si>
  <si>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</si>
  <si>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</si>
  <si>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</si>
  <si>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</si>
  <si>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</si>
  <si>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</si>
  <si>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</si>
  <si>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</si>
  <si>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</si>
  <si>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</si>
  <si>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</si>
  <si>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</si>
  <si>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</si>
  <si>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</si>
  <si>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</si>
  <si>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</si>
  <si>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</si>
  <si>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</si>
  <si>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</si>
  <si>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</si>
  <si>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</si>
  <si>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</si>
  <si>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</si>
  <si>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</si>
  <si>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</si>
  <si>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</si>
  <si>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</si>
  <si>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</si>
  <si>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</si>
  <si>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</si>
  <si>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</si>
  <si>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</si>
  <si>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</si>
  <si>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</si>
  <si>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</si>
  <si>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</si>
  <si>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</si>
  <si>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</si>
  <si>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</si>
  <si>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</si>
  <si>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</si>
  <si>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</si>
  <si>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</si>
  <si>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</si>
  <si>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</si>
  <si>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</si>
  <si>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</si>
  <si>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</si>
  <si>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</si>
  <si>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</si>
  <si>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</si>
  <si>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</si>
  <si>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</si>
  <si>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</si>
  <si>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</si>
  <si>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</si>
  <si>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</si>
  <si>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</si>
  <si>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</si>
  <si>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</si>
  <si>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</si>
  <si>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</si>
  <si>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</si>
  <si>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</si>
  <si>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</si>
  <si>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</si>
  <si>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</si>
  <si>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</si>
  <si>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</si>
  <si>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</si>
  <si>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</si>
  <si>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</si>
  <si>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</si>
  <si>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</si>
  <si>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</si>
  <si>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</si>
  <si>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</si>
  <si>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</si>
  <si>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</si>
  <si>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</si>
  <si>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</si>
  <si>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</si>
  <si>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</si>
  <si>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</si>
  <si>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</si>
  <si>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</si>
  <si>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</si>
  <si>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</si>
  <si>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</si>
  <si>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</si>
  <si>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</si>
  <si>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</si>
  <si>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</si>
  <si>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</si>
  <si>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</si>
  <si>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</si>
  <si>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</si>
  <si>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</si>
  <si>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</si>
  <si>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</si>
  <si>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</si>
  <si>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</si>
  <si>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</si>
  <si>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</si>
  <si>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</si>
  <si>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</si>
  <si>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</si>
  <si>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</si>
  <si>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</si>
  <si>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</si>
  <si>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</si>
  <si>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</si>
  <si>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</si>
  <si>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</si>
  <si>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</si>
  <si>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</si>
  <si>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</si>
  <si>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</si>
  <si>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</si>
  <si>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</si>
  <si>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</si>
  <si>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</si>
  <si>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</si>
  <si>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</si>
  <si>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</si>
  <si>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</si>
  <si>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</si>
  <si>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</si>
  <si>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</si>
  <si>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</si>
  <si>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</si>
  <si>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</si>
  <si>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</si>
  <si>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</si>
  <si>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</si>
  <si>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</si>
  <si>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</si>
  <si>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</si>
  <si>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</si>
  <si>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</si>
  <si>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</si>
  <si>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</si>
  <si>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</si>
  <si>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</si>
  <si>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</si>
  <si>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</si>
  <si>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</si>
  <si>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</si>
  <si>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</si>
  <si>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</si>
  <si>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</si>
  <si>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</si>
  <si>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</si>
  <si>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</si>
  <si>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</si>
  <si>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</si>
  <si>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</si>
  <si>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</si>
  <si>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</si>
  <si>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</si>
  <si>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</si>
  <si>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</si>
  <si>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</si>
  <si>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</si>
  <si>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</si>
  <si>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</si>
  <si>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</si>
  <si>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</si>
  <si>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</si>
  <si>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</si>
  <si>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</si>
  <si>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</si>
  <si>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</si>
  <si>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</si>
  <si>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</si>
  <si>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</si>
  <si>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</si>
  <si>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</si>
  <si>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</si>
  <si>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</si>
  <si>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</si>
  <si>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</si>
  <si>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</si>
  <si>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</si>
  <si>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</si>
  <si>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</si>
  <si>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</si>
  <si>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</si>
  <si>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</si>
  <si>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</si>
  <si>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</si>
  <si>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</si>
  <si>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</si>
  <si>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</si>
  <si>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</si>
  <si>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</si>
  <si>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</si>
  <si>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</si>
  <si>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</si>
  <si>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</si>
  <si>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</si>
  <si>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</si>
  <si>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</si>
  <si>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</si>
  <si>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</si>
  <si>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</si>
  <si>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</si>
  <si>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</si>
  <si>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</si>
  <si>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</si>
  <si>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</si>
  <si>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</si>
  <si>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</si>
  <si>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</si>
  <si>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</si>
  <si>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</si>
  <si>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</si>
  <si>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</si>
  <si>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</si>
  <si>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</si>
  <si>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</si>
  <si>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</si>
  <si>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</si>
  <si>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</si>
  <si>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</si>
  <si>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</si>
  <si>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</si>
  <si>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</si>
  <si>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</si>
  <si>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</si>
  <si>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</si>
  <si>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</si>
  <si>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</si>
  <si>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</si>
  <si>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</si>
  <si>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</si>
  <si>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</si>
  <si>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</si>
  <si>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</si>
  <si>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</si>
  <si>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</si>
  <si>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</si>
  <si>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</si>
  <si>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</si>
  <si>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</si>
  <si>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</si>
  <si>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</si>
  <si>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</si>
  <si>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</si>
  <si>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</si>
  <si>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</si>
  <si>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</si>
  <si>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</si>
  <si>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</si>
  <si>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</si>
  <si>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</si>
  <si>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</si>
  <si>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</si>
  <si>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</si>
  <si>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</si>
  <si>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</si>
  <si>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</si>
  <si>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</si>
  <si>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</si>
  <si>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</si>
  <si>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</si>
  <si>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</si>
  <si>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</si>
  <si>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</si>
  <si>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</si>
  <si>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</si>
  <si>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</si>
  <si>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</si>
  <si>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</si>
  <si>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</si>
  <si>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</si>
  <si>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</si>
  <si>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</si>
  <si>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</si>
  <si>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</si>
  <si>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</si>
  <si>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</si>
  <si>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</si>
  <si>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</si>
  <si>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</si>
  <si>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</si>
  <si>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</si>
  <si>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</si>
  <si>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</si>
  <si>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</si>
  <si>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</si>
  <si>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</si>
  <si>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</si>
  <si>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</si>
  <si>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</si>
  <si>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</si>
  <si>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</si>
  <si>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</si>
  <si>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</si>
  <si>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</si>
  <si>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</si>
  <si>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</si>
  <si>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</si>
  <si>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</si>
  <si>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</si>
  <si>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</si>
  <si>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</si>
  <si>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</si>
  <si>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</si>
  <si>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</si>
  <si>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</si>
  <si>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</si>
  <si>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</si>
  <si>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</si>
  <si>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</si>
  <si>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</si>
  <si>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</si>
  <si>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</si>
  <si>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</si>
  <si>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</si>
  <si>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</si>
  <si>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</si>
  <si>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</si>
  <si>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</si>
  <si>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</si>
  <si>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</si>
  <si>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</si>
  <si>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</si>
  <si>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</si>
  <si>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</si>
  <si>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</si>
  <si>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</si>
  <si>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</si>
  <si>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</si>
  <si>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</si>
  <si>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</si>
  <si>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</si>
  <si>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</si>
  <si>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</si>
  <si>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</si>
  <si>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</si>
  <si>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</si>
  <si>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</si>
  <si>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</si>
  <si>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</si>
  <si>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</si>
  <si>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</si>
  <si>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</si>
  <si>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</si>
  <si>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</si>
  <si>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</si>
  <si>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</si>
  <si>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</si>
  <si>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</si>
  <si>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</si>
  <si>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</si>
  <si>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</si>
  <si>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</si>
  <si>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</si>
  <si>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</si>
  <si>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</si>
  <si>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</si>
  <si>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</si>
  <si>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</si>
  <si>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</si>
  <si>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</si>
  <si>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</si>
  <si>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</si>
  <si>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</si>
  <si>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</si>
  <si>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</si>
  <si>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</si>
  <si>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</si>
  <si>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</si>
  <si>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</si>
  <si>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</si>
  <si>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</si>
  <si>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</si>
  <si>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</si>
  <si>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</si>
  <si>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</si>
  <si>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</si>
  <si>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</si>
  <si>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</si>
  <si>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</si>
  <si>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</si>
  <si>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</si>
  <si>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</si>
  <si>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</si>
  <si>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</si>
  <si>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</si>
  <si>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</si>
  <si>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</si>
  <si>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</si>
  <si>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</si>
  <si>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</si>
  <si>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</si>
  <si>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</si>
  <si>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</si>
  <si>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</si>
  <si>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</si>
  <si>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</si>
  <si>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</si>
  <si>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</si>
  <si>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</si>
  <si>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</si>
  <si>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</si>
  <si>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</si>
  <si>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</si>
  <si>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</si>
  <si>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</si>
  <si>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</si>
  <si>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</si>
  <si>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</si>
  <si>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</si>
  <si>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</si>
  <si>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</si>
  <si>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</si>
  <si>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</si>
  <si>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</si>
  <si>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</si>
  <si>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</si>
  <si>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</si>
  <si>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</si>
  <si>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</si>
  <si>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</si>
  <si>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</si>
  <si>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</si>
  <si>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</si>
  <si>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</si>
  <si>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</si>
  <si>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</si>
  <si>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</si>
  <si>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</si>
  <si>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</si>
  <si>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</si>
  <si>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</si>
  <si>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</si>
  <si>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</si>
  <si>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</si>
  <si>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</si>
  <si>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</si>
  <si>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</si>
  <si>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</si>
  <si>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</si>
  <si>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</si>
  <si>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</si>
  <si>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</si>
  <si>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</si>
  <si>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</si>
  <si>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</si>
  <si>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</si>
  <si>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</si>
  <si>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</si>
  <si>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</si>
  <si>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</si>
  <si>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</si>
  <si>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</si>
  <si>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</si>
  <si>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</si>
  <si>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</si>
  <si>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</si>
  <si>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</si>
  <si>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</si>
  <si>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</si>
  <si>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</si>
  <si>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</si>
  <si>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</si>
  <si>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</si>
  <si>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</si>
  <si>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</si>
  <si>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</si>
  <si>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</si>
  <si>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</si>
  <si>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</si>
  <si>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</si>
  <si>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</si>
  <si>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</si>
  <si>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</si>
  <si>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</si>
  <si>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</si>
  <si>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</si>
  <si>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</si>
  <si>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</si>
  <si>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</si>
  <si>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</si>
  <si>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</si>
  <si>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</si>
  <si>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</si>
  <si>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</si>
  <si>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</si>
  <si>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</si>
  <si>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</si>
  <si>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</si>
  <si>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</si>
  <si>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</si>
  <si>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</si>
  <si>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</si>
  <si>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</si>
  <si>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</si>
  <si>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</si>
  <si>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</si>
  <si>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</si>
  <si>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</si>
  <si>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</si>
  <si>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</si>
  <si>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</si>
  <si>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</si>
  <si>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</si>
  <si>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</si>
  <si>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</si>
  <si>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</si>
  <si>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</si>
  <si>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</si>
  <si>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</si>
  <si>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</si>
  <si>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</si>
  <si>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</si>
  <si>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</si>
  <si>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</si>
  <si>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</si>
  <si>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</si>
  <si>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</si>
  <si>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</si>
  <si>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</si>
  <si>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</si>
  <si>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</si>
  <si>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</si>
  <si>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</si>
  <si>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</si>
  <si>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</si>
  <si>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</si>
  <si>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</si>
  <si>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</si>
  <si>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</si>
  <si>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</si>
  <si>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</si>
  <si>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</si>
  <si>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</si>
  <si>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</si>
  <si>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</si>
  <si>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</si>
  <si>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</si>
  <si>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</si>
  <si>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</si>
  <si>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</si>
  <si>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</si>
  <si>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</si>
  <si>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</si>
  <si>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</si>
  <si>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</si>
  <si>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</si>
  <si>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</si>
  <si>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</si>
  <si>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</si>
  <si>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</si>
  <si>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</si>
  <si>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</si>
  <si>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</si>
  <si>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</si>
  <si>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</si>
  <si>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</si>
  <si>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</si>
  <si>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</si>
  <si>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</si>
  <si>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</si>
  <si>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</si>
  <si>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</si>
  <si>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</si>
  <si>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</si>
  <si>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</si>
  <si>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</si>
  <si>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</si>
  <si>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</si>
  <si>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</si>
  <si>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</si>
  <si>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</si>
  <si>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</si>
  <si>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</si>
  <si>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</si>
  <si>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</si>
  <si>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</si>
  <si>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</si>
  <si>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</si>
  <si>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</si>
  <si>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</si>
  <si>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</si>
  <si>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</si>
  <si>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</si>
  <si>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</si>
  <si>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</si>
  <si>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</si>
  <si>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</si>
  <si>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</si>
  <si>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</si>
  <si>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</si>
  <si>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</si>
  <si>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</si>
  <si>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</si>
  <si>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</si>
  <si>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</si>
  <si>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</si>
  <si>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</si>
  <si>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</si>
  <si>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</si>
  <si>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</si>
  <si>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</si>
  <si>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</si>
  <si>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</si>
  <si>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</si>
  <si>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</si>
  <si>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</si>
  <si>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</si>
  <si>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</si>
  <si>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</si>
  <si>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</si>
  <si>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</si>
  <si>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</si>
  <si>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</si>
  <si>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</si>
  <si>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</si>
  <si>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</si>
  <si>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</si>
  <si>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</si>
  <si>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</si>
  <si>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</si>
  <si>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</si>
  <si>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</si>
  <si>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</si>
  <si>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</si>
  <si>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</si>
  <si>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</si>
  <si>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</si>
  <si>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</si>
  <si>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</si>
  <si>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</si>
  <si>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</si>
  <si>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</si>
  <si>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</si>
  <si>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</si>
  <si>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</si>
  <si>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</si>
  <si>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</si>
  <si>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</si>
  <si>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</si>
  <si>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</si>
  <si>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</si>
  <si>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</si>
  <si>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</si>
  <si>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</si>
  <si>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</si>
  <si>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</si>
  <si>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</si>
  <si>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</si>
  <si>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</si>
  <si>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</si>
  <si>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</si>
  <si>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</si>
  <si>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</si>
  <si>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</si>
  <si>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</si>
  <si>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</si>
  <si>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</si>
  <si>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</si>
  <si>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</si>
  <si>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</si>
  <si>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</si>
  <si>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</si>
  <si>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</si>
  <si>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</si>
  <si>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</si>
  <si>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</si>
  <si>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</si>
  <si>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</si>
  <si>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</si>
  <si>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</si>
  <si>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</si>
  <si>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</si>
  <si>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</si>
  <si>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</si>
  <si>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</si>
  <si>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</si>
  <si>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</si>
  <si>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</si>
  <si>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</si>
  <si>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</si>
  <si>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</si>
  <si>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</si>
  <si>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</si>
  <si>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</si>
  <si>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</si>
  <si>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</si>
  <si>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</si>
  <si>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</si>
  <si>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</si>
  <si>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</si>
  <si>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</si>
  <si>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</si>
  <si>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</si>
  <si>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</si>
  <si>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</si>
  <si>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</si>
  <si>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</si>
  <si>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</si>
  <si>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</si>
  <si>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</si>
  <si>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</si>
  <si>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</si>
  <si>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</si>
  <si>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</si>
  <si>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</si>
  <si>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</si>
  <si>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</si>
  <si>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</si>
  <si>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</si>
  <si>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</si>
  <si>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</si>
  <si>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</si>
  <si>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</si>
  <si>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</si>
  <si>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</si>
  <si>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</si>
  <si>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</si>
  <si>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</si>
  <si>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</si>
  <si>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</si>
  <si>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</si>
  <si>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</si>
  <si>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</si>
  <si>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</si>
  <si>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</si>
  <si>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</si>
  <si>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</si>
  <si>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</si>
  <si>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</si>
  <si>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</si>
  <si>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</si>
  <si>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</si>
  <si>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</si>
  <si>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</si>
  <si>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</si>
  <si>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</si>
  <si>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</si>
  <si>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</si>
  <si>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</si>
  <si>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</si>
  <si>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</si>
  <si>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</si>
  <si>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</si>
  <si>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</si>
  <si>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</si>
  <si>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</si>
  <si>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</si>
  <si>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</si>
  <si>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</si>
  <si>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</si>
  <si>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</si>
  <si>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</si>
  <si>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</si>
  <si>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</si>
  <si>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</si>
  <si>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</si>
  <si>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</si>
  <si>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</si>
  <si>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</si>
  <si>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</si>
  <si>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</si>
  <si>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</si>
  <si>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</si>
  <si>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</si>
  <si>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</si>
  <si>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</si>
  <si>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</si>
  <si>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</si>
  <si>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</si>
  <si>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</si>
  <si>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</si>
  <si>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</si>
  <si>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</si>
  <si>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</si>
  <si>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</si>
  <si>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</si>
  <si>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</si>
  <si>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</si>
  <si>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</si>
  <si>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</si>
  <si>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</si>
  <si>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</si>
  <si>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</si>
  <si>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</si>
  <si>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</si>
  <si>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</si>
  <si>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</si>
  <si>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</si>
  <si>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</si>
  <si>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</si>
  <si>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</si>
  <si>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</si>
  <si>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</si>
  <si>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</si>
  <si>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</si>
  <si>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</si>
  <si>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</si>
  <si>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</si>
  <si>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</si>
  <si>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</si>
  <si>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</si>
  <si>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</si>
  <si>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</si>
  <si>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</si>
  <si>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</si>
  <si>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</si>
  <si>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</si>
  <si>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</si>
  <si>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</si>
  <si>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</si>
  <si>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</si>
  <si>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</si>
  <si>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</si>
  <si>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</si>
  <si>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</si>
  <si>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</si>
  <si>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</si>
  <si>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</si>
  <si>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</si>
  <si>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</si>
  <si>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</si>
  <si>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</si>
  <si>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</si>
  <si>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</si>
  <si>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</si>
  <si>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</si>
  <si>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</si>
  <si>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</si>
  <si>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</si>
  <si>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</si>
  <si>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</si>
  <si>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</si>
  <si>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</si>
  <si>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</si>
  <si>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</si>
  <si>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</si>
  <si>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</si>
  <si>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</si>
  <si>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</si>
  <si>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</si>
  <si>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</si>
  <si>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</si>
  <si>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</si>
  <si>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</si>
  <si>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</si>
  <si>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</si>
  <si>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</si>
  <si>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</si>
  <si>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</si>
  <si>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</si>
  <si>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</si>
  <si>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</si>
  <si>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</si>
  <si>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</si>
  <si>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</si>
  <si>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</si>
  <si>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</si>
  <si>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</si>
  <si>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</si>
  <si>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</si>
  <si>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</si>
  <si>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</si>
  <si>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</si>
  <si>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</si>
  <si>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</si>
  <si>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</si>
  <si>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</si>
  <si>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</si>
  <si>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</si>
  <si>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</si>
  <si>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</si>
  <si>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</si>
  <si>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</si>
  <si>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</si>
  <si>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</si>
  <si>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</si>
  <si>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</si>
  <si>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</si>
  <si>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</si>
  <si>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</si>
  <si>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</si>
  <si>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</si>
  <si>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</si>
  <si>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</si>
  <si>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</si>
  <si>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</si>
  <si>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</si>
  <si>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</si>
  <si>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</si>
  <si>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</si>
  <si>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</si>
  <si>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</si>
  <si>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</si>
  <si>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</si>
  <si>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</si>
  <si>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</si>
  <si>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</si>
  <si>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</si>
  <si>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</si>
  <si>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</si>
  <si>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</si>
  <si>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</si>
  <si>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</si>
  <si>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</si>
  <si>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</si>
  <si>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</si>
  <si>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</si>
  <si>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</si>
  <si>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</si>
  <si>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</si>
  <si>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</si>
  <si>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</si>
  <si>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</si>
  <si>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</si>
  <si>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</si>
  <si>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</si>
  <si>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</si>
  <si>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</si>
  <si>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</si>
  <si>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</si>
  <si>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</si>
  <si>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</si>
  <si>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</si>
  <si>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</si>
  <si>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</si>
  <si>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</si>
  <si>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</si>
  <si>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</si>
  <si>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</si>
  <si>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</si>
  <si>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</si>
  <si>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</si>
  <si>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</si>
  <si>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</si>
  <si>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</si>
  <si>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</si>
  <si>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</si>
  <si>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</si>
  <si>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</si>
  <si>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</si>
  <si>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</si>
  <si>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</si>
  <si>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</si>
  <si>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</si>
  <si>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</si>
  <si>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</si>
  <si>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</si>
  <si>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</si>
  <si>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</si>
  <si>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</si>
  <si>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</si>
  <si>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</si>
  <si>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</si>
  <si>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</si>
  <si>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</si>
  <si>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</si>
  <si>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</si>
  <si>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</si>
  <si>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</si>
  <si>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</si>
  <si>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</si>
  <si>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</si>
  <si>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</si>
  <si>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</si>
  <si>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</si>
  <si>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</si>
  <si>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</si>
  <si>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</si>
  <si>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</si>
  <si>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</si>
  <si>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</si>
  <si>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</si>
  <si>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</si>
  <si>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</si>
  <si>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</si>
  <si>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</si>
  <si>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</si>
  <si>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</si>
  <si>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</si>
  <si>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</si>
  <si>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</si>
  <si>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</si>
  <si>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</si>
  <si>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</si>
  <si>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</si>
  <si>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</si>
  <si>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</si>
  <si>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</si>
  <si>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</si>
  <si>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</si>
  <si>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</si>
  <si>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</si>
  <si>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</si>
  <si>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</si>
  <si>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</si>
  <si>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</si>
  <si>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</si>
  <si>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</si>
  <si>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</si>
  <si>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</si>
  <si>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</si>
  <si>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</si>
  <si>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</si>
  <si>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</si>
  <si>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</si>
  <si>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</si>
  <si>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</si>
  <si>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</si>
  <si>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</si>
  <si>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</si>
  <si>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</si>
  <si>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</si>
  <si>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</si>
  <si>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</si>
  <si>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</si>
  <si>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</si>
  <si>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</si>
  <si>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</si>
  <si>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</si>
  <si>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</si>
  <si>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</si>
  <si>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</si>
  <si>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</si>
  <si>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</si>
  <si>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</si>
  <si>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</si>
  <si>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</si>
  <si>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</si>
  <si>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</si>
  <si>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</si>
  <si>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</si>
  <si>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</si>
  <si>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</si>
  <si>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</si>
  <si>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</si>
  <si>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</si>
  <si>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</si>
  <si>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</si>
  <si>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</si>
  <si>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</si>
  <si>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</si>
  <si>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</si>
  <si>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</si>
  <si>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</si>
  <si>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</si>
  <si>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</si>
  <si>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</si>
  <si>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</si>
  <si>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</si>
  <si>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</si>
  <si>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</si>
  <si>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</si>
  <si>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</si>
  <si>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</si>
  <si>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</si>
  <si>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</si>
  <si>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</si>
  <si>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</si>
  <si>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</si>
  <si>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</si>
  <si>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</si>
  <si>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</si>
  <si>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</si>
  <si>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</si>
  <si>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</si>
  <si>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</si>
  <si>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</si>
  <si>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</si>
  <si>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</si>
  <si>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</si>
  <si>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</si>
  <si>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</si>
  <si>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</si>
  <si>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</si>
  <si>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</si>
  <si>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</si>
  <si>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</si>
  <si>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</si>
  <si>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</si>
  <si>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</si>
  <si>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</si>
  <si>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</si>
  <si>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</si>
  <si>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</si>
  <si>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</si>
  <si>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</si>
  <si>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</si>
  <si>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</si>
  <si>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</si>
  <si>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</si>
  <si>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</si>
  <si>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</si>
  <si>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</si>
  <si>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</si>
  <si>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</si>
  <si>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</si>
  <si>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</si>
  <si>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</si>
  <si>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</si>
  <si>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</si>
  <si>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</si>
  <si>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</si>
  <si>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</si>
  <si>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</si>
  <si>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</si>
  <si>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</si>
  <si>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</si>
  <si>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</si>
  <si>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</si>
  <si>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</si>
  <si>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</si>
  <si>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</si>
  <si>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</si>
  <si>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</si>
  <si>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</si>
  <si>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</si>
  <si>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</si>
  <si>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</si>
  <si>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</si>
  <si>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</si>
  <si>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</si>
  <si>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</si>
  <si>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</si>
  <si>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</si>
  <si>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</si>
  <si>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</si>
  <si>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</si>
  <si>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</si>
  <si>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</si>
  <si>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</si>
  <si>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</si>
  <si>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</si>
  <si>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</si>
  <si>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</si>
  <si>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</si>
  <si>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</si>
  <si>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</si>
  <si>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</si>
  <si>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</si>
  <si>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</si>
  <si>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</si>
  <si>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</si>
  <si>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</si>
  <si>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</si>
  <si>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</si>
  <si>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</si>
  <si>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</si>
  <si>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</si>
  <si>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</si>
  <si>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</si>
  <si>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</si>
  <si>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</si>
  <si>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</si>
  <si>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</si>
  <si>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</si>
  <si>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</si>
  <si>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</si>
  <si>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</si>
  <si>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</si>
  <si>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</si>
  <si>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</si>
  <si>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</si>
  <si>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</si>
  <si>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</si>
  <si>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</si>
  <si>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</si>
  <si>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</si>
  <si>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</si>
  <si>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</si>
  <si>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</si>
  <si>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</si>
  <si>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</si>
  <si>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</si>
  <si>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</si>
  <si>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</si>
  <si>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</si>
  <si>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</si>
  <si>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</si>
  <si>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</si>
  <si>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</si>
  <si>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</si>
  <si>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</si>
  <si>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</si>
  <si>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</si>
  <si>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</si>
  <si>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</si>
  <si>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</si>
  <si>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</si>
  <si>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</si>
  <si>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</si>
  <si>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</si>
  <si>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</si>
  <si>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</si>
  <si>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</si>
  <si>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</si>
  <si>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</si>
  <si>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</si>
  <si>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</si>
  <si>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</si>
  <si>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</si>
  <si>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</si>
  <si>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</si>
  <si>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</si>
  <si>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</si>
  <si>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</si>
  <si>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</si>
  <si>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</si>
  <si>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</si>
  <si>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</si>
  <si>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</si>
  <si>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</si>
  <si>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</si>
  <si>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</si>
  <si>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</si>
  <si>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</si>
  <si>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</si>
  <si>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</si>
  <si>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</si>
  <si>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</si>
  <si>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</si>
  <si>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</si>
  <si>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</si>
  <si>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</si>
  <si>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</si>
  <si>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</si>
  <si>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</si>
  <si>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</si>
  <si>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</si>
  <si>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</si>
  <si>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</si>
  <si>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</si>
  <si>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</si>
  <si>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</si>
  <si>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</si>
  <si>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</si>
  <si>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</si>
  <si>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</si>
  <si>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</si>
  <si>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</si>
  <si>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</si>
  <si>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</si>
  <si>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</si>
  <si>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</si>
  <si>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</si>
  <si>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</si>
  <si>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</si>
  <si>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</si>
  <si>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</si>
  <si>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</si>
  <si>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</si>
  <si>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</si>
  <si>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</si>
  <si>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</si>
  <si>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</si>
  <si>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</si>
  <si>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</si>
  <si>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</si>
  <si>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</si>
  <si>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</si>
  <si>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</si>
  <si>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</si>
  <si>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</si>
  <si>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</si>
  <si>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</si>
  <si>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</si>
  <si>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</si>
  <si>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</si>
  <si>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</si>
  <si>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</si>
  <si>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</si>
  <si>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</si>
  <si>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</si>
  <si>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</si>
  <si>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</si>
  <si>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</si>
  <si>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</si>
  <si>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</si>
  <si>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</si>
  <si>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</si>
  <si>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</si>
  <si>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</si>
  <si>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</si>
  <si>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</si>
  <si>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</si>
  <si>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</si>
  <si>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</si>
  <si>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</si>
  <si>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</si>
  <si>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</si>
  <si>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</si>
  <si>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</si>
  <si>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</si>
  <si>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</si>
  <si>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</si>
  <si>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</si>
  <si>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</si>
  <si>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</si>
  <si>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</si>
  <si>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</si>
  <si>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</si>
  <si>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</si>
  <si>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</si>
  <si>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</si>
  <si>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</si>
  <si>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</si>
  <si>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</si>
  <si>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</si>
  <si>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</si>
  <si>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</si>
  <si>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</si>
  <si>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</si>
  <si>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</si>
  <si>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</si>
  <si>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</si>
  <si>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</si>
  <si>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</si>
  <si>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</si>
  <si>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</si>
  <si>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</si>
  <si>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</si>
  <si>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</si>
  <si>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</si>
  <si>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</si>
  <si>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</si>
  <si>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</si>
  <si>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</si>
  <si>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</si>
  <si>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</si>
  <si>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</si>
  <si>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</si>
  <si>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</si>
  <si>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</si>
  <si>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</si>
  <si>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</si>
  <si>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</si>
  <si>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</si>
  <si>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</si>
  <si>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</si>
  <si>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</si>
  <si>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</si>
  <si>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</si>
  <si>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</si>
  <si>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</si>
  <si>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</si>
  <si>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</si>
  <si>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</si>
  <si>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</si>
  <si>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</si>
  <si>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</si>
  <si>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</si>
  <si>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</si>
  <si>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</si>
  <si>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</si>
  <si>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</si>
  <si>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</si>
  <si>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</si>
  <si>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</si>
  <si>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</si>
  <si>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</si>
  <si>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</si>
  <si>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</si>
  <si>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</si>
  <si>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</si>
  <si>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</si>
  <si>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</si>
  <si>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</si>
  <si>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</si>
  <si>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</si>
  <si>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</si>
  <si>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</si>
  <si>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</si>
  <si>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</si>
  <si>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</si>
  <si>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</si>
  <si>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</si>
  <si>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</si>
  <si>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</si>
  <si>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</si>
  <si>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</si>
  <si>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</si>
  <si>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</si>
  <si>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</si>
  <si>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</si>
  <si>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</si>
  <si>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</si>
  <si>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</si>
  <si>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</si>
  <si>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</si>
  <si>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</si>
  <si>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</si>
  <si>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</si>
  <si>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</si>
  <si>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</si>
  <si>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</si>
  <si>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</si>
  <si>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</si>
  <si>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</si>
  <si>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</si>
  <si>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</si>
  <si>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</si>
  <si>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</si>
  <si>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</si>
  <si>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</si>
  <si>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</si>
  <si>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</si>
  <si>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</si>
  <si>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</si>
  <si>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</si>
  <si>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</si>
  <si>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</si>
  <si>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</si>
  <si>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</si>
  <si>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</si>
  <si>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</si>
  <si>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</si>
  <si>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</si>
  <si>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</si>
  <si>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</si>
  <si>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</si>
  <si>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</si>
  <si>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</si>
  <si>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</si>
  <si>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</si>
  <si>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</si>
  <si>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</si>
  <si>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</si>
  <si>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</si>
  <si>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</si>
  <si>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</si>
  <si>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</si>
  <si>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</si>
  <si>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</si>
  <si>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</si>
  <si>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</si>
  <si>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</si>
  <si>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</si>
  <si>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</si>
  <si>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</si>
  <si>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</si>
  <si>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</si>
  <si>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</si>
  <si>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</si>
  <si>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</si>
  <si>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</si>
  <si>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</si>
  <si>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</si>
  <si>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</si>
  <si>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</si>
  <si>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</si>
  <si>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</si>
  <si>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</si>
  <si>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</si>
  <si>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</si>
  <si>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</si>
  <si>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</si>
  <si>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</si>
  <si>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</si>
  <si>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</si>
  <si>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</si>
  <si>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</si>
  <si>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</si>
  <si>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</si>
  <si>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</si>
  <si>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</si>
  <si>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</si>
  <si>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</si>
  <si>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</si>
  <si>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</si>
  <si>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</si>
  <si>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</si>
  <si>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</si>
  <si>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</si>
  <si>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</si>
  <si>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</si>
  <si>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</si>
  <si>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</si>
  <si>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</si>
  <si>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</si>
  <si>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</si>
  <si>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</si>
  <si>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</si>
  <si>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</si>
  <si>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</si>
  <si>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</si>
  <si>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</si>
  <si>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</si>
  <si>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</si>
  <si>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</si>
  <si>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</si>
  <si>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</si>
  <si>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</si>
  <si>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</si>
  <si>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</si>
  <si>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</si>
  <si>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</si>
  <si>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</si>
  <si>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</si>
  <si>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</si>
  <si>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</si>
  <si>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</si>
  <si>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</si>
  <si>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</si>
  <si>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</si>
  <si>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</si>
  <si>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</si>
  <si>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</si>
  <si>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</si>
  <si>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</si>
  <si>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</si>
  <si>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</si>
  <si>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</si>
  <si>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</si>
  <si>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</si>
  <si>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</si>
  <si>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</si>
  <si>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</si>
  <si>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</si>
  <si>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</si>
  <si>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</si>
  <si>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</si>
  <si>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</si>
  <si>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</si>
  <si>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</si>
  <si>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Ejecución 1ro de enero - 18 de octubre de 2024*</t>
  </si>
  <si>
    <t>* Fecha de imputación al 18 de octubre y fecha de registro al 21 de octubre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</si>
  <si>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- 18 de cctubre 2024 (fecha de imputación)</t>
  </si>
  <si>
    <t>Ejecución 1ro de enero - 21 de octubre 2024 (fecha de registro)</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</si>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</sst>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6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749" applyNumberFormat="1" applyFont="1"/>
    <xf numFmtId="176" fontId="54" fillId="0" borderId="0" xfId="749" applyNumberFormat="1" applyFont="1" applyAlignment="1">
      <alignment horizontal="left" indent="3"/>
    </xf>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176" fontId="54" fillId="0" borderId="0" xfId="0" applyNumberFormat="1" applyFont="1" applyAlignment="1">
      <alignment horizontal="left" indent="3"/>
    </xf>
    <xf numFmtId="176" fontId="0" fillId="0" borderId="0" xfId="0" applyNumberFormat="1" applyAlignment="1">
      <alignment horizontal="left" indent="4"/>
    </xf>
    <xf numFmtId="0" fontId="0" fillId="0" borderId="0" xfId="0" pivotButton="1"/>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590670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A7CEF8BA-1C7B-4624-B908-9A611FE8E4F4}"/>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473B6C7-D3FD-4B5B-8BF1-3B86BF1DD8C7}"/>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555631FF-854E-4C17-99CF-4CD43B97584B}"/>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87.545135879627" createdVersion="8" refreshedVersion="8" minRefreshableVersion="3" recordCount="9815" xr:uid="{FECF7115-2C7C-406F-803D-89EDF102E068}">
  <cacheSource type="worksheet">
    <worksheetSource ref="A1:U9816" sheet="18.10.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41"/>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1.6065314412117004E-8" maxValue="81455841955.830002"/>
    </cacheField>
    <cacheField name="Suma de DEVENGADO" numFmtId="43">
      <sharedItems containsSemiMixedTypes="0" containsString="0" containsNumber="1" minValue="0" maxValue="64264200031.99002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15">
  <r>
    <s v="2024"/>
    <x v="0"/>
    <x v="0"/>
    <x v="0"/>
    <x v="0"/>
    <s v="1 - Poder Legislativo"/>
    <s v="0101 - SENADO DE LA REPÚBLICA"/>
    <s v="0001 - SENADO DE LA REPÚBLICA DOMINICANA"/>
    <x v="0"/>
    <x v="0"/>
    <x v="0"/>
    <s v="2.1 - REMUNERACIONES Y CONTRIBUCIONES"/>
    <s v="2.1.1 - REMUNERACIONES"/>
    <s v="N"/>
    <s v="00 - N/A"/>
    <s v="10 - FONDO GENERAL"/>
    <s v=" "/>
    <s v="99 - MULTIPROVINCIAL"/>
    <n v="1207658661"/>
    <n v="1207658661"/>
    <n v="1006382220"/>
  </r>
  <r>
    <s v="2024"/>
    <x v="0"/>
    <x v="0"/>
    <x v="0"/>
    <x v="0"/>
    <s v="1 - Poder Legislativo"/>
    <s v="0101 - SENADO DE LA REPÚBLICA"/>
    <s v="0001 - SENADO DE LA REPÚBLICA DOMINICANA"/>
    <x v="0"/>
    <x v="0"/>
    <x v="0"/>
    <s v="2.1 - REMUNERACIONES Y CONTRIBUCIONES"/>
    <s v="2.1.2 - SOBRESUELDOS"/>
    <s v="N"/>
    <s v="00 - N/A"/>
    <s v="10 - FONDO GENERAL"/>
    <s v=" "/>
    <s v="99 - MULTIPROVINCIAL"/>
    <n v="115200000"/>
    <n v="112200000"/>
    <n v="93500000"/>
  </r>
  <r>
    <s v="2024"/>
    <x v="0"/>
    <x v="0"/>
    <x v="0"/>
    <x v="0"/>
    <s v="1 - Poder Legislativo"/>
    <s v="0101 - SENADO DE LA REPÚBLICA"/>
    <s v="0001 - SENADO DE LA REPÚBLICA DOMINICANA"/>
    <x v="0"/>
    <x v="0"/>
    <x v="0"/>
    <s v="2.1 - REMUNERACIONES Y CONTRIBUCIONES"/>
    <s v="2.1.3 - DIETAS Y GASTOS DE REPRESENTACIÓN"/>
    <s v="N"/>
    <s v="00 - N/A"/>
    <s v="10 - FONDO GENERAL"/>
    <s v=" "/>
    <s v="99 - MULTIPROVINCIAL"/>
    <n v="29226000"/>
    <n v="29226000"/>
    <n v="24354990"/>
  </r>
  <r>
    <s v="2024"/>
    <x v="0"/>
    <x v="0"/>
    <x v="0"/>
    <x v="0"/>
    <s v="1 - Poder Legislativo"/>
    <s v="0101 - SENADO DE LA REPÚBLICA"/>
    <s v="0001 - SENADO DE LA REPÚBLICA DOMINICANA"/>
    <x v="0"/>
    <x v="0"/>
    <x v="0"/>
    <s v="2.1 - REMUNERACIONES Y CONTRIBUCIONES"/>
    <s v="2.1.4 - GRATIFICACIONES Y BONIFICACIONES"/>
    <s v="N"/>
    <s v="00 - N/A"/>
    <s v="10 - FONDO GENERAL"/>
    <s v=" "/>
    <s v="99 - MULTIPROVINCIAL"/>
    <n v="0"/>
    <n v="3000000"/>
    <n v="2500000"/>
  </r>
  <r>
    <s v="2024"/>
    <x v="0"/>
    <x v="0"/>
    <x v="0"/>
    <x v="0"/>
    <s v="1 - Poder Legislativo"/>
    <s v="0101 - SENADO DE LA REPÚBLICA"/>
    <s v="0001 - SENADO DE LA REPÚBLICA DOMINICANA"/>
    <x v="0"/>
    <x v="0"/>
    <x v="0"/>
    <s v="2.1 - REMUNERACIONES Y CONTRIBUCIONES"/>
    <s v="2.1.5 - CONTRIBUCIONES A LA SEGURIDAD SOCIAL"/>
    <s v="N"/>
    <s v="00 - N/A"/>
    <s v="10 - FONDO GENERAL"/>
    <s v=" "/>
    <s v="99 - MULTIPROVINCIAL"/>
    <n v="368888027"/>
    <n v="402888027"/>
    <n v="335740020"/>
  </r>
  <r>
    <s v="2024"/>
    <x v="0"/>
    <x v="0"/>
    <x v="0"/>
    <x v="0"/>
    <s v="1 - Poder Legislativo"/>
    <s v="0101 - SENADO DE LA REPÚBLICA"/>
    <s v="0001 - SENADO DE LA REPÚBLICA DOMINICANA"/>
    <x v="0"/>
    <x v="0"/>
    <x v="0"/>
    <s v="2.2 - CONTRATACIÓN DE SERVICIOS"/>
    <s v="2.2.1 - SERVICIOS BÁSICOS"/>
    <s v="N"/>
    <s v="00 - N/A"/>
    <s v="10 - FONDO GENERAL"/>
    <s v=" "/>
    <s v="99 - MULTIPROVINCIAL"/>
    <n v="38025000"/>
    <n v="38025000"/>
    <n v="31687490"/>
  </r>
  <r>
    <s v="2024"/>
    <x v="0"/>
    <x v="0"/>
    <x v="0"/>
    <x v="0"/>
    <s v="1 - Poder Legislativo"/>
    <s v="0101 - SENADO DE LA REPÚBLICA"/>
    <s v="0001 - SENADO DE LA REPÚBLICA DOMINICANA"/>
    <x v="0"/>
    <x v="0"/>
    <x v="0"/>
    <s v="2.2 - CONTRATACIÓN DE SERVICIOS"/>
    <s v="2.2.2 - PUBLICIDAD, IMPRESIÓN Y ENCUADERNACIÓN"/>
    <s v="N"/>
    <s v="00 - N/A"/>
    <s v="10 - FONDO GENERAL"/>
    <s v=" "/>
    <s v="99 - MULTIPROVINCIAL"/>
    <n v="53000000"/>
    <n v="63000000"/>
    <n v="52500000"/>
  </r>
  <r>
    <s v="2024"/>
    <x v="0"/>
    <x v="0"/>
    <x v="0"/>
    <x v="0"/>
    <s v="1 - Poder Legislativo"/>
    <s v="0101 - SENADO DE LA REPÚBLICA"/>
    <s v="0001 - SENADO DE LA REPÚBLICA DOMINICANA"/>
    <x v="0"/>
    <x v="0"/>
    <x v="0"/>
    <s v="2.2 - CONTRATACIÓN DE SERVICIOS"/>
    <s v="2.2.3 - VIÁTICOS"/>
    <s v="N"/>
    <s v="00 - N/A"/>
    <s v="10 - FONDO GENERAL"/>
    <s v=" "/>
    <s v="99 - MULTIPROVINCIAL"/>
    <n v="34676000"/>
    <n v="34676000"/>
    <n v="28896670"/>
  </r>
  <r>
    <s v="2024"/>
    <x v="0"/>
    <x v="0"/>
    <x v="0"/>
    <x v="0"/>
    <s v="1 - Poder Legislativo"/>
    <s v="0101 - SENADO DE LA REPÚBLICA"/>
    <s v="0001 - SENADO DE LA REPÚBLICA DOMINICANA"/>
    <x v="0"/>
    <x v="0"/>
    <x v="0"/>
    <s v="2.2 - CONTRATACIÓN DE SERVICIOS"/>
    <s v="2.2.4 - TRANSPORTE Y ALMACENAJE"/>
    <s v="N"/>
    <s v="00 - N/A"/>
    <s v="10 - FONDO GENERAL"/>
    <s v=" "/>
    <s v="99 - MULTIPROVINCIAL"/>
    <n v="7650000"/>
    <n v="7650000"/>
    <n v="6375010"/>
  </r>
  <r>
    <s v="2024"/>
    <x v="0"/>
    <x v="0"/>
    <x v="0"/>
    <x v="0"/>
    <s v="1 - Poder Legislativo"/>
    <s v="0101 - SENADO DE LA REPÚBLICA"/>
    <s v="0001 - SENADO DE LA REPÚBLICA DOMINICANA"/>
    <x v="0"/>
    <x v="0"/>
    <x v="0"/>
    <s v="2.2 - CONTRATACIÓN DE SERVICIOS"/>
    <s v="2.2.5 - ALQUILERES Y RENTAS"/>
    <s v="N"/>
    <s v="00 - N/A"/>
    <s v="10 - FONDO GENERAL"/>
    <s v=" "/>
    <s v="99 - MULTIPROVINCIAL"/>
    <n v="33500000"/>
    <n v="33500000"/>
    <n v="27916680"/>
  </r>
  <r>
    <s v="2024"/>
    <x v="0"/>
    <x v="0"/>
    <x v="0"/>
    <x v="0"/>
    <s v="1 - Poder Legislativo"/>
    <s v="0101 - SENADO DE LA REPÚBLICA"/>
    <s v="0001 - SENADO DE LA REPÚBLICA DOMINICANA"/>
    <x v="0"/>
    <x v="0"/>
    <x v="0"/>
    <s v="2.2 - CONTRATACIÓN DE SERVICIOS"/>
    <s v="2.2.6 - SEGUROS"/>
    <s v="N"/>
    <s v="00 - N/A"/>
    <s v="10 - FONDO GENERAL"/>
    <s v=" "/>
    <s v="99 - MULTIPROVINCIAL"/>
    <n v="85650000"/>
    <n v="85650000"/>
    <n v="7137501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0741668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0562430"/>
  </r>
  <r>
    <s v="2024"/>
    <x v="0"/>
    <x v="0"/>
    <x v="0"/>
    <x v="0"/>
    <s v="1 - Poder Legislativo"/>
    <s v="0101 - SENADO DE LA REPÚBLICA"/>
    <s v="0001 - SENADO DE LA REPÚBLICA DOMINICANA"/>
    <x v="0"/>
    <x v="0"/>
    <x v="0"/>
    <s v="2.2 - CONTRATACIÓN DE SERVICIOS"/>
    <s v="2.2.9 - OTRAS CONTRATACIONES DE SERVICIOS"/>
    <s v="N"/>
    <s v="00 - N/A"/>
    <s v="10 - FONDO GENERAL"/>
    <s v=" "/>
    <s v="99 - MULTIPROVINCIAL"/>
    <n v="55000000"/>
    <n v="55000000"/>
    <n v="45833330"/>
  </r>
  <r>
    <s v="2024"/>
    <x v="0"/>
    <x v="0"/>
    <x v="0"/>
    <x v="0"/>
    <s v="1 - Poder Legislativo"/>
    <s v="0101 - SENADO DE LA REPÚBLICA"/>
    <s v="0001 - SENADO DE LA REPÚBLICA DOMINICANA"/>
    <x v="0"/>
    <x v="0"/>
    <x v="0"/>
    <s v="2.3 - MATERIALES Y SUMINISTROS"/>
    <s v="2.3.1 - ALIMENTOS Y PRODUCTOS AGROFORESTALES"/>
    <s v="N"/>
    <s v="00 - N/A"/>
    <s v="10 - FONDO GENERAL"/>
    <s v=" "/>
    <s v="99 - MULTIPROVINCIAL"/>
    <n v="10600000"/>
    <n v="10600000"/>
    <n v="8833338"/>
  </r>
  <r>
    <s v="2024"/>
    <x v="0"/>
    <x v="0"/>
    <x v="0"/>
    <x v="0"/>
    <s v="1 - Poder Legislativo"/>
    <s v="0101 - SENADO DE LA REPÚBLICA"/>
    <s v="0001 - SENADO DE LA REPÚBLICA DOMINICANA"/>
    <x v="0"/>
    <x v="0"/>
    <x v="0"/>
    <s v="2.3 - MATERIALES Y SUMINISTROS"/>
    <s v="2.3.2 - TEXTILES Y VESTUARIOS"/>
    <s v="N"/>
    <s v="00 - N/A"/>
    <s v="10 - FONDO GENERAL"/>
    <s v=" "/>
    <s v="99 - MULTIPROVINCIAL"/>
    <n v="2500000"/>
    <n v="2500000"/>
    <n v="2083340"/>
  </r>
  <r>
    <s v="2024"/>
    <x v="0"/>
    <x v="0"/>
    <x v="0"/>
    <x v="0"/>
    <s v="1 - Poder Legislativo"/>
    <s v="0101 - SENADO DE LA REPÚBLICA"/>
    <s v="0001 - SENADO DE LA REPÚBLICA DOMINICANA"/>
    <x v="0"/>
    <x v="0"/>
    <x v="0"/>
    <s v="2.3 - MATERIALES Y SUMINISTROS"/>
    <s v="2.3.3 - PAPEL, CARTÓN E IMPRESOS"/>
    <s v="N"/>
    <s v="00 - N/A"/>
    <s v="10 - FONDO GENERAL"/>
    <s v=" "/>
    <s v="99 - MULTIPROVINCIAL"/>
    <n v="9000000"/>
    <n v="9000000"/>
    <n v="7500010"/>
  </r>
  <r>
    <s v="2024"/>
    <x v="0"/>
    <x v="0"/>
    <x v="0"/>
    <x v="0"/>
    <s v="1 - Poder Legislativo"/>
    <s v="0101 - SENADO DE LA REPÚBLICA"/>
    <s v="0001 - SENADO DE LA REPÚBLICA DOMINICANA"/>
    <x v="0"/>
    <x v="0"/>
    <x v="0"/>
    <s v="2.3 - MATERIALES Y SUMINISTROS"/>
    <s v="2.3.4 - PRODUCTOS FARMACÉUTICOS"/>
    <s v="N"/>
    <s v="00 - N/A"/>
    <s v="10 - FONDO GENERAL"/>
    <s v=" "/>
    <s v="99 - MULTIPROVINCIAL"/>
    <n v="600000"/>
    <n v="600000"/>
    <n v="500000"/>
  </r>
  <r>
    <s v="2024"/>
    <x v="0"/>
    <x v="0"/>
    <x v="0"/>
    <x v="0"/>
    <s v="1 - Poder Legislativo"/>
    <s v="0101 - SENADO DE LA REPÚBLICA"/>
    <s v="0001 - SENADO DE LA REPÚBLICA DOMINICANA"/>
    <x v="0"/>
    <x v="0"/>
    <x v="0"/>
    <s v="2.3 - MATERIALES Y SUMINISTROS"/>
    <s v="2.3.5 - CUERO, CAUCHO Y PLÁSTICO"/>
    <s v="N"/>
    <s v="00 - N/A"/>
    <s v="10 - FONDO GENERAL"/>
    <s v=" "/>
    <s v="99 - MULTIPROVINCIAL"/>
    <n v="3850000"/>
    <n v="3850000"/>
    <n v="3208340"/>
  </r>
  <r>
    <s v="2024"/>
    <x v="0"/>
    <x v="0"/>
    <x v="0"/>
    <x v="0"/>
    <s v="1 - Poder Legislativo"/>
    <s v="0101 - SENADO DE LA REPÚBLICA"/>
    <s v="0001 - SENADO DE LA REPÚBLICA DOMINICANA"/>
    <x v="0"/>
    <x v="0"/>
    <x v="0"/>
    <s v="2.3 - MATERIALES Y SUMINISTROS"/>
    <s v="2.3.6 - PRODUCTOS DE MINERALES, METÁLICOS Y NO METÁLICOS"/>
    <s v="N"/>
    <s v="00 - N/A"/>
    <s v="10 - FONDO GENERAL"/>
    <s v=" "/>
    <s v="99 - MULTIPROVINCIAL"/>
    <n v="3025000"/>
    <n v="3025000"/>
    <n v="252086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3087830"/>
  </r>
  <r>
    <s v="2024"/>
    <x v="0"/>
    <x v="0"/>
    <x v="0"/>
    <x v="0"/>
    <s v="1 - Poder Legislativo"/>
    <s v="0101 - SENADO DE LA REPÚBLICA"/>
    <s v="0001 - SENADO DE LA REPÚBLICA DOMINICANA"/>
    <x v="0"/>
    <x v="0"/>
    <x v="0"/>
    <s v="2.3 - MATERIALES Y SUMINISTROS"/>
    <s v="2.3.9 - PRODUCTOS Y ÚTILES VARIOS"/>
    <s v="N"/>
    <s v="00 - N/A"/>
    <s v="10 - FONDO GENERAL"/>
    <s v=" "/>
    <s v="99 - MULTIPROVINCIAL"/>
    <n v="200200000"/>
    <n v="12700000"/>
    <n v="10583290"/>
  </r>
  <r>
    <s v="2024"/>
    <x v="0"/>
    <x v="0"/>
    <x v="0"/>
    <x v="0"/>
    <s v="1 - Poder Legislativo"/>
    <s v="0102 - CÁMARA DE DIPUTADOS"/>
    <s v="0001 - CÁMARA DE DIPUTADOS"/>
    <x v="0"/>
    <x v="0"/>
    <x v="0"/>
    <s v="2.1 - REMUNERACIONES Y CONTRIBUCIONES"/>
    <s v="2.1.1 - REMUNERACIONES"/>
    <s v="N"/>
    <s v="00 - N/A"/>
    <s v="10 - FONDO GENERAL"/>
    <s v=" "/>
    <s v="99 - MULTIPROVINCIAL"/>
    <n v="1747960652"/>
    <n v="2197354370.3499999"/>
    <n v="1735872217.2299998"/>
  </r>
  <r>
    <s v="2024"/>
    <x v="0"/>
    <x v="0"/>
    <x v="0"/>
    <x v="0"/>
    <s v="1 - Poder Legislativo"/>
    <s v="0102 - CÁMARA DE DIPUTADOS"/>
    <s v="0001 - CÁMARA DE DIPUTADOS"/>
    <x v="0"/>
    <x v="0"/>
    <x v="0"/>
    <s v="2.1 - REMUNERACIONES Y CONTRIBUCIONES"/>
    <s v="2.1.2 - SOBRESUELDOS"/>
    <s v="N"/>
    <s v="00 - N/A"/>
    <s v="10 - FONDO GENERAL"/>
    <s v=" "/>
    <s v="99 - MULTIPROVINCIAL"/>
    <n v="736469292"/>
    <n v="137340575.5"/>
    <n v="122497340.83"/>
  </r>
  <r>
    <s v="2024"/>
    <x v="0"/>
    <x v="0"/>
    <x v="0"/>
    <x v="0"/>
    <s v="1 - Poder Legislativo"/>
    <s v="0102 - CÁMARA DE DIPUTADOS"/>
    <s v="0001 - CÁMARA DE DIPUTADOS"/>
    <x v="0"/>
    <x v="0"/>
    <x v="0"/>
    <s v="2.1 - REMUNERACIONES Y CONTRIBUCIONES"/>
    <s v="2.1.3 - DIETAS Y GASTOS DE REPRESENTACIÓN"/>
    <s v="N"/>
    <s v="00 - N/A"/>
    <s v="10 - FONDO GENERAL"/>
    <s v=" "/>
    <s v="99 - MULTIPROVINCIAL"/>
    <n v="220194000"/>
    <n v="223594000"/>
    <n v="187118184"/>
  </r>
  <r>
    <s v="2024"/>
    <x v="0"/>
    <x v="0"/>
    <x v="0"/>
    <x v="0"/>
    <s v="1 - Poder Legislativo"/>
    <s v="0102 - CÁMARA DE DIPUTADOS"/>
    <s v="0001 - CÁMARA DE DIPUTADOS"/>
    <x v="0"/>
    <x v="0"/>
    <x v="0"/>
    <s v="2.1 - REMUNERACIONES Y CONTRIBUCIONES"/>
    <s v="2.1.4 - GRATIFICACIONES Y BONIFICACIONES"/>
    <s v="N"/>
    <s v="00 - N/A"/>
    <s v="10 - FONDO GENERAL"/>
    <s v=" "/>
    <s v="99 - MULTIPROVINCIAL"/>
    <n v="0"/>
    <n v="432302000"/>
    <n v="423192817.88999999"/>
  </r>
  <r>
    <s v="2024"/>
    <x v="0"/>
    <x v="0"/>
    <x v="0"/>
    <x v="0"/>
    <s v="1 - Poder Legislativo"/>
    <s v="0102 - CÁMARA DE DIPUTADOS"/>
    <s v="0001 - CÁMARA DE DIPUTADOS"/>
    <x v="0"/>
    <x v="0"/>
    <x v="0"/>
    <s v="2.1 - REMUNERACIONES Y CONTRIBUCIONES"/>
    <s v="2.1.5 - CONTRIBUCIONES A LA SEGURIDAD SOCIAL"/>
    <s v="N"/>
    <s v="00 - N/A"/>
    <s v="10 - FONDO GENERAL"/>
    <s v=" "/>
    <s v="99 - MULTIPROVINCIAL"/>
    <n v="563735403"/>
    <n v="563735403"/>
    <n v="487168339.67000002"/>
  </r>
  <r>
    <s v="2024"/>
    <x v="0"/>
    <x v="0"/>
    <x v="0"/>
    <x v="0"/>
    <s v="1 - Poder Legislativo"/>
    <s v="0102 - CÁMARA DE DIPUTADOS"/>
    <s v="0001 - CÁMARA DE DIPUTADOS"/>
    <x v="0"/>
    <x v="0"/>
    <x v="0"/>
    <s v="2.2 - CONTRATACIÓN DE SERVICIOS"/>
    <s v="2.2.1 - SERVICIOS BÁSICOS"/>
    <s v="N"/>
    <s v="00 - N/A"/>
    <s v="10 - FONDO GENERAL"/>
    <s v=" "/>
    <s v="99 - MULTIPROVINCIAL"/>
    <n v="79925183"/>
    <n v="80040183"/>
    <n v="61053690.86999999"/>
  </r>
  <r>
    <s v="2024"/>
    <x v="0"/>
    <x v="0"/>
    <x v="0"/>
    <x v="0"/>
    <s v="1 - Poder Legislativo"/>
    <s v="0102 - CÁMARA DE DIPUTADOS"/>
    <s v="0001 - CÁMARA DE DIPUTADOS"/>
    <x v="0"/>
    <x v="0"/>
    <x v="0"/>
    <s v="2.2 - CONTRATACIÓN DE SERVICIOS"/>
    <s v="2.2.2 - PUBLICIDAD, IMPRESIÓN Y ENCUADERNACIÓN"/>
    <s v="N"/>
    <s v="00 - N/A"/>
    <s v="10 - FONDO GENERAL"/>
    <s v=" "/>
    <s v="99 - MULTIPROVINCIAL"/>
    <n v="124500000"/>
    <n v="136000000"/>
    <n v="135753311.91000003"/>
  </r>
  <r>
    <s v="2024"/>
    <x v="0"/>
    <x v="0"/>
    <x v="0"/>
    <x v="0"/>
    <s v="1 - Poder Legislativo"/>
    <s v="0102 - CÁMARA DE DIPUTADOS"/>
    <s v="0001 - CÁMARA DE DIPUTADOS"/>
    <x v="0"/>
    <x v="0"/>
    <x v="0"/>
    <s v="2.2 - CONTRATACIÓN DE SERVICIOS"/>
    <s v="2.2.3 - VIÁTICOS"/>
    <s v="N"/>
    <s v="00 - N/A"/>
    <s v="10 - FONDO GENERAL"/>
    <s v=" "/>
    <s v="99 - MULTIPROVINCIAL"/>
    <n v="218000000"/>
    <n v="218000000"/>
    <n v="142283976.16"/>
  </r>
  <r>
    <s v="2024"/>
    <x v="0"/>
    <x v="0"/>
    <x v="0"/>
    <x v="0"/>
    <s v="1 - Poder Legislativo"/>
    <s v="0102 - CÁMARA DE DIPUTADOS"/>
    <s v="0001 - CÁMARA DE DIPUTADOS"/>
    <x v="0"/>
    <x v="0"/>
    <x v="0"/>
    <s v="2.2 - CONTRATACIÓN DE SERVICIOS"/>
    <s v="2.2.4 - TRANSPORTE Y ALMACENAJE"/>
    <s v="N"/>
    <s v="00 - N/A"/>
    <s v="10 - FONDO GENERAL"/>
    <s v=" "/>
    <s v="99 - MULTIPROVINCIAL"/>
    <n v="20040000"/>
    <n v="30090000"/>
    <n v="25969911.590000004"/>
  </r>
  <r>
    <s v="2024"/>
    <x v="0"/>
    <x v="0"/>
    <x v="0"/>
    <x v="0"/>
    <s v="1 - Poder Legislativo"/>
    <s v="0102 - CÁMARA DE DIPUTADOS"/>
    <s v="0001 - CÁMARA DE DIPUTADOS"/>
    <x v="0"/>
    <x v="0"/>
    <x v="0"/>
    <s v="2.2 - CONTRATACIÓN DE SERVICIOS"/>
    <s v="2.2.5 - ALQUILERES Y RENTAS"/>
    <s v="N"/>
    <s v="00 - N/A"/>
    <s v="10 - FONDO GENERAL"/>
    <s v=" "/>
    <s v="99 - MULTIPROVINCIAL"/>
    <n v="28323195"/>
    <n v="52318795"/>
    <n v="39586167.330000006"/>
  </r>
  <r>
    <s v="2024"/>
    <x v="0"/>
    <x v="0"/>
    <x v="0"/>
    <x v="0"/>
    <s v="1 - Poder Legislativo"/>
    <s v="0102 - CÁMARA DE DIPUTADOS"/>
    <s v="0001 - CÁMARA DE DIPUTADOS"/>
    <x v="0"/>
    <x v="0"/>
    <x v="0"/>
    <s v="2.2 - CONTRATACIÓN DE SERVICIOS"/>
    <s v="2.2.6 - SEGUROS"/>
    <s v="N"/>
    <s v="00 - N/A"/>
    <s v="10 - FONDO GENERAL"/>
    <s v=" "/>
    <s v="99 - MULTIPROVINCIAL"/>
    <n v="244752000"/>
    <n v="303152000"/>
    <n v="258476178.70000002"/>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 "/>
    <s v="99 - MULTIPROVINCIAL"/>
    <n v="22412000"/>
    <n v="130962000"/>
    <n v="128210104.68999998"/>
  </r>
  <r>
    <s v="2024"/>
    <x v="0"/>
    <x v="0"/>
    <x v="0"/>
    <x v="0"/>
    <s v="1 - Poder Legislativo"/>
    <s v="0102 - CÁMARA DE DIPUTADOS"/>
    <s v="0001 - CÁMARA DE DIPUTADOS"/>
    <x v="0"/>
    <x v="0"/>
    <x v="0"/>
    <s v="2.2 - CONTRATACIÓN DE SERVICIOS"/>
    <s v="2.2.8 - OTROS SERVICIOS NO INCLUIDOS EN CONCEPTOS ANTERIORES"/>
    <s v="N"/>
    <s v="00 - N/A"/>
    <s v="10 - FONDO GENERAL"/>
    <s v=" "/>
    <s v="99 - MULTIPROVINCIAL"/>
    <n v="575051319"/>
    <n v="360022550.48000002"/>
    <n v="321371258.66000003"/>
  </r>
  <r>
    <s v="2024"/>
    <x v="0"/>
    <x v="0"/>
    <x v="0"/>
    <x v="0"/>
    <s v="1 - Poder Legislativo"/>
    <s v="0102 - CÁMARA DE DIPUTADOS"/>
    <s v="0001 - CÁMARA DE DIPUTADOS"/>
    <x v="0"/>
    <x v="0"/>
    <x v="0"/>
    <s v="2.3 - MATERIALES Y SUMINISTROS"/>
    <s v="2.3.1 - ALIMENTOS Y PRODUCTOS AGROFORESTALES"/>
    <s v="N"/>
    <s v="00 - N/A"/>
    <s v="10 - FONDO GENERAL"/>
    <s v=" "/>
    <s v="99 - MULTIPROVINCIAL"/>
    <n v="68000000"/>
    <n v="68000000"/>
    <n v="66054515.110000007"/>
  </r>
  <r>
    <s v="2024"/>
    <x v="0"/>
    <x v="0"/>
    <x v="0"/>
    <x v="0"/>
    <s v="1 - Poder Legislativo"/>
    <s v="0102 - CÁMARA DE DIPUTADOS"/>
    <s v="0001 - CÁMARA DE DIPUTADOS"/>
    <x v="0"/>
    <x v="0"/>
    <x v="0"/>
    <s v="2.3 - MATERIALES Y SUMINISTROS"/>
    <s v="2.3.2 - TEXTILES Y VESTUARIOS"/>
    <s v="N"/>
    <s v="00 - N/A"/>
    <s v="10 - FONDO GENERAL"/>
    <s v=" "/>
    <s v="99 - MULTIPROVINCIAL"/>
    <n v="900000"/>
    <n v="2400000"/>
    <n v="2215795.9299999997"/>
  </r>
  <r>
    <s v="2024"/>
    <x v="0"/>
    <x v="0"/>
    <x v="0"/>
    <x v="0"/>
    <s v="1 - Poder Legislativo"/>
    <s v="0102 - CÁMARA DE DIPUTADOS"/>
    <s v="0001 - CÁMARA DE DIPUTADOS"/>
    <x v="0"/>
    <x v="0"/>
    <x v="0"/>
    <s v="2.3 - MATERIALES Y SUMINISTROS"/>
    <s v="2.3.3 - PAPEL, CARTÓN E IMPRESOS"/>
    <s v="N"/>
    <s v="00 - N/A"/>
    <s v="10 - FONDO GENERAL"/>
    <s v=" "/>
    <s v="99 - MULTIPROVINCIAL"/>
    <n v="6423000"/>
    <n v="11823000"/>
    <n v="10561373.310000001"/>
  </r>
  <r>
    <s v="2024"/>
    <x v="0"/>
    <x v="0"/>
    <x v="0"/>
    <x v="0"/>
    <s v="1 - Poder Legislativo"/>
    <s v="0102 - CÁMARA DE DIPUTADOS"/>
    <s v="0001 - CÁMARA DE DIPUTADOS"/>
    <x v="0"/>
    <x v="0"/>
    <x v="0"/>
    <s v="2.3 - MATERIALES Y SUMINISTROS"/>
    <s v="2.3.4 - PRODUCTOS FARMACÉUTICOS"/>
    <s v="N"/>
    <s v="00 - N/A"/>
    <s v="10 - FONDO GENERAL"/>
    <s v=" "/>
    <s v="99 - MULTIPROVINCIAL"/>
    <n v="9952000"/>
    <n v="9952000"/>
    <n v="6160133.04"/>
  </r>
  <r>
    <s v="2024"/>
    <x v="0"/>
    <x v="0"/>
    <x v="0"/>
    <x v="0"/>
    <s v="1 - Poder Legislativo"/>
    <s v="0102 - CÁMARA DE DIPUTADOS"/>
    <s v="0001 - CÁMARA DE DIPUTADOS"/>
    <x v="0"/>
    <x v="0"/>
    <x v="0"/>
    <s v="2.3 - MATERIALES Y SUMINISTROS"/>
    <s v="2.3.5 - CUERO, CAUCHO Y PLÁSTICO"/>
    <s v="N"/>
    <s v="00 - N/A"/>
    <s v="10 - FONDO GENERAL"/>
    <s v=" "/>
    <s v="99 - MULTIPROVINCIAL"/>
    <n v="9600000"/>
    <n v="11100000"/>
    <n v="9435098.7699999996"/>
  </r>
  <r>
    <s v="2024"/>
    <x v="0"/>
    <x v="0"/>
    <x v="0"/>
    <x v="0"/>
    <s v="1 - Poder Legislativo"/>
    <s v="0102 - CÁMARA DE DIPUTADOS"/>
    <s v="0001 - CÁMARA DE DIPUTADOS"/>
    <x v="0"/>
    <x v="0"/>
    <x v="0"/>
    <s v="2.3 - MATERIALES Y SUMINISTROS"/>
    <s v="2.3.6 - PRODUCTOS DE MINERALES, METÁLICOS Y NO METÁLICOS"/>
    <s v="N"/>
    <s v="00 - N/A"/>
    <s v="10 - FONDO GENERAL"/>
    <s v=" "/>
    <s v="99 - MULTIPROVINCIAL"/>
    <n v="1330747"/>
    <n v="1530747"/>
    <n v="1223888.23"/>
  </r>
  <r>
    <s v="2024"/>
    <x v="0"/>
    <x v="0"/>
    <x v="0"/>
    <x v="0"/>
    <s v="1 - Poder Legislativo"/>
    <s v="0102 - CÁMARA DE DIPUTADOS"/>
    <s v="0001 - CÁMARA DE DIPUTADOS"/>
    <x v="0"/>
    <x v="0"/>
    <x v="0"/>
    <s v="2.3 - MATERIALES Y SUMINISTROS"/>
    <s v="2.3.7 - COMBUSTIBLES, LUBRICANTES, PRODUCTOS QUÍMICOS Y CONEXOS"/>
    <s v="N"/>
    <s v="00 - N/A"/>
    <s v="10 - FONDO GENERAL"/>
    <s v=" "/>
    <s v="99 - MULTIPROVINCIAL"/>
    <n v="115674750"/>
    <n v="117033084"/>
    <n v="100351541.53"/>
  </r>
  <r>
    <s v="2024"/>
    <x v="0"/>
    <x v="0"/>
    <x v="0"/>
    <x v="0"/>
    <s v="1 - Poder Legislativo"/>
    <s v="0102 - CÁMARA DE DIPUTADOS"/>
    <s v="0001 - CÁMARA DE DIPUTADOS"/>
    <x v="0"/>
    <x v="0"/>
    <x v="0"/>
    <s v="2.3 - MATERIALES Y SUMINISTROS"/>
    <s v="2.3.9 - PRODUCTOS Y ÚTILES VARIOS"/>
    <s v="N"/>
    <s v="00 - N/A"/>
    <s v="10 - FONDO GENERAL"/>
    <s v=" "/>
    <s v="99 - MULTIPROVINCIAL"/>
    <n v="379300000"/>
    <n v="26400000"/>
    <n v="23535172.240000002"/>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 "/>
    <s v="99 - MULTIPROVINCIAL"/>
    <n v="507852741"/>
    <n v="521352178"/>
    <n v="347533974.93000001"/>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 "/>
    <s v="99 - MULTIPROVINCIAL"/>
    <n v="53482451"/>
    <n v="17782451"/>
    <n v="14095966.190000003"/>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 "/>
    <s v="99 - MULTIPROVINCIAL"/>
    <n v="2640000"/>
    <n v="1640000"/>
    <n v="1177160.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 "/>
    <s v="99 - MULTIPROVINCIAL"/>
    <n v="0"/>
    <n v="66709278"/>
    <n v="56906019.82"/>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 "/>
    <s v="99 - MULTIPROVINCIAL"/>
    <n v="64277540"/>
    <n v="64277540"/>
    <n v="52813531.78000001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 "/>
    <s v="99 - MULTIPROVINCIAL"/>
    <n v="13253964"/>
    <n v="11373964"/>
    <n v="7846632.9700000007"/>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 "/>
    <s v="99 - MULTIPROVINCIAL"/>
    <n v="1600000"/>
    <n v="1900001"/>
    <n v="1238738.71"/>
  </r>
  <r>
    <s v="2024"/>
    <x v="0"/>
    <x v="0"/>
    <x v="0"/>
    <x v="0"/>
    <s v="17 - Oficina Nacional de Defensa Pública"/>
    <s v="0406 - OFICINA NACIONAL DE DEFENSA PUBLICA"/>
    <s v="0001 - OFICINA NACIONAL DE DEFENSA PUBLICA"/>
    <x v="0"/>
    <x v="1"/>
    <x v="1"/>
    <s v="2.2 - CONTRATACIÓN DE SERVICIOS"/>
    <s v="2.2.3 - VIÁTICOS"/>
    <s v="N"/>
    <s v="00 - N/A"/>
    <s v="10 - FONDO GENERAL"/>
    <s v=" "/>
    <s v="99 - MULTIPROVINCIAL"/>
    <n v="3400000"/>
    <n v="3200000"/>
    <n v="1853681.1700000002"/>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 "/>
    <s v="99 - MULTIPROVINCIAL"/>
    <n v="2715000"/>
    <n v="33215000"/>
    <n v="24531324.039999999"/>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 "/>
    <s v="99 - MULTIPROVINCIAL"/>
    <n v="10623000"/>
    <n v="13796998.000000002"/>
    <n v="8629313.6500000004"/>
  </r>
  <r>
    <s v="2024"/>
    <x v="0"/>
    <x v="0"/>
    <x v="0"/>
    <x v="0"/>
    <s v="17 - Oficina Nacional de Defensa Pública"/>
    <s v="0406 - OFICINA NACIONAL DE DEFENSA PUBLICA"/>
    <s v="0001 - OFICINA NACIONAL DE DEFENSA PUBLICA"/>
    <x v="0"/>
    <x v="1"/>
    <x v="1"/>
    <s v="2.2 - CONTRATACIÓN DE SERVICIOS"/>
    <s v="2.2.6 - SEGUROS"/>
    <s v="N"/>
    <s v="00 - N/A"/>
    <s v="10 - FONDO GENERAL"/>
    <s v=" "/>
    <s v="99 - MULTIPROVINCIAL"/>
    <n v="15200000"/>
    <n v="15450000"/>
    <n v="9811602.5699999984"/>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6256203.04"/>
    <n v="2195405.8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 "/>
    <s v="99 - MULTIPROVINCIAL"/>
    <n v="2545000"/>
    <n v="93980200"/>
    <n v="2798774.5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 "/>
    <s v="99 - MULTIPROVINCIAL"/>
    <n v="1450000"/>
    <n v="5366000"/>
    <n v="2501429.990000000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 "/>
    <s v="99 - MULTIPROVINCIAL"/>
    <n v="1280000"/>
    <n v="2220000"/>
    <n v="977755.53999999969"/>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 "/>
    <s v="99 - MULTIPROVINCIAL"/>
    <n v="110000"/>
    <n v="520000"/>
    <n v="303248.19999999995"/>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 "/>
    <s v="99 - MULTIPROVINCIAL"/>
    <n v="2550000"/>
    <n v="16902741"/>
    <n v="1070670.2999999998"/>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 "/>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 "/>
    <s v="99 - MULTIPROVINCIAL"/>
    <n v="265000"/>
    <n v="340000"/>
    <n v="172691.3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78639.5"/>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2732014.909999999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 "/>
    <s v="99 - MULTIPROVINCIAL"/>
    <n v="3010000"/>
    <n v="12162784.960000001"/>
    <n v="4110597.6500000004"/>
  </r>
  <r>
    <s v="2024"/>
    <x v="0"/>
    <x v="0"/>
    <x v="0"/>
    <x v="0"/>
    <s v="2 - Poder Ejecutivo"/>
    <s v="0201 - PRESIDENCIA DE LA REPÚBLICA"/>
    <s v="0001 - CONTRALORIA GENERAL DE LA REPUBLICA"/>
    <x v="0"/>
    <x v="0"/>
    <x v="2"/>
    <s v="2.1 - REMUNERACIONES Y CONTRIBUCIONES"/>
    <s v="2.1.1 - REMUNERACIONES"/>
    <s v="N"/>
    <s v="00 - N/A"/>
    <s v="10 - FONDO GENERAL"/>
    <s v=" "/>
    <s v="99 - MULTIPROVINCIAL"/>
    <n v="1698476886"/>
    <n v="1647488466.73"/>
    <n v="1229479196.71"/>
  </r>
  <r>
    <s v="2024"/>
    <x v="0"/>
    <x v="0"/>
    <x v="0"/>
    <x v="0"/>
    <s v="2 - Poder Ejecutivo"/>
    <s v="0201 - PRESIDENCIA DE LA REPÚBLICA"/>
    <s v="0001 - CONTRALORIA GENERAL DE LA REPUBLICA"/>
    <x v="0"/>
    <x v="0"/>
    <x v="2"/>
    <s v="2.1 - REMUNERACIONES Y CONTRIBUCIONES"/>
    <s v="2.1.2 - SOBRESUELDOS"/>
    <s v="N"/>
    <s v="00 - N/A"/>
    <s v="10 - FONDO GENERAL"/>
    <s v=" "/>
    <s v="99 - MULTIPROVINCIAL"/>
    <n v="603344092"/>
    <n v="605058156.99000001"/>
    <n v="265014368.10999998"/>
  </r>
  <r>
    <s v="2024"/>
    <x v="0"/>
    <x v="0"/>
    <x v="0"/>
    <x v="0"/>
    <s v="2 - Poder Ejecutivo"/>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 "/>
    <s v="99 - MULTIPROVINCIAL"/>
    <n v="225417627"/>
    <n v="231615238.28999999"/>
    <n v="183638967.42999995"/>
  </r>
  <r>
    <s v="2024"/>
    <x v="0"/>
    <x v="0"/>
    <x v="0"/>
    <x v="0"/>
    <s v="2 - Poder Ejecutivo"/>
    <s v="0201 - PRESIDENCIA DE LA REPÚBLICA"/>
    <s v="0001 - CONTRALORIA GENERAL DE LA REPUBLICA"/>
    <x v="0"/>
    <x v="0"/>
    <x v="2"/>
    <s v="2.2 - CONTRATACIÓN DE SERVICIOS"/>
    <s v="2.2.1 - SERVICIOS BÁSICOS"/>
    <s v="N"/>
    <s v="00 - N/A"/>
    <s v="10 - FONDO GENERAL"/>
    <s v=" "/>
    <s v="99 - MULTIPROVINCIAL"/>
    <n v="24625012"/>
    <n v="24625012"/>
    <n v="16753555.579999996"/>
  </r>
  <r>
    <s v="2024"/>
    <x v="0"/>
    <x v="0"/>
    <x v="0"/>
    <x v="0"/>
    <s v="2 - Poder Ejecutivo"/>
    <s v="0201 - PRESIDENCIA DE LA REPÚBLICA"/>
    <s v="0001 - CONTRALORIA GENERAL DE LA REPUBLICA"/>
    <x v="0"/>
    <x v="0"/>
    <x v="2"/>
    <s v="2.2 - CONTRATACIÓN DE SERVICIOS"/>
    <s v="2.2.2 - PUBLICIDAD, IMPRESIÓN Y ENCUADERNACIÓN"/>
    <s v="N"/>
    <s v="00 - N/A"/>
    <s v="10 - FONDO GENERAL"/>
    <s v=" "/>
    <s v="99 - MULTIPROVINCIAL"/>
    <n v="17857935"/>
    <n v="21232275.16"/>
    <n v="16929214.770000007"/>
  </r>
  <r>
    <s v="2024"/>
    <x v="0"/>
    <x v="0"/>
    <x v="0"/>
    <x v="0"/>
    <s v="2 - Poder Ejecutivo"/>
    <s v="0201 - PRESIDENCIA DE LA REPÚBLICA"/>
    <s v="0001 - CONTRALORIA GENERAL DE LA REPUBLICA"/>
    <x v="0"/>
    <x v="0"/>
    <x v="2"/>
    <s v="2.2 - CONTRATACIÓN DE SERVICIOS"/>
    <s v="2.2.3 - VIÁTICOS"/>
    <s v="N"/>
    <s v="00 - N/A"/>
    <s v="10 - FONDO GENERAL"/>
    <s v=" "/>
    <s v="99 - MULTIPROVINCIAL"/>
    <n v="26309409"/>
    <n v="28659409"/>
    <n v="19742121.719999999"/>
  </r>
  <r>
    <s v="2024"/>
    <x v="0"/>
    <x v="0"/>
    <x v="0"/>
    <x v="0"/>
    <s v="2 - Poder Ejecutivo"/>
    <s v="0201 - PRESIDENCIA DE LA REPÚBLICA"/>
    <s v="0001 - CONTRALORIA GENERAL DE LA REPUBLICA"/>
    <x v="0"/>
    <x v="0"/>
    <x v="2"/>
    <s v="2.2 - CONTRATACIÓN DE SERVICIOS"/>
    <s v="2.2.4 - TRANSPORTE Y ALMACENAJE"/>
    <s v="N"/>
    <s v="00 - N/A"/>
    <s v="10 - FONDO GENERAL"/>
    <s v=" "/>
    <s v="99 - MULTIPROVINCIAL"/>
    <n v="1400000"/>
    <n v="530000"/>
    <n v="72604.48000000001"/>
  </r>
  <r>
    <s v="2024"/>
    <x v="0"/>
    <x v="0"/>
    <x v="0"/>
    <x v="0"/>
    <s v="2 - Poder Ejecutivo"/>
    <s v="0201 - PRESIDENCIA DE LA REPÚBLICA"/>
    <s v="0001 - CONTRALORIA GENERAL DE LA REPUBLICA"/>
    <x v="0"/>
    <x v="0"/>
    <x v="2"/>
    <s v="2.2 - CONTRATACIÓN DE SERVICIOS"/>
    <s v="2.2.5 - ALQUILERES Y RENTAS"/>
    <s v="N"/>
    <s v="00 - N/A"/>
    <s v="10 - FONDO GENERAL"/>
    <s v=" "/>
    <s v="99 - MULTIPROVINCIAL"/>
    <n v="76370009"/>
    <n v="63835009"/>
    <n v="12560779.879999999"/>
  </r>
  <r>
    <s v="2024"/>
    <x v="0"/>
    <x v="0"/>
    <x v="0"/>
    <x v="0"/>
    <s v="2 - Poder Ejecutivo"/>
    <s v="0201 - PRESIDENCIA DE LA REPÚBLICA"/>
    <s v="0001 - CONTRALORIA GENERAL DE LA REPUBLICA"/>
    <x v="0"/>
    <x v="0"/>
    <x v="2"/>
    <s v="2.2 - CONTRATACIÓN DE SERVICIOS"/>
    <s v="2.2.6 - SEGUROS"/>
    <s v="N"/>
    <s v="00 - N/A"/>
    <s v="10 - FONDO GENERAL"/>
    <s v=" "/>
    <s v="99 - MULTIPROVINCIAL"/>
    <n v="27846412"/>
    <n v="27846412"/>
    <n v="19140315.43"/>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8870195"/>
    <n v="13223343.810000001"/>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 "/>
    <s v="99 - MULTIPROVINCIAL"/>
    <n v="42112540"/>
    <n v="36157254.340000004"/>
    <n v="23832312.759999994"/>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 "/>
    <s v="99 - MULTIPROVINCIAL"/>
    <n v="31001936"/>
    <n v="38973600"/>
    <n v="18953227.640000001"/>
  </r>
  <r>
    <s v="2024"/>
    <x v="0"/>
    <x v="0"/>
    <x v="0"/>
    <x v="0"/>
    <s v="2 - Poder Ejecutivo"/>
    <s v="0201 - PRESIDENCIA DE LA REPÚBLICA"/>
    <s v="0001 - CONTRALORIA GENERAL DE LA REPUBLICA"/>
    <x v="0"/>
    <x v="0"/>
    <x v="2"/>
    <s v="2.3 - MATERIALES Y SUMINISTROS"/>
    <s v="2.3.1 - ALIMENTOS Y PRODUCTOS AGROFORESTALES"/>
    <s v="N"/>
    <s v="00 - N/A"/>
    <s v="10 - FONDO GENERAL"/>
    <s v=" "/>
    <s v="99 - MULTIPROVINCIAL"/>
    <n v="10957658"/>
    <n v="4507658"/>
    <n v="1807631.9599999997"/>
  </r>
  <r>
    <s v="2024"/>
    <x v="0"/>
    <x v="0"/>
    <x v="0"/>
    <x v="0"/>
    <s v="2 - Poder Ejecutivo"/>
    <s v="0201 - PRESIDENCIA DE LA REPÚBLICA"/>
    <s v="0001 - CONTRALORIA GENERAL DE LA REPUBLICA"/>
    <x v="0"/>
    <x v="0"/>
    <x v="2"/>
    <s v="2.3 - MATERIALES Y SUMINISTROS"/>
    <s v="2.3.2 - TEXTILES Y VESTUARIOS"/>
    <s v="N"/>
    <s v="00 - N/A"/>
    <s v="10 - FONDO GENERAL"/>
    <s v=" "/>
    <s v="99 - MULTIPROVINCIAL"/>
    <n v="419019"/>
    <n v="1529019"/>
    <n v="125032.26999999999"/>
  </r>
  <r>
    <s v="2024"/>
    <x v="0"/>
    <x v="0"/>
    <x v="0"/>
    <x v="0"/>
    <s v="2 - Poder Ejecutivo"/>
    <s v="0201 - PRESIDENCIA DE LA REPÚBLICA"/>
    <s v="0001 - CONTRALORIA GENERAL DE LA REPUBLICA"/>
    <x v="0"/>
    <x v="0"/>
    <x v="2"/>
    <s v="2.3 - MATERIALES Y SUMINISTROS"/>
    <s v="2.3.3 - PAPEL, CARTÓN E IMPRESOS"/>
    <s v="N"/>
    <s v="00 - N/A"/>
    <s v="10 - FONDO GENERAL"/>
    <s v=" "/>
    <s v="99 - MULTIPROVINCIAL"/>
    <n v="5035547"/>
    <n v="2425421"/>
    <n v="1786128.2"/>
  </r>
  <r>
    <s v="2024"/>
    <x v="0"/>
    <x v="0"/>
    <x v="0"/>
    <x v="0"/>
    <s v="2 - Poder Ejecutivo"/>
    <s v="0201 - PRESIDENCIA DE LA REPÚBLICA"/>
    <s v="0001 - CONTRALORIA GENERAL DE LA REPUBLICA"/>
    <x v="0"/>
    <x v="0"/>
    <x v="2"/>
    <s v="2.3 - MATERIALES Y SUMINISTROS"/>
    <s v="2.3.4 - PRODUCTOS FARMACÉUTICOS"/>
    <s v="N"/>
    <s v="00 - N/A"/>
    <s v="10 - FONDO GENERAL"/>
    <s v=" "/>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 "/>
    <s v="99 - MULTIPROVINCIAL"/>
    <n v="1221764"/>
    <n v="771764"/>
    <n v="95617.3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 "/>
    <s v="99 - MULTIPROVINCIAL"/>
    <n v="751188"/>
    <n v="498894"/>
    <n v="81354.8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 "/>
    <s v="99 - MULTIPROVINCIAL"/>
    <n v="27048344"/>
    <n v="27048344"/>
    <n v="15518528.49"/>
  </r>
  <r>
    <s v="2024"/>
    <x v="0"/>
    <x v="0"/>
    <x v="0"/>
    <x v="0"/>
    <s v="2 - Poder Ejecutivo"/>
    <s v="0201 - PRESIDENCIA DE LA REPÚBLICA"/>
    <s v="0001 - CONTRALORIA GENERAL DE LA REPUBLICA"/>
    <x v="0"/>
    <x v="0"/>
    <x v="2"/>
    <s v="2.3 - MATERIALES Y SUMINISTROS"/>
    <s v="2.3.9 - PRODUCTOS Y ÚTILES VARIOS"/>
    <s v="N"/>
    <s v="00 - N/A"/>
    <s v="10 - FONDO GENERAL"/>
    <s v=" "/>
    <s v="99 - MULTIPROVINCIAL"/>
    <n v="11018914"/>
    <n v="8939885.1899999995"/>
    <n v="6807739.6900000013"/>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 "/>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 "/>
    <s v="99 - MULTIPROVINCIAL"/>
    <n v="392852600"/>
    <n v="382010954.95999998"/>
    <n v="264856367.52000001"/>
  </r>
  <r>
    <s v="2024"/>
    <x v="0"/>
    <x v="0"/>
    <x v="0"/>
    <x v="0"/>
    <s v="2 - Poder Ejecutivo"/>
    <s v="0201 - PRESIDENCIA DE LA REPÚBLICA"/>
    <s v="0001 - GABINETE SOCIAL DE LA PRESIDENCIA"/>
    <x v="2"/>
    <x v="4"/>
    <x v="5"/>
    <s v="2.1 - REMUNERACIONES Y CONTRIBUCIONES"/>
    <s v="2.1.2 - SOBRESUELDOS"/>
    <s v="N"/>
    <s v="00 - N/A"/>
    <s v="10 - FONDO GENERAL"/>
    <s v=" "/>
    <s v="99 - MULTIPROVINCIAL"/>
    <n v="84519400"/>
    <n v="81447018.349999994"/>
    <n v="46706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 "/>
    <s v="99 - MULTIPROVINCIAL"/>
    <n v="45510000"/>
    <n v="59424027.68"/>
    <n v="40138686.800000004"/>
  </r>
  <r>
    <s v="2024"/>
    <x v="0"/>
    <x v="0"/>
    <x v="0"/>
    <x v="0"/>
    <s v="2 - Poder Ejecutivo"/>
    <s v="0201 - PRESIDENCIA DE LA REPÚBLICA"/>
    <s v="0001 - GABINETE SOCIAL DE LA PRESIDENCIA"/>
    <x v="2"/>
    <x v="4"/>
    <x v="5"/>
    <s v="2.2 - CONTRATACIÓN DE SERVICIOS"/>
    <s v="2.2.1 - SERVICIOS BÁSICOS"/>
    <s v="N"/>
    <s v="00 - N/A"/>
    <s v="10 - FONDO GENERAL"/>
    <s v=" "/>
    <s v="99 - MULTIPROVINCIAL"/>
    <n v="5000000"/>
    <n v="10449172.860000001"/>
    <n v="10315321.420000002"/>
  </r>
  <r>
    <s v="2024"/>
    <x v="0"/>
    <x v="0"/>
    <x v="0"/>
    <x v="0"/>
    <s v="2 - Poder Ejecutivo"/>
    <s v="0201 - PRESIDENCIA DE LA REPÚBLICA"/>
    <s v="0001 - GABINETE SOCIAL DE LA PRESIDENCIA"/>
    <x v="2"/>
    <x v="4"/>
    <x v="5"/>
    <s v="2.2 - CONTRATACIÓN DE SERVICIOS"/>
    <s v="2.2.2 - PUBLICIDAD, IMPRESIÓN Y ENCUADERNACIÓN"/>
    <s v="N"/>
    <s v="00 - N/A"/>
    <s v="10 - FONDO GENERAL"/>
    <s v=" "/>
    <s v="99 - MULTIPROVINCIAL"/>
    <n v="9100000"/>
    <n v="20110850.399999999"/>
    <n v="10034184.109999999"/>
  </r>
  <r>
    <s v="2024"/>
    <x v="0"/>
    <x v="0"/>
    <x v="0"/>
    <x v="0"/>
    <s v="2 - Poder Ejecutivo"/>
    <s v="0201 - PRESIDENCIA DE LA REPÚBLICA"/>
    <s v="0001 - GABINETE SOCIAL DE LA PRESIDENCIA"/>
    <x v="2"/>
    <x v="4"/>
    <x v="5"/>
    <s v="2.2 - CONTRATACIÓN DE SERVICIOS"/>
    <s v="2.2.3 - VIÁTICOS"/>
    <s v="N"/>
    <s v="00 - N/A"/>
    <s v="10 - FONDO GENERAL"/>
    <s v=" "/>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 "/>
    <s v="99 - MULTIPROVINCIAL"/>
    <n v="0"/>
    <n v="11223877.050000001"/>
    <n v="11223060.609999999"/>
  </r>
  <r>
    <s v="2024"/>
    <x v="0"/>
    <x v="0"/>
    <x v="0"/>
    <x v="0"/>
    <s v="2 - Poder Ejecutivo"/>
    <s v="0201 - PRESIDENCIA DE LA REPÚBLICA"/>
    <s v="0001 - GABINETE SOCIAL DE LA PRESIDENCIA"/>
    <x v="2"/>
    <x v="4"/>
    <x v="5"/>
    <s v="2.2 - CONTRATACIÓN DE SERVICIOS"/>
    <s v="2.2.5 - ALQUILERES Y RENTAS"/>
    <s v="N"/>
    <s v="00 - N/A"/>
    <s v="10 - FONDO GENERAL"/>
    <s v=" "/>
    <s v="99 - MULTIPROVINCIAL"/>
    <n v="3200000"/>
    <n v="8222548.1500000004"/>
    <n v="7373225.96"/>
  </r>
  <r>
    <s v="2024"/>
    <x v="0"/>
    <x v="0"/>
    <x v="0"/>
    <x v="0"/>
    <s v="2 - Poder Ejecutivo"/>
    <s v="0201 - PRESIDENCIA DE LA REPÚBLICA"/>
    <s v="0001 - GABINETE SOCIAL DE LA PRESIDENCIA"/>
    <x v="2"/>
    <x v="4"/>
    <x v="5"/>
    <s v="2.2 - CONTRATACIÓN DE SERVICIOS"/>
    <s v="2.2.6 - SEGUROS"/>
    <s v="N"/>
    <s v="00 - N/A"/>
    <s v="10 - FONDO GENERAL"/>
    <s v=" "/>
    <s v="99 - MULTIPROVINCIAL"/>
    <n v="5445000"/>
    <n v="8205353.0099999998"/>
    <n v="7936276.8900000006"/>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481918.9899999946"/>
    <n v="1465059.010000000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 "/>
    <s v="99 - MULTIPROVINCIAL"/>
    <n v="10289998"/>
    <n v="36644020"/>
    <n v="13892859.99"/>
  </r>
  <r>
    <s v="2024"/>
    <x v="0"/>
    <x v="0"/>
    <x v="0"/>
    <x v="0"/>
    <s v="2 - Poder Ejecutivo"/>
    <s v="0201 - PRESIDENCIA DE LA REPÚBLICA"/>
    <s v="0001 - GABINETE SOCIAL DE LA PRESIDENCIA"/>
    <x v="2"/>
    <x v="4"/>
    <x v="5"/>
    <s v="2.2 - CONTRATACIÓN DE SERVICIOS"/>
    <s v="2.2.9 - OTRAS CONTRATACIONES DE SERVICIOS"/>
    <s v="N"/>
    <s v="00 - N/A"/>
    <s v="10 - FONDO GENERAL"/>
    <s v=" "/>
    <s v="99 - MULTIPROVINCIAL"/>
    <n v="2955692"/>
    <n v="4139451.85"/>
    <n v="3104387.59"/>
  </r>
  <r>
    <s v="2024"/>
    <x v="0"/>
    <x v="0"/>
    <x v="0"/>
    <x v="0"/>
    <s v="2 - Poder Ejecutivo"/>
    <s v="0201 - PRESIDENCIA DE LA REPÚBLICA"/>
    <s v="0001 - GABINETE SOCIAL DE LA PRESIDENCIA"/>
    <x v="2"/>
    <x v="4"/>
    <x v="5"/>
    <s v="2.3 - MATERIALES Y SUMINISTROS"/>
    <s v="2.3.1 - ALIMENTOS Y PRODUCTOS AGROFORESTALES"/>
    <s v="N"/>
    <s v="00 - N/A"/>
    <s v="10 - FONDO GENERAL"/>
    <s v=" "/>
    <s v="99 - MULTIPROVINCIAL"/>
    <n v="1400000"/>
    <n v="1703602.76"/>
    <n v="1617802.3900000001"/>
  </r>
  <r>
    <s v="2024"/>
    <x v="0"/>
    <x v="0"/>
    <x v="0"/>
    <x v="0"/>
    <s v="2 - Poder Ejecutivo"/>
    <s v="0201 - PRESIDENCIA DE LA REPÚBLICA"/>
    <s v="0001 - GABINETE SOCIAL DE LA PRESIDENCIA"/>
    <x v="2"/>
    <x v="4"/>
    <x v="5"/>
    <s v="2.3 - MATERIALES Y SUMINISTROS"/>
    <s v="2.3.2 - TEXTILES Y VESTUARIOS"/>
    <s v="N"/>
    <s v="00 - N/A"/>
    <s v="10 - FONDO GENERAL"/>
    <s v=" "/>
    <s v="99 - MULTIPROVINCIAL"/>
    <n v="1915880"/>
    <n v="7551603.5"/>
    <n v="7183826.3200000003"/>
  </r>
  <r>
    <s v="2024"/>
    <x v="0"/>
    <x v="0"/>
    <x v="0"/>
    <x v="0"/>
    <s v="2 - Poder Ejecutivo"/>
    <s v="0201 - PRESIDENCIA DE LA REPÚBLICA"/>
    <s v="0001 - GABINETE SOCIAL DE LA PRESIDENCIA"/>
    <x v="2"/>
    <x v="4"/>
    <x v="5"/>
    <s v="2.3 - MATERIALES Y SUMINISTROS"/>
    <s v="2.3.3 - PAPEL, CARTÓN E IMPRESOS"/>
    <s v="N"/>
    <s v="00 - N/A"/>
    <s v="10 - FONDO GENERAL"/>
    <s v=" "/>
    <s v="99 - MULTIPROVINCIAL"/>
    <n v="2250000"/>
    <n v="2283053.52"/>
    <n v="1201865.2599999995"/>
  </r>
  <r>
    <s v="2024"/>
    <x v="0"/>
    <x v="0"/>
    <x v="0"/>
    <x v="0"/>
    <s v="2 - Poder Ejecutivo"/>
    <s v="0201 - PRESIDENCIA DE LA REPÚBLICA"/>
    <s v="0001 - GABINETE SOCIAL DE LA PRESIDENCIA"/>
    <x v="2"/>
    <x v="4"/>
    <x v="5"/>
    <s v="2.3 - MATERIALES Y SUMINISTROS"/>
    <s v="2.3.4 - PRODUCTOS FARMACÉUTICOS"/>
    <s v="N"/>
    <s v="00 - N/A"/>
    <s v="10 - FONDO GENERAL"/>
    <s v=" "/>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 "/>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 "/>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 "/>
    <s v="99 - MULTIPROVINCIAL"/>
    <n v="7089792"/>
    <n v="13307633"/>
    <n v="9589839.2899999991"/>
  </r>
  <r>
    <s v="2024"/>
    <x v="0"/>
    <x v="0"/>
    <x v="0"/>
    <x v="0"/>
    <s v="2 - Poder Ejecutivo"/>
    <s v="0201 - PRESIDENCIA DE LA REPÚBLICA"/>
    <s v="0001 - GABINETE SOCIAL DE LA PRESIDENCIA"/>
    <x v="2"/>
    <x v="4"/>
    <x v="5"/>
    <s v="2.3 - MATERIALES Y SUMINISTROS"/>
    <s v="2.3.9 - PRODUCTOS Y ÚTILES VARIOS"/>
    <s v="N"/>
    <s v="00 - N/A"/>
    <s v="10 - FONDO GENERAL"/>
    <s v=" "/>
    <s v="99 - MULTIPROVINCIAL"/>
    <n v="3742215"/>
    <n v="10226223.869999999"/>
    <n v="8186952.8799999999"/>
  </r>
  <r>
    <s v="2024"/>
    <x v="0"/>
    <x v="0"/>
    <x v="0"/>
    <x v="0"/>
    <s v="2 - Poder Ejecutivo"/>
    <s v="0201 - PRESIDENCIA DE LA REPÚBLICA"/>
    <s v="0001 - GABINETE SOCIAL DE LA PRESIDENCIA"/>
    <x v="2"/>
    <x v="4"/>
    <x v="6"/>
    <s v="2.1 - REMUNERACIONES Y CONTRIBUCIONES"/>
    <s v="2.1.1 - REMUNERACIONES"/>
    <s v="N"/>
    <s v="00 - N/A"/>
    <s v="10 - FONDO GENERAL"/>
    <s v=" "/>
    <s v="99 - MULTIPROVINCIAL"/>
    <n v="479854886"/>
    <n v="507527724.76999998"/>
    <n v="376068925.28999996"/>
  </r>
  <r>
    <s v="2024"/>
    <x v="0"/>
    <x v="0"/>
    <x v="0"/>
    <x v="0"/>
    <s v="2 - Poder Ejecutivo"/>
    <s v="0201 - PRESIDENCIA DE LA REPÚBLICA"/>
    <s v="0001 - GABINETE SOCIAL DE LA PRESIDENCIA"/>
    <x v="2"/>
    <x v="4"/>
    <x v="6"/>
    <s v="2.1 - REMUNERACIONES Y CONTRIBUCIONES"/>
    <s v="2.1.2 - SOBRESUELDOS"/>
    <s v="N"/>
    <s v="00 - N/A"/>
    <s v="10 - FONDO GENERAL"/>
    <s v=" "/>
    <s v="99 - MULTIPROVINCIAL"/>
    <n v="130147846"/>
    <n v="129272035.85000001"/>
    <n v="77286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 "/>
    <s v="99 - MULTIPROVINCIAL"/>
    <n v="65407727"/>
    <n v="70187248.039999992"/>
    <n v="56429362.160000004"/>
  </r>
  <r>
    <s v="2024"/>
    <x v="0"/>
    <x v="0"/>
    <x v="0"/>
    <x v="0"/>
    <s v="2 - Poder Ejecutivo"/>
    <s v="0201 - PRESIDENCIA DE LA REPÚBLICA"/>
    <s v="0001 - GABINETE SOCIAL DE LA PRESIDENCIA"/>
    <x v="2"/>
    <x v="4"/>
    <x v="6"/>
    <s v="2.2 - CONTRATACIÓN DE SERVICIOS"/>
    <s v="2.2.1 - SERVICIOS BÁSICOS"/>
    <s v="N"/>
    <s v="00 - N/A"/>
    <s v="10 - FONDO GENERAL"/>
    <s v=" "/>
    <s v="99 - MULTIPROVINCIAL"/>
    <n v="64578825"/>
    <n v="64573599.060000002"/>
    <n v="55324756.640000008"/>
  </r>
  <r>
    <s v="2024"/>
    <x v="0"/>
    <x v="0"/>
    <x v="0"/>
    <x v="0"/>
    <s v="2 - Poder Ejecutivo"/>
    <s v="0201 - PRESIDENCIA DE LA REPÚBLICA"/>
    <s v="0001 - GABINETE SOCIAL DE LA PRESIDENCIA"/>
    <x v="2"/>
    <x v="4"/>
    <x v="6"/>
    <s v="2.2 - CONTRATACIÓN DE SERVICIOS"/>
    <s v="2.2.2 - PUBLICIDAD, IMPRESIÓN Y ENCUADERNACIÓN"/>
    <s v="N"/>
    <s v="00 - N/A"/>
    <s v="10 - FONDO GENERAL"/>
    <s v=" "/>
    <s v="99 - MULTIPROVINCIAL"/>
    <n v="13286825"/>
    <n v="9320346"/>
    <n v="6650893.3000000007"/>
  </r>
  <r>
    <s v="2024"/>
    <x v="0"/>
    <x v="0"/>
    <x v="0"/>
    <x v="0"/>
    <s v="2 - Poder Ejecutivo"/>
    <s v="0201 - PRESIDENCIA DE LA REPÚBLICA"/>
    <s v="0001 - GABINETE SOCIAL DE LA PRESIDENCIA"/>
    <x v="2"/>
    <x v="4"/>
    <x v="6"/>
    <s v="2.2 - CONTRATACIÓN DE SERVICIOS"/>
    <s v="2.2.3 - VIÁTICOS"/>
    <s v="N"/>
    <s v="00 - N/A"/>
    <s v="10 - FONDO GENERAL"/>
    <s v=" "/>
    <s v="99 - MULTIPROVINCIAL"/>
    <n v="13500000"/>
    <n v="19459183"/>
    <n v="14178550"/>
  </r>
  <r>
    <s v="2024"/>
    <x v="0"/>
    <x v="0"/>
    <x v="0"/>
    <x v="0"/>
    <s v="2 - Poder Ejecutivo"/>
    <s v="0201 - PRESIDENCIA DE LA REPÚBLICA"/>
    <s v="0001 - GABINETE SOCIAL DE LA PRESIDENCIA"/>
    <x v="2"/>
    <x v="4"/>
    <x v="6"/>
    <s v="2.2 - CONTRATACIÓN DE SERVICIOS"/>
    <s v="2.2.4 - TRANSPORTE Y ALMACENAJE"/>
    <s v="N"/>
    <s v="00 - N/A"/>
    <s v="10 - FONDO GENERAL"/>
    <s v=" "/>
    <s v="99 - MULTIPROVINCIAL"/>
    <n v="5500000"/>
    <n v="6790617"/>
    <n v="4936356.9000000004"/>
  </r>
  <r>
    <s v="2024"/>
    <x v="0"/>
    <x v="0"/>
    <x v="0"/>
    <x v="0"/>
    <s v="2 - Poder Ejecutivo"/>
    <s v="0201 - PRESIDENCIA DE LA REPÚBLICA"/>
    <s v="0001 - GABINETE SOCIAL DE LA PRESIDENCIA"/>
    <x v="2"/>
    <x v="4"/>
    <x v="6"/>
    <s v="2.2 - CONTRATACIÓN DE SERVICIOS"/>
    <s v="2.2.5 - ALQUILERES Y RENTAS"/>
    <s v="N"/>
    <s v="00 - N/A"/>
    <s v="10 - FONDO GENERAL"/>
    <s v=" "/>
    <s v="99 - MULTIPROVINCIAL"/>
    <n v="29400252"/>
    <n v="21610813.02"/>
    <n v="13953188.26"/>
  </r>
  <r>
    <s v="2024"/>
    <x v="0"/>
    <x v="0"/>
    <x v="0"/>
    <x v="0"/>
    <s v="2 - Poder Ejecutivo"/>
    <s v="0201 - PRESIDENCIA DE LA REPÚBLICA"/>
    <s v="0001 - GABINETE SOCIAL DE LA PRESIDENCIA"/>
    <x v="2"/>
    <x v="4"/>
    <x v="6"/>
    <s v="2.2 - CONTRATACIÓN DE SERVICIOS"/>
    <s v="2.2.6 - SEGUROS"/>
    <s v="N"/>
    <s v="00 - N/A"/>
    <s v="10 - FONDO GENERAL"/>
    <s v=" "/>
    <s v="99 - MULTIPROVINCIAL"/>
    <n v="9435478"/>
    <n v="13420000"/>
    <n v="11574199.550000001"/>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23046279.5"/>
    <n v="10149245.62000000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 "/>
    <s v="99 - MULTIPROVINCIAL"/>
    <n v="90230816"/>
    <n v="62121490.030000001"/>
    <n v="44798129.810000002"/>
  </r>
  <r>
    <s v="2024"/>
    <x v="0"/>
    <x v="0"/>
    <x v="0"/>
    <x v="0"/>
    <s v="2 - Poder Ejecutivo"/>
    <s v="0201 - PRESIDENCIA DE LA REPÚBLICA"/>
    <s v="0001 - GABINETE SOCIAL DE LA PRESIDENCIA"/>
    <x v="2"/>
    <x v="4"/>
    <x v="6"/>
    <s v="2.2 - CONTRATACIÓN DE SERVICIOS"/>
    <s v="2.2.9 - OTRAS CONTRATACIONES DE SERVICIOS"/>
    <s v="N"/>
    <s v="00 - N/A"/>
    <s v="10 - FONDO GENERAL"/>
    <s v=" "/>
    <s v="99 - MULTIPROVINCIAL"/>
    <n v="11606170"/>
    <n v="15395389.98"/>
    <n v="12677938.810000001"/>
  </r>
  <r>
    <s v="2024"/>
    <x v="0"/>
    <x v="0"/>
    <x v="0"/>
    <x v="0"/>
    <s v="2 - Poder Ejecutivo"/>
    <s v="0201 - PRESIDENCIA DE LA REPÚBLICA"/>
    <s v="0001 - GABINETE SOCIAL DE LA PRESIDENCIA"/>
    <x v="2"/>
    <x v="4"/>
    <x v="6"/>
    <s v="2.3 - MATERIALES Y SUMINISTROS"/>
    <s v="2.3.1 - ALIMENTOS Y PRODUCTOS AGROFORESTALES"/>
    <s v="N"/>
    <s v="00 - N/A"/>
    <s v="10 - FONDO GENERAL"/>
    <s v=" "/>
    <s v="99 - MULTIPROVINCIAL"/>
    <n v="6636550"/>
    <n v="3177620.4"/>
    <n v="854023.25"/>
  </r>
  <r>
    <s v="2024"/>
    <x v="0"/>
    <x v="0"/>
    <x v="0"/>
    <x v="0"/>
    <s v="2 - Poder Ejecutivo"/>
    <s v="0201 - PRESIDENCIA DE LA REPÚBLICA"/>
    <s v="0001 - GABINETE SOCIAL DE LA PRESIDENCIA"/>
    <x v="2"/>
    <x v="4"/>
    <x v="6"/>
    <s v="2.3 - MATERIALES Y SUMINISTROS"/>
    <s v="2.3.2 - TEXTILES Y VESTUARIOS"/>
    <s v="N"/>
    <s v="00 - N/A"/>
    <s v="10 - FONDO GENERAL"/>
    <s v=" "/>
    <s v="99 - MULTIPROVINCIAL"/>
    <n v="7318030"/>
    <n v="5932540.4000000004"/>
    <n v="2891121.1599999997"/>
  </r>
  <r>
    <s v="2024"/>
    <x v="0"/>
    <x v="0"/>
    <x v="0"/>
    <x v="0"/>
    <s v="2 - Poder Ejecutivo"/>
    <s v="0201 - PRESIDENCIA DE LA REPÚBLICA"/>
    <s v="0001 - GABINETE SOCIAL DE LA PRESIDENCIA"/>
    <x v="2"/>
    <x v="4"/>
    <x v="6"/>
    <s v="2.3 - MATERIALES Y SUMINISTROS"/>
    <s v="2.3.3 - PAPEL, CARTÓN E IMPRESOS"/>
    <s v="N"/>
    <s v="00 - N/A"/>
    <s v="10 - FONDO GENERAL"/>
    <s v=" "/>
    <s v="99 - MULTIPROVINCIAL"/>
    <n v="4885110"/>
    <n v="2363736"/>
    <n v="1032265.5499999998"/>
  </r>
  <r>
    <s v="2024"/>
    <x v="0"/>
    <x v="0"/>
    <x v="0"/>
    <x v="0"/>
    <s v="2 - Poder Ejecutivo"/>
    <s v="0201 - PRESIDENCIA DE LA REPÚBLICA"/>
    <s v="0001 - GABINETE SOCIAL DE LA PRESIDENCIA"/>
    <x v="2"/>
    <x v="4"/>
    <x v="6"/>
    <s v="2.3 - MATERIALES Y SUMINISTROS"/>
    <s v="2.3.4 - PRODUCTOS FARMACÉUTICOS"/>
    <s v="N"/>
    <s v="00 - N/A"/>
    <s v="10 - FONDO GENERAL"/>
    <s v=" "/>
    <s v="99 - MULTIPROVINCIAL"/>
    <n v="850000"/>
    <n v="153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 "/>
    <s v="99 - MULTIPROVINCIAL"/>
    <n v="1905300"/>
    <n v="12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 "/>
    <s v="99 - MULTIPROVINCIAL"/>
    <n v="3705107"/>
    <n v="2175779.29"/>
    <n v="1064888.95"/>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 "/>
    <s v="99 - MULTIPROVINCIAL"/>
    <n v="17290177"/>
    <n v="15773134.5"/>
    <n v="10952172.930000002"/>
  </r>
  <r>
    <s v="2024"/>
    <x v="0"/>
    <x v="0"/>
    <x v="0"/>
    <x v="0"/>
    <s v="2 - Poder Ejecutivo"/>
    <s v="0201 - PRESIDENCIA DE LA REPÚBLICA"/>
    <s v="0001 - GABINETE SOCIAL DE LA PRESIDENCIA"/>
    <x v="2"/>
    <x v="4"/>
    <x v="6"/>
    <s v="2.3 - MATERIALES Y SUMINISTROS"/>
    <s v="2.3.9 - PRODUCTOS Y ÚTILES VARIOS"/>
    <s v="N"/>
    <s v="00 - N/A"/>
    <s v="10 - FONDO GENERAL"/>
    <s v=" "/>
    <s v="99 - MULTIPROVINCIAL"/>
    <n v="69953078"/>
    <n v="24910724.91"/>
    <n v="14997689.289999999"/>
  </r>
  <r>
    <s v="2024"/>
    <x v="0"/>
    <x v="0"/>
    <x v="0"/>
    <x v="0"/>
    <s v="2 - Poder Ejecutivo"/>
    <s v="0201 - PRESIDENCIA DE LA REPÚBLICA"/>
    <s v="0001 - GABINETE SOCIAL DE LA PRESIDENCIA"/>
    <x v="2"/>
    <x v="5"/>
    <x v="7"/>
    <s v="2.1 - REMUNERACIONES Y CONTRIBUCIONES"/>
    <s v="2.1.1 - REMUNERACIONES"/>
    <s v="N"/>
    <s v="00 - N/A"/>
    <s v="10 - FONDO GENERAL"/>
    <s v=" "/>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 "/>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 "/>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 "/>
    <s v="32 - SANTO DOMINGO"/>
    <n v="0"/>
    <n v="2126127.320000000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 "/>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 "/>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 "/>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 "/>
    <s v="25 - SANTIAGO"/>
    <n v="0"/>
    <n v="0"/>
    <n v="0"/>
  </r>
  <r>
    <s v="2024"/>
    <x v="0"/>
    <x v="0"/>
    <x v="0"/>
    <x v="0"/>
    <s v="2 - Poder Ejecutivo"/>
    <s v="0201 - PRESIDENCIA DE LA REPÚBLICA"/>
    <s v="0001 - GABINETE SOCIAL DE LA PRESIDENCIA"/>
    <x v="2"/>
    <x v="5"/>
    <x v="7"/>
    <s v="2.2 - CONTRATACIÓN DE SERVICIOS"/>
    <s v="2.2.3 - VIÁTICOS"/>
    <s v="N"/>
    <s v="00 - N/A"/>
    <s v="10 - FONDO GENERAL"/>
    <s v=" "/>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7"/>
    <s v="2.2 - CONTRATACIÓN DE SERVICIOS"/>
    <s v="2.2.6 - SEGUROS"/>
    <s v="N"/>
    <s v="00 - N/A"/>
    <s v="10 - FONDO GENERAL"/>
    <s v=" "/>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 "/>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 "/>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 "/>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 "/>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 "/>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 "/>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 "/>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 "/>
    <s v="99 - MULTIPROVINCIAL"/>
    <n v="321619396"/>
    <n v="330600042"/>
    <n v="209067307.09"/>
  </r>
  <r>
    <s v="2024"/>
    <x v="0"/>
    <x v="0"/>
    <x v="0"/>
    <x v="0"/>
    <s v="2 - Poder Ejecutivo"/>
    <s v="0201 - PRESIDENCIA DE LA REPÚBLICA"/>
    <s v="0001 - MINISTERIO DE LA PRESIDENCIA"/>
    <x v="0"/>
    <x v="0"/>
    <x v="2"/>
    <s v="2.1 - REMUNERACIONES Y CONTRIBUCIONES"/>
    <s v="2.1.1 - REMUNERACIONES"/>
    <s v="N"/>
    <s v="00 - N/A"/>
    <s v="70 - DONACION EXTERNA"/>
    <s v=" "/>
    <s v="99 - MULTIPROVINCIAL"/>
    <n v="0"/>
    <n v="16897516.920000002"/>
    <n v="10600000"/>
  </r>
  <r>
    <s v="2024"/>
    <x v="0"/>
    <x v="0"/>
    <x v="0"/>
    <x v="0"/>
    <s v="2 - Poder Ejecutivo"/>
    <s v="0201 - PRESIDENCIA DE LA REPÚBLICA"/>
    <s v="0001 - MINISTERIO DE LA PRESIDENCIA"/>
    <x v="0"/>
    <x v="0"/>
    <x v="2"/>
    <s v="2.1 - REMUNERACIONES Y CONTRIBUCIONES"/>
    <s v="2.1.2 - SOBRESUELDOS"/>
    <s v="N"/>
    <s v="00 - N/A"/>
    <s v="10 - FONDO GENERAL"/>
    <s v=" "/>
    <s v="99 - MULTIPROVINCIAL"/>
    <n v="131197558"/>
    <n v="117449994"/>
    <n v="44504093.579999998"/>
  </r>
  <r>
    <s v="2024"/>
    <x v="0"/>
    <x v="0"/>
    <x v="0"/>
    <x v="0"/>
    <s v="2 - Poder Ejecutivo"/>
    <s v="0201 - PRESIDENCIA DE LA REPÚBLICA"/>
    <s v="0001 - MINISTERIO DE LA PRESIDENCIA"/>
    <x v="0"/>
    <x v="0"/>
    <x v="2"/>
    <s v="2.1 - REMUNERACIONES Y CONTRIBUCIONES"/>
    <s v="2.1.5 - CONTRIBUCIONES A LA SEGURIDAD SOCIAL"/>
    <s v="N"/>
    <s v="00 - N/A"/>
    <s v="10 - FONDO GENERAL"/>
    <s v=" "/>
    <s v="99 - MULTIPROVINCIAL"/>
    <n v="49037673"/>
    <n v="49822563"/>
    <n v="30348097.900000006"/>
  </r>
  <r>
    <s v="2024"/>
    <x v="0"/>
    <x v="0"/>
    <x v="0"/>
    <x v="0"/>
    <s v="2 - Poder Ejecutivo"/>
    <s v="0201 - PRESIDENCIA DE LA REPÚBLICA"/>
    <s v="0001 - MINISTERIO DE LA PRESIDENCIA"/>
    <x v="0"/>
    <x v="0"/>
    <x v="2"/>
    <s v="2.1 - REMUNERACIONES Y CONTRIBUCIONES"/>
    <s v="2.1.5 - CONTRIBUCIONES A LA SEGURIDAD SOCIAL"/>
    <s v="N"/>
    <s v="00 - N/A"/>
    <s v="70 - DONACION EXTERNA"/>
    <s v=" "/>
    <s v="99 - MULTIPROVINCIAL"/>
    <n v="0"/>
    <n v="2287828.15"/>
    <n v="1505318.3599999999"/>
  </r>
  <r>
    <s v="2024"/>
    <x v="0"/>
    <x v="0"/>
    <x v="0"/>
    <x v="0"/>
    <s v="2 - Poder Ejecutivo"/>
    <s v="0201 - PRESIDENCIA DE LA REPÚBLICA"/>
    <s v="0001 - MINISTERIO DE LA PRESIDENCIA"/>
    <x v="0"/>
    <x v="0"/>
    <x v="2"/>
    <s v="2.2 - CONTRATACIÓN DE SERVICIOS"/>
    <s v="2.2.1 - SERVICIOS BÁSICOS"/>
    <s v="N"/>
    <s v="00 - N/A"/>
    <s v="10 - FONDO GENERAL"/>
    <s v=" "/>
    <s v="99 - MULTIPROVINCIAL"/>
    <n v="23673700"/>
    <n v="22965436.800000001"/>
    <n v="11551449.130000001"/>
  </r>
  <r>
    <s v="2024"/>
    <x v="0"/>
    <x v="0"/>
    <x v="0"/>
    <x v="0"/>
    <s v="2 - Poder Ejecutivo"/>
    <s v="0201 - PRESIDENCIA DE LA REPÚBLICA"/>
    <s v="0001 - MINISTERIO DE LA PRESIDENCIA"/>
    <x v="0"/>
    <x v="0"/>
    <x v="2"/>
    <s v="2.2 - CONTRATACIÓN DE SERVICIOS"/>
    <s v="2.2.1 - SERVICIOS BÁSICOS"/>
    <s v="N"/>
    <s v="00 - N/A"/>
    <s v="70 - DONACION EXTERNA"/>
    <s v=" "/>
    <s v="99 - MULTIPROVINCIAL"/>
    <n v="0"/>
    <n v="42000"/>
    <n v="23490.639999999999"/>
  </r>
  <r>
    <s v="2024"/>
    <x v="0"/>
    <x v="0"/>
    <x v="0"/>
    <x v="0"/>
    <s v="2 - Poder Ejecutivo"/>
    <s v="0201 - PRESIDENCIA DE LA REPÚBLICA"/>
    <s v="0001 - MINISTERIO DE LA PRESIDENCIA"/>
    <x v="0"/>
    <x v="0"/>
    <x v="2"/>
    <s v="2.2 - CONTRATACIÓN DE SERVICIOS"/>
    <s v="2.2.2 - PUBLICIDAD, IMPRESIÓN Y ENCUADERNACIÓN"/>
    <s v="N"/>
    <s v="00 - N/A"/>
    <s v="10 - FONDO GENERAL"/>
    <s v=" "/>
    <s v="99 - MULTIPROVINCIAL"/>
    <n v="3280000"/>
    <n v="20740150"/>
    <n v="2501721.69"/>
  </r>
  <r>
    <s v="2024"/>
    <x v="0"/>
    <x v="0"/>
    <x v="0"/>
    <x v="0"/>
    <s v="2 - Poder Ejecutivo"/>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 "/>
    <s v="99 - MULTIPROVINCIAL"/>
    <n v="7332298"/>
    <n v="9035478"/>
    <n v="4343854.4899999993"/>
  </r>
  <r>
    <s v="2024"/>
    <x v="0"/>
    <x v="0"/>
    <x v="0"/>
    <x v="0"/>
    <s v="2 - Poder Ejecutivo"/>
    <s v="0201 - PRESIDENCIA DE LA REPÚBLICA"/>
    <s v="0001 - MINISTERIO DE LA PRESIDENCIA"/>
    <x v="0"/>
    <x v="0"/>
    <x v="2"/>
    <s v="2.2 - CONTRATACIÓN DE SERVICIOS"/>
    <s v="2.2.4 - TRANSPORTE Y ALMACENAJE"/>
    <s v="N"/>
    <s v="00 - N/A"/>
    <s v="10 - FONDO GENERAL"/>
    <s v=" "/>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 "/>
    <s v="99 - MULTIPROVINCIAL"/>
    <n v="28711869"/>
    <n v="89081869"/>
    <n v="23160307.959999997"/>
  </r>
  <r>
    <s v="2024"/>
    <x v="0"/>
    <x v="0"/>
    <x v="0"/>
    <x v="0"/>
    <s v="2 - Poder Ejecutivo"/>
    <s v="0201 - PRESIDENCIA DE LA REPÚBLICA"/>
    <s v="0001 - MINISTERIO DE LA PRESIDENCIA"/>
    <x v="0"/>
    <x v="0"/>
    <x v="2"/>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 "/>
    <s v="99 - MULTIPROVINCIAL"/>
    <n v="15438917"/>
    <n v="18462743.73"/>
    <n v="17472478.960000005"/>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7706840"/>
    <n v="4065521.099999999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 "/>
    <s v="99 - MULTIPROVINCIAL"/>
    <n v="32354179"/>
    <n v="118755139.77"/>
    <n v="52570503.539999992"/>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 "/>
    <s v="99 - MULTIPROVINCIAL"/>
    <n v="24425750"/>
    <n v="27201772.23"/>
    <n v="17442477.290000003"/>
  </r>
  <r>
    <s v="2024"/>
    <x v="0"/>
    <x v="0"/>
    <x v="0"/>
    <x v="0"/>
    <s v="2 - Poder Ejecutivo"/>
    <s v="0201 - PRESIDENCIA DE LA REPÚBLICA"/>
    <s v="0001 - MINISTERIO DE LA PRESIDENCIA"/>
    <x v="0"/>
    <x v="0"/>
    <x v="2"/>
    <s v="2.3 - MATERIALES Y SUMINISTROS"/>
    <s v="2.3.1 - ALIMENTOS Y PRODUCTOS AGROFORESTALES"/>
    <s v="N"/>
    <s v="00 - N/A"/>
    <s v="10 - FONDO GENERAL"/>
    <s v=" "/>
    <s v="99 - MULTIPROVINCIAL"/>
    <n v="1651548"/>
    <n v="3329548"/>
    <n v="1167009.23"/>
  </r>
  <r>
    <s v="2024"/>
    <x v="0"/>
    <x v="0"/>
    <x v="0"/>
    <x v="0"/>
    <s v="2 - Poder Ejecutivo"/>
    <s v="0201 - PRESIDENCIA DE LA REPÚBLICA"/>
    <s v="0001 - MINISTERIO DE LA PRESIDENCIA"/>
    <x v="0"/>
    <x v="0"/>
    <x v="2"/>
    <s v="2.3 - MATERIALES Y SUMINISTROS"/>
    <s v="2.3.2 - TEXTILES Y VESTUARIOS"/>
    <s v="N"/>
    <s v="00 - N/A"/>
    <s v="10 - FONDO GENERAL"/>
    <s v=" "/>
    <s v="99 - MULTIPROVINCIAL"/>
    <n v="1006000"/>
    <n v="2169300"/>
    <n v="1734649.5999999999"/>
  </r>
  <r>
    <s v="2024"/>
    <x v="0"/>
    <x v="0"/>
    <x v="0"/>
    <x v="0"/>
    <s v="2 - Poder Ejecutivo"/>
    <s v="0201 - PRESIDENCIA DE LA REPÚBLICA"/>
    <s v="0001 - MINISTERIO DE LA PRESIDENCIA"/>
    <x v="0"/>
    <x v="0"/>
    <x v="2"/>
    <s v="2.3 - MATERIALES Y SUMINISTROS"/>
    <s v="2.3.3 - PAPEL, CARTÓN E IMPRESOS"/>
    <s v="N"/>
    <s v="00 - N/A"/>
    <s v="10 - FONDO GENERAL"/>
    <s v=" "/>
    <s v="99 - MULTIPROVINCIAL"/>
    <n v="3325000"/>
    <n v="3375090"/>
    <n v="847575.18"/>
  </r>
  <r>
    <s v="2024"/>
    <x v="0"/>
    <x v="0"/>
    <x v="0"/>
    <x v="0"/>
    <s v="2 - Poder Ejecutivo"/>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 "/>
    <s v="99 - MULTIPROVINCIAL"/>
    <n v="1100000"/>
    <n v="1231442.5899999999"/>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 "/>
    <s v="99 - MULTIPROVINCIAL"/>
    <n v="329100"/>
    <n v="218400"/>
    <n v="74658.87999999999"/>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 "/>
    <s v="99 - MULTIPROVINCIAL"/>
    <n v="16446000"/>
    <n v="15677000"/>
    <n v="10152593.999999998"/>
  </r>
  <r>
    <s v="2024"/>
    <x v="0"/>
    <x v="0"/>
    <x v="0"/>
    <x v="0"/>
    <s v="2 - Poder Ejecutivo"/>
    <s v="0201 - PRESIDENCIA DE LA REPÚBLICA"/>
    <s v="0001 - MINISTERIO DE LA PRESIDENCIA"/>
    <x v="0"/>
    <x v="0"/>
    <x v="2"/>
    <s v="2.3 - MATERIALES Y SUMINISTROS"/>
    <s v="2.3.9 - PRODUCTOS Y ÚTILES VARIOS"/>
    <s v="N"/>
    <s v="00 - N/A"/>
    <s v="10 - FONDO GENERAL"/>
    <s v=" "/>
    <s v="99 - MULTIPROVINCIAL"/>
    <n v="11085394"/>
    <n v="15554476.41"/>
    <n v="8772709.4500000011"/>
  </r>
  <r>
    <s v="2024"/>
    <x v="0"/>
    <x v="0"/>
    <x v="0"/>
    <x v="0"/>
    <s v="2 - Poder Ejecutivo"/>
    <s v="0201 - PRESIDENCIA DE LA REPÚBLICA"/>
    <s v="0001 - MINISTERIO DE LA PRESIDENCIA"/>
    <x v="0"/>
    <x v="0"/>
    <x v="10"/>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 "/>
    <s v="99 - MULTIPROVINCIAL"/>
    <n v="3563084"/>
    <n v="7498494"/>
    <n v="1765000"/>
  </r>
  <r>
    <s v="2024"/>
    <x v="0"/>
    <x v="0"/>
    <x v="0"/>
    <x v="0"/>
    <s v="2 - Poder Ejecutivo"/>
    <s v="0201 - PRESIDENCIA DE LA REPÚBLICA"/>
    <s v="0001 - MINISTERIO DE LA PRESIDENCIA"/>
    <x v="3"/>
    <x v="6"/>
    <x v="11"/>
    <s v="2.1 - REMUNERACIONES Y CONTRIBUCIONES"/>
    <s v="2.1.2 - SOBRESUELDOS"/>
    <s v="N"/>
    <s v="00 - N/A"/>
    <s v="10 - FONDO GENERAL"/>
    <s v=" "/>
    <s v="99 - MULTIPROVINCIAL"/>
    <n v="510000"/>
    <n v="5165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 "/>
    <s v="99 - MULTIPROVINCIAL"/>
    <n v="311916"/>
    <n v="311916"/>
    <n v="259791.49000000002"/>
  </r>
  <r>
    <s v="2024"/>
    <x v="0"/>
    <x v="0"/>
    <x v="0"/>
    <x v="0"/>
    <s v="2 - Poder Ejecutivo"/>
    <s v="0201 - PRESIDENCIA DE LA REPÚBLICA"/>
    <s v="0001 - MINISTERIO DE LA PRESIDENCIA"/>
    <x v="3"/>
    <x v="6"/>
    <x v="11"/>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x v="3"/>
    <x v="6"/>
    <x v="11"/>
    <s v="2.2 - CONTRATACIÓN DE SERVICIOS"/>
    <s v="2.2.3 - VIÁTICOS"/>
    <s v="N"/>
    <s v="00 - N/A"/>
    <s v="10 - FONDO GENERAL"/>
    <s v=" "/>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 "/>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 "/>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 "/>
    <s v="99 - MULTIPROVINCIAL"/>
    <n v="400000"/>
    <n v="400000"/>
    <n v="349730"/>
  </r>
  <r>
    <s v="2024"/>
    <x v="0"/>
    <x v="0"/>
    <x v="0"/>
    <x v="0"/>
    <s v="2 - Poder Ejecutivo"/>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 "/>
    <s v="99 - MULTIPROVINCIAL"/>
    <n v="1568084"/>
    <n v="2570821.9900000002"/>
    <n v="2189286.1399999997"/>
  </r>
  <r>
    <s v="2024"/>
    <x v="0"/>
    <x v="0"/>
    <x v="0"/>
    <x v="0"/>
    <s v="2 - Poder Ejecutivo"/>
    <s v="0201 - PRESIDENCIA DE LA REPÚBLICA"/>
    <s v="0001 - SECRETARIADO ADMINISTRATIVO DE LA PRESIDENCIA"/>
    <x v="0"/>
    <x v="0"/>
    <x v="2"/>
    <s v="2.1 - REMUNERACIONES Y CONTRIBUCIONES"/>
    <s v="2.1.1 - REMUNERACIONES"/>
    <s v="N"/>
    <s v="00 - N/A"/>
    <s v="10 - FONDO GENERAL"/>
    <s v=" "/>
    <s v="99 - MULTIPROVINCIAL"/>
    <n v="716540814"/>
    <n v="727810051.46999991"/>
    <n v="478098192.16999978"/>
  </r>
  <r>
    <s v="2024"/>
    <x v="0"/>
    <x v="0"/>
    <x v="0"/>
    <x v="0"/>
    <s v="2 - Poder Ejecutivo"/>
    <s v="0201 - PRESIDENCIA DE LA REPÚBLICA"/>
    <s v="0001 - SECRETARIADO ADMINISTRATIVO DE LA PRESIDENCIA"/>
    <x v="0"/>
    <x v="0"/>
    <x v="2"/>
    <s v="2.1 - REMUNERACIONES Y CONTRIBUCIONES"/>
    <s v="2.1.2 - SOBRESUELDOS"/>
    <s v="N"/>
    <s v="00 - N/A"/>
    <s v="10 - FONDO GENERAL"/>
    <s v=" "/>
    <s v="99 - MULTIPROVINCIAL"/>
    <n v="168655002"/>
    <n v="173090580.02999997"/>
    <n v="62625122.759999983"/>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 "/>
    <s v="99 - MULTIPROVINCIAL"/>
    <n v="94963520"/>
    <n v="96634575.299999997"/>
    <n v="69615093.790000007"/>
  </r>
  <r>
    <s v="2024"/>
    <x v="0"/>
    <x v="0"/>
    <x v="0"/>
    <x v="0"/>
    <s v="2 - Poder Ejecutivo"/>
    <s v="0201 - PRESIDENCIA DE LA REPÚBLICA"/>
    <s v="0001 - SECRETARIADO ADMINISTRATIVO DE LA PRESIDENCIA"/>
    <x v="0"/>
    <x v="0"/>
    <x v="2"/>
    <s v="2.2 - CONTRATACIÓN DE SERVICIOS"/>
    <s v="2.2.1 - SERVICIOS BÁSICOS"/>
    <s v="N"/>
    <s v="00 - N/A"/>
    <s v="10 - FONDO GENERAL"/>
    <s v=" "/>
    <s v="99 - MULTIPROVINCIAL"/>
    <n v="95300000"/>
    <n v="101470182.91"/>
    <n v="89399572.630000025"/>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9789553.6000000015"/>
  </r>
  <r>
    <s v="2024"/>
    <x v="0"/>
    <x v="0"/>
    <x v="0"/>
    <x v="0"/>
    <s v="2 - Poder Ejecutivo"/>
    <s v="0201 - PRESIDENCIA DE LA REPÚBLICA"/>
    <s v="0001 - SECRETARIADO ADMINISTRATIVO DE LA PRESIDENCIA"/>
    <x v="0"/>
    <x v="0"/>
    <x v="2"/>
    <s v="2.2 - CONTRATACIÓN DE SERVICIOS"/>
    <s v="2.2.3 - VIÁTICOS"/>
    <s v="N"/>
    <s v="00 - N/A"/>
    <s v="10 - FONDO GENERAL"/>
    <s v=" "/>
    <s v="99 - MULTIPROVINCIAL"/>
    <n v="204000000"/>
    <n v="201156592.03999999"/>
    <n v="162958808.97999999"/>
  </r>
  <r>
    <s v="2024"/>
    <x v="0"/>
    <x v="0"/>
    <x v="0"/>
    <x v="0"/>
    <s v="2 - Poder Ejecutivo"/>
    <s v="0201 - PRESIDENCIA DE LA REPÚBLICA"/>
    <s v="0001 - SECRETARIADO ADMINISTRATIVO DE LA PRESIDENCIA"/>
    <x v="0"/>
    <x v="0"/>
    <x v="2"/>
    <s v="2.2 - CONTRATACIÓN DE SERVICIOS"/>
    <s v="2.2.4 - TRANSPORTE Y ALMACENAJE"/>
    <s v="N"/>
    <s v="00 - N/A"/>
    <s v="10 - FONDO GENERAL"/>
    <s v=" "/>
    <s v="99 - MULTIPROVINCIAL"/>
    <n v="180750000"/>
    <n v="181837600"/>
    <n v="151818700"/>
  </r>
  <r>
    <s v="2024"/>
    <x v="0"/>
    <x v="0"/>
    <x v="0"/>
    <x v="0"/>
    <s v="2 - Poder Ejecutivo"/>
    <s v="0201 - PRESIDENCIA DE LA REPÚBLICA"/>
    <s v="0001 - SECRETARIADO ADMINISTRATIVO DE LA PRESIDENCIA"/>
    <x v="0"/>
    <x v="0"/>
    <x v="2"/>
    <s v="2.2 - CONTRATACIÓN DE SERVICIOS"/>
    <s v="2.2.5 - ALQUILERES Y RENTAS"/>
    <s v="N"/>
    <s v="00 - N/A"/>
    <s v="10 - FONDO GENERAL"/>
    <s v=" "/>
    <s v="99 - MULTIPROVINCIAL"/>
    <n v="79725000"/>
    <n v="77355907.199999988"/>
    <n v="52354105.790000014"/>
  </r>
  <r>
    <s v="2024"/>
    <x v="0"/>
    <x v="0"/>
    <x v="0"/>
    <x v="0"/>
    <s v="2 - Poder Ejecutivo"/>
    <s v="0201 - PRESIDENCIA DE LA REPÚBLICA"/>
    <s v="0001 - SECRETARIADO ADMINISTRATIVO DE LA PRESIDENCIA"/>
    <x v="0"/>
    <x v="0"/>
    <x v="2"/>
    <s v="2.2 - CONTRATACIÓN DE SERVICIOS"/>
    <s v="2.2.6 - SEGUROS"/>
    <s v="N"/>
    <s v="00 - N/A"/>
    <s v="10 - FONDO GENERAL"/>
    <s v=" "/>
    <s v="99 - MULTIPROVINCIAL"/>
    <n v="33750000"/>
    <n v="76618622.120000005"/>
    <n v="67783825.43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36860245.339999996"/>
    <n v="24412015.32999999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16700526.40000004"/>
    <n v="352591395.56999999"/>
  </r>
  <r>
    <s v="2024"/>
    <x v="0"/>
    <x v="0"/>
    <x v="0"/>
    <x v="0"/>
    <s v="2 - Poder Ejecutivo"/>
    <s v="0201 - PRESIDENCIA DE LA REPÚBLICA"/>
    <s v="0001 - SECRETARIADO ADMINISTRATIVO DE LA PRESIDENCIA"/>
    <x v="0"/>
    <x v="0"/>
    <x v="2"/>
    <s v="2.2 - CONTRATACIÓN DE SERVICIOS"/>
    <s v="2.2.9 - OTRAS CONTRATACIONES DE SERVICIOS"/>
    <s v="N"/>
    <s v="00 - N/A"/>
    <s v="10 - FONDO GENERAL"/>
    <s v=" "/>
    <s v="99 - MULTIPROVINCIAL"/>
    <n v="83480000"/>
    <n v="106078012.18999998"/>
    <n v="75484028.440000013"/>
  </r>
  <r>
    <s v="2024"/>
    <x v="0"/>
    <x v="0"/>
    <x v="0"/>
    <x v="0"/>
    <s v="2 - Poder Ejecutivo"/>
    <s v="0201 - PRESIDENCIA DE LA REPÚBLICA"/>
    <s v="0001 - SECRETARIADO ADMINISTRATIVO DE LA PRESIDENCIA"/>
    <x v="0"/>
    <x v="0"/>
    <x v="2"/>
    <s v="2.3 - MATERIALES Y SUMINISTROS"/>
    <s v="2.3.1 - ALIMENTOS Y PRODUCTOS AGROFORESTALES"/>
    <s v="N"/>
    <s v="00 - N/A"/>
    <s v="10 - FONDO GENERAL"/>
    <s v=" "/>
    <s v="99 - MULTIPROVINCIAL"/>
    <n v="6900000"/>
    <n v="77415694.430000007"/>
    <n v="76937683.960000008"/>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 "/>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 "/>
    <s v="99 - MULTIPROVINCIAL"/>
    <n v="9400000"/>
    <n v="4788483.79"/>
    <n v="4190882.65"/>
  </r>
  <r>
    <s v="2024"/>
    <x v="0"/>
    <x v="0"/>
    <x v="0"/>
    <x v="0"/>
    <s v="2 - Poder Ejecutivo"/>
    <s v="0201 - PRESIDENCIA DE LA REPÚBLICA"/>
    <s v="0001 - SECRETARIADO ADMINISTRATIVO DE LA PRESIDENCIA"/>
    <x v="0"/>
    <x v="0"/>
    <x v="2"/>
    <s v="2.3 - MATERIALES Y SUMINISTROS"/>
    <s v="2.3.3 - PAPEL, CARTÓN E IMPRESOS"/>
    <s v="N"/>
    <s v="00 - N/A"/>
    <s v="10 - FONDO GENERAL"/>
    <s v=" "/>
    <s v="99 - MULTIPROVINCIAL"/>
    <n v="7700000"/>
    <n v="4180066.2"/>
    <n v="3672430.0399999996"/>
  </r>
  <r>
    <s v="2024"/>
    <x v="0"/>
    <x v="0"/>
    <x v="0"/>
    <x v="0"/>
    <s v="2 - Poder Ejecutivo"/>
    <s v="0201 - PRESIDENCIA DE LA REPÚBLICA"/>
    <s v="0001 - SECRETARIADO ADMINISTRATIVO DE LA PRESIDENCIA"/>
    <x v="0"/>
    <x v="0"/>
    <x v="2"/>
    <s v="2.3 - MATERIALES Y SUMINISTROS"/>
    <s v="2.3.4 - PRODUCTOS FARMACÉUTICOS"/>
    <s v="N"/>
    <s v="00 - N/A"/>
    <s v="10 - FONDO GENERAL"/>
    <s v=" "/>
    <s v="99 - MULTIPROVINCIAL"/>
    <n v="3500000"/>
    <n v="136690610"/>
    <n v="136463980.47999999"/>
  </r>
  <r>
    <s v="2024"/>
    <x v="0"/>
    <x v="0"/>
    <x v="0"/>
    <x v="0"/>
    <s v="2 - Poder Ejecutivo"/>
    <s v="0201 - PRESIDENCIA DE LA REPÚBLICA"/>
    <s v="0001 - SECRETARIADO ADMINISTRATIVO DE LA PRESIDENCIA"/>
    <x v="0"/>
    <x v="0"/>
    <x v="2"/>
    <s v="2.3 - MATERIALES Y SUMINISTROS"/>
    <s v="2.3.5 - CUERO, CAUCHO Y PLÁSTICO"/>
    <s v="N"/>
    <s v="00 - N/A"/>
    <s v="10 - FONDO GENERAL"/>
    <s v=" "/>
    <s v="99 - MULTIPROVINCIAL"/>
    <n v="4100000"/>
    <n v="21746936.5"/>
    <n v="21389715.13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 "/>
    <s v="99 - MULTIPROVINCIAL"/>
    <n v="3122000"/>
    <n v="21074087.689999998"/>
    <n v="20674248.709999997"/>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27723130.59"/>
    <n v="97081975.019999996"/>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58285415.12000006"/>
    <n v="0"/>
  </r>
  <r>
    <s v="2024"/>
    <x v="0"/>
    <x v="0"/>
    <x v="0"/>
    <x v="0"/>
    <s v="2 - Poder Ejecutivo"/>
    <s v="0201 - PRESIDENCIA DE LA REPÚBLICA"/>
    <s v="0001 - SECRETARIADO ADMINISTRATIVO DE LA PRESIDENCIA"/>
    <x v="0"/>
    <x v="0"/>
    <x v="2"/>
    <s v="2.3 - MATERIALES Y SUMINISTROS"/>
    <s v="2.3.9 - PRODUCTOS Y ÚTILES VARIOS"/>
    <s v="N"/>
    <s v="00 - N/A"/>
    <s v="10 - FONDO GENERAL"/>
    <s v=" "/>
    <s v="99 - MULTIPROVINCIAL"/>
    <n v="42280000"/>
    <n v="278242490.44999999"/>
    <n v="268923826.73000002"/>
  </r>
  <r>
    <s v="2024"/>
    <x v="0"/>
    <x v="0"/>
    <x v="0"/>
    <x v="0"/>
    <s v="2 - Poder Ejecutivo"/>
    <s v="0201 - PRESIDENCIA DE LA REPÚBLICA"/>
    <s v="0001 - SECRETARIADO ADMINISTRATIVO DE LA PRESIDENCIA"/>
    <x v="0"/>
    <x v="0"/>
    <x v="2"/>
    <s v="2.3 - MATERIALES Y SUMINISTROS"/>
    <s v="2.3.9 - PRODUCTOS Y ÚTILES VARIOS"/>
    <s v="N"/>
    <s v="00 - N/A"/>
    <s v="50 - CRÉDITO INTERNO"/>
    <s v=" "/>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 "/>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 "/>
    <s v="99 - MULTIPROVINCIAL"/>
    <n v="31975000"/>
    <n v="31978131.940000001"/>
    <n v="17597356.140000001"/>
  </r>
  <r>
    <s v="2024"/>
    <x v="0"/>
    <x v="0"/>
    <x v="0"/>
    <x v="0"/>
    <s v="2 - Poder Ejecutivo"/>
    <s v="0201 - PRESIDENCIA DE LA REPÚBLICA"/>
    <s v="0001 - SECRETARIADO ADMINISTRATIVO DE LA PRESIDENCIA"/>
    <x v="2"/>
    <x v="4"/>
    <x v="6"/>
    <s v="2.1 - REMUNERACIONES Y CONTRIBUCIONES"/>
    <s v="2.1.2 - SOBRESUELDOS"/>
    <s v="N"/>
    <s v="00 - N/A"/>
    <s v="10 - FONDO GENERAL"/>
    <s v=" "/>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2546869.5300000003"/>
  </r>
  <r>
    <s v="2024"/>
    <x v="0"/>
    <x v="0"/>
    <x v="0"/>
    <x v="0"/>
    <s v="2 - Poder Ejecutivo"/>
    <s v="0201 - PRESIDENCIA DE LA REPÚBLICA"/>
    <s v="0001 - SECRETARIADO ADMINISTRATIVO DE LA PRESIDENCIA"/>
    <x v="2"/>
    <x v="4"/>
    <x v="6"/>
    <s v="2.2 - CONTRATACIÓN DE SERVICIOS"/>
    <s v="2.2.1 - SERVICIOS BÁSICOS"/>
    <s v="N"/>
    <s v="00 - N/A"/>
    <s v="10 - FONDO GENERAL"/>
    <s v=" "/>
    <s v="99 - MULTIPROVINCIAL"/>
    <n v="10575000"/>
    <n v="10575000"/>
    <n v="7004265.480000000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 "/>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 "/>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 "/>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 "/>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 "/>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1119259.2"/>
    <n v="215290.03999999998"/>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 "/>
    <s v="99 - MULTIPROVINCIAL"/>
    <n v="2500000"/>
    <n v="2750000"/>
    <n v="20101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 "/>
    <s v="99 - MULTIPROVINCIAL"/>
    <n v="250000"/>
    <n v="79773.900000000023"/>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 "/>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9"/>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 "/>
    <s v="99 - MULTIPROVINCIAL"/>
    <n v="2270355"/>
    <n v="1469566"/>
    <n v="28630.28"/>
  </r>
  <r>
    <s v="2024"/>
    <x v="0"/>
    <x v="0"/>
    <x v="0"/>
    <x v="0"/>
    <s v="2 - Poder Ejecutivo"/>
    <s v="0201 - PRESIDENCIA DE LA REPÚBLICA"/>
    <s v="0003 - PLAN PRESIDENCIAL CONTRA LA POBREZA"/>
    <x v="2"/>
    <x v="4"/>
    <x v="6"/>
    <s v="2.1 - REMUNERACIONES Y CONTRIBUCIONES"/>
    <s v="2.1.1 - REMUNERACIONES"/>
    <s v="N"/>
    <s v="00 - N/A"/>
    <s v="10 - FONDO GENERAL"/>
    <s v=" "/>
    <s v="99 - MULTIPROVINCIAL"/>
    <n v="314935976"/>
    <n v="343413618"/>
    <n v="239622521.58000004"/>
  </r>
  <r>
    <s v="2024"/>
    <x v="0"/>
    <x v="0"/>
    <x v="0"/>
    <x v="0"/>
    <s v="2 - Poder Ejecutivo"/>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 "/>
    <s v="99 - MULTIPROVINCIAL"/>
    <n v="57865154"/>
    <n v="58525154"/>
    <n v="50993538.019999996"/>
  </r>
  <r>
    <s v="2024"/>
    <x v="0"/>
    <x v="0"/>
    <x v="0"/>
    <x v="0"/>
    <s v="2 - Poder Ejecutivo"/>
    <s v="0201 - PRESIDENCIA DE LA REPÚBLICA"/>
    <s v="0003 - PLAN PRESIDENCIAL CONTRA LA POBREZA"/>
    <x v="2"/>
    <x v="4"/>
    <x v="6"/>
    <s v="2.1 - REMUNERACIONES Y CONTRIBUCIONES"/>
    <s v="2.1.5 - CONTRIBUCIONES A LA SEGURIDAD SOCIAL"/>
    <s v="N"/>
    <s v="00 - N/A"/>
    <s v="10 - FONDO GENERAL"/>
    <s v=" "/>
    <s v="99 - MULTIPROVINCIAL"/>
    <n v="36130093"/>
    <n v="36992451"/>
    <n v="29798068.630000006"/>
  </r>
  <r>
    <s v="2024"/>
    <x v="0"/>
    <x v="0"/>
    <x v="0"/>
    <x v="0"/>
    <s v="2 - Poder Ejecutivo"/>
    <s v="0201 - PRESIDENCIA DE LA REPÚBLICA"/>
    <s v="0003 - PLAN PRESIDENCIAL CONTRA LA POBREZA"/>
    <x v="2"/>
    <x v="4"/>
    <x v="6"/>
    <s v="2.2 - CONTRATACIÓN DE SERVICIOS"/>
    <s v="2.2.1 - SERVICIOS BÁSICOS"/>
    <s v="N"/>
    <s v="00 - N/A"/>
    <s v="10 - FONDO GENERAL"/>
    <s v=" "/>
    <s v="99 - MULTIPROVINCIAL"/>
    <n v="25550000"/>
    <n v="25550000"/>
    <n v="20563373.439999998"/>
  </r>
  <r>
    <s v="2024"/>
    <x v="0"/>
    <x v="0"/>
    <x v="0"/>
    <x v="0"/>
    <s v="2 - Poder Ejecutivo"/>
    <s v="0201 - PRESIDENCIA DE LA REPÚBLICA"/>
    <s v="0003 - PLAN PRESIDENCIAL CONTRA LA POBREZA"/>
    <x v="2"/>
    <x v="4"/>
    <x v="6"/>
    <s v="2.2 - CONTRATACIÓN DE SERVICIOS"/>
    <s v="2.2.2 - PUBLICIDAD, IMPRESIÓN Y ENCUADERNACIÓN"/>
    <s v="N"/>
    <s v="00 - N/A"/>
    <s v="10 - FONDO GENERAL"/>
    <s v=" "/>
    <s v="99 - MULTIPROVINCIAL"/>
    <n v="6850000"/>
    <n v="8350000"/>
    <n v="1505115.4"/>
  </r>
  <r>
    <s v="2024"/>
    <x v="0"/>
    <x v="0"/>
    <x v="0"/>
    <x v="0"/>
    <s v="2 - Poder Ejecutivo"/>
    <s v="0201 - PRESIDENCIA DE LA REPÚBLICA"/>
    <s v="0003 - PLAN PRESIDENCIAL CONTRA LA POBREZA"/>
    <x v="2"/>
    <x v="4"/>
    <x v="6"/>
    <s v="2.2 - CONTRATACIÓN DE SERVICIOS"/>
    <s v="2.2.3 - VIÁTICOS"/>
    <s v="N"/>
    <s v="00 - N/A"/>
    <s v="10 - FONDO GENERAL"/>
    <s v=" "/>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 "/>
    <s v="99 - MULTIPROVINCIAL"/>
    <n v="620000"/>
    <n v="5680000"/>
    <n v="1766324.18"/>
  </r>
  <r>
    <s v="2024"/>
    <x v="0"/>
    <x v="0"/>
    <x v="0"/>
    <x v="0"/>
    <s v="2 - Poder Ejecutivo"/>
    <s v="0201 - PRESIDENCIA DE LA REPÚBLICA"/>
    <s v="0003 - PLAN PRESIDENCIAL CONTRA LA POBREZA"/>
    <x v="2"/>
    <x v="4"/>
    <x v="6"/>
    <s v="2.2 - CONTRATACIÓN DE SERVICIOS"/>
    <s v="2.2.5 - ALQUILERES Y RENTAS"/>
    <s v="N"/>
    <s v="00 - N/A"/>
    <s v="10 - FONDO GENERAL"/>
    <s v=" "/>
    <s v="99 - MULTIPROVINCIAL"/>
    <n v="53000000"/>
    <n v="105309000"/>
    <n v="87259996.959999993"/>
  </r>
  <r>
    <s v="2024"/>
    <x v="0"/>
    <x v="0"/>
    <x v="0"/>
    <x v="0"/>
    <s v="2 - Poder Ejecutivo"/>
    <s v="0201 - PRESIDENCIA DE LA REPÚBLICA"/>
    <s v="0003 - PLAN PRESIDENCIAL CONTRA LA POBREZA"/>
    <x v="2"/>
    <x v="4"/>
    <x v="6"/>
    <s v="2.2 - CONTRATACIÓN DE SERVICIOS"/>
    <s v="2.2.6 - SEGUROS"/>
    <s v="N"/>
    <s v="00 - N/A"/>
    <s v="10 - FONDO GENERAL"/>
    <s v=" "/>
    <s v="99 - MULTIPROVINCIAL"/>
    <n v="10000000"/>
    <n v="12709905"/>
    <n v="10508342.6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4170000"/>
    <n v="6968685.2000000002"/>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 "/>
    <s v="99 - MULTIPROVINCIAL"/>
    <n v="34100000"/>
    <n v="34100000"/>
    <n v="11839437.379999995"/>
  </r>
  <r>
    <s v="2024"/>
    <x v="0"/>
    <x v="0"/>
    <x v="0"/>
    <x v="0"/>
    <s v="2 - Poder Ejecutivo"/>
    <s v="0201 - PRESIDENCIA DE LA REPÚBLICA"/>
    <s v="0003 - PLAN PRESIDENCIAL CONTRA LA POBREZA"/>
    <x v="2"/>
    <x v="4"/>
    <x v="6"/>
    <s v="2.2 - CONTRATACIÓN DE SERVICIOS"/>
    <s v="2.2.9 - OTRAS CONTRATACIONES DE SERVICIOS"/>
    <s v="N"/>
    <s v="00 - N/A"/>
    <s v="10 - FONDO GENERAL"/>
    <s v=" "/>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 "/>
    <s v="99 - MULTIPROVINCIAL"/>
    <n v="3725367261"/>
    <n v="4018371834"/>
    <n v="2811663112.1500006"/>
  </r>
  <r>
    <s v="2024"/>
    <x v="0"/>
    <x v="0"/>
    <x v="0"/>
    <x v="0"/>
    <s v="2 - Poder Ejecutivo"/>
    <s v="0201 - PRESIDENCIA DE LA REPÚBLICA"/>
    <s v="0003 - PLAN PRESIDENCIAL CONTRA LA POBREZA"/>
    <x v="2"/>
    <x v="4"/>
    <x v="6"/>
    <s v="2.3 - MATERIALES Y SUMINISTROS"/>
    <s v="2.3.1 - ALIMENTOS Y PRODUCTOS AGROFORESTALES"/>
    <s v="N"/>
    <s v="00 - N/A"/>
    <s v="50 - CRÉDITO INTERNO"/>
    <s v=" "/>
    <s v="99 - MULTIPROVINCIAL"/>
    <n v="0"/>
    <n v="685800000"/>
    <n v="507475260.89999998"/>
  </r>
  <r>
    <s v="2024"/>
    <x v="0"/>
    <x v="0"/>
    <x v="0"/>
    <x v="0"/>
    <s v="2 - Poder Ejecutivo"/>
    <s v="0201 - PRESIDENCIA DE LA REPÚBLICA"/>
    <s v="0003 - PLAN PRESIDENCIAL CONTRA LA POBREZA"/>
    <x v="2"/>
    <x v="4"/>
    <x v="6"/>
    <s v="2.3 - MATERIALES Y SUMINISTROS"/>
    <s v="2.3.2 - TEXTILES Y VESTUARIOS"/>
    <s v="N"/>
    <s v="00 - N/A"/>
    <s v="10 - FONDO GENERAL"/>
    <s v=" "/>
    <s v="99 - MULTIPROVINCIAL"/>
    <n v="7400000"/>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 "/>
    <s v="99 - MULTIPROVINCIAL"/>
    <n v="3200000"/>
    <n v="3200000"/>
    <n v="699900"/>
  </r>
  <r>
    <s v="2024"/>
    <x v="0"/>
    <x v="0"/>
    <x v="0"/>
    <x v="0"/>
    <s v="2 - Poder Ejecutivo"/>
    <s v="0201 - PRESIDENCIA DE LA REPÚBLICA"/>
    <s v="0003 - PLAN PRESIDENCIAL CONTRA LA POBREZA"/>
    <x v="2"/>
    <x v="4"/>
    <x v="6"/>
    <s v="2.3 - MATERIALES Y SUMINISTROS"/>
    <s v="2.3.4 - PRODUCTOS FARMACÉUTICOS"/>
    <s v="N"/>
    <s v="00 - N/A"/>
    <s v="10 - FONDO GENERAL"/>
    <s v=" "/>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 "/>
    <s v="99 - MULTIPROVINCIAL"/>
    <n v="93010000"/>
    <n v="43690654"/>
    <n v="38516406.800000004"/>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 "/>
    <s v="99 - MULTIPROVINCIAL"/>
    <n v="49550000"/>
    <n v="46752726"/>
    <n v="37520405.40999998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 "/>
    <s v="99 - MULTIPROVINCIAL"/>
    <n v="0"/>
    <n v="24400000"/>
    <n v="20149017.329999998"/>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 "/>
    <s v="99 - MULTIPROVINCIAL"/>
    <n v="32500000"/>
    <n v="32500000"/>
    <n v="200513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 "/>
    <s v="99 - MULTIPROVINCIAL"/>
    <n v="43633544"/>
    <n v="200226381"/>
    <n v="72192390.059999987"/>
  </r>
  <r>
    <s v="2024"/>
    <x v="0"/>
    <x v="0"/>
    <x v="0"/>
    <x v="0"/>
    <s v="2 - Poder Ejecutivo"/>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 "/>
    <s v="99 - MULTIPROVINCIAL"/>
    <n v="322712213"/>
    <n v="327872999"/>
    <n v="253775202.66000006"/>
  </r>
  <r>
    <s v="2024"/>
    <x v="0"/>
    <x v="0"/>
    <x v="0"/>
    <x v="0"/>
    <s v="2 - Poder Ejecutivo"/>
    <s v="0201 - PRESIDENCIA DE LA REPÚBLICA"/>
    <s v="0004 - COMISION PRESIDENCIAL DE APOYO AL DESARROLLO BARRIAL"/>
    <x v="2"/>
    <x v="4"/>
    <x v="6"/>
    <s v="2.1 - REMUNERACIONES Y CONTRIBUCIONES"/>
    <s v="2.1.1 - REMUNERACIONES"/>
    <s v="N"/>
    <s v="00 - N/A"/>
    <s v="50 - CRÉDITO INTERNO"/>
    <s v=" "/>
    <s v="99 - MULTIPROVINCIAL"/>
    <n v="0"/>
    <n v="8550046"/>
    <n v="7860000"/>
  </r>
  <r>
    <s v="2024"/>
    <x v="0"/>
    <x v="0"/>
    <x v="0"/>
    <x v="0"/>
    <s v="2 - Poder Ejecutivo"/>
    <s v="0201 - PRESIDENCIA DE LA REPÚBLICA"/>
    <s v="0004 - COMISION PRESIDENCIAL DE APOYO AL DESARROLLO BARRIAL"/>
    <x v="2"/>
    <x v="4"/>
    <x v="6"/>
    <s v="2.1 - REMUNERACIONES Y CONTRIBUCIONES"/>
    <s v="2.1.2 - SOBRESUELDOS"/>
    <s v="N"/>
    <s v="00 - N/A"/>
    <s v="10 - FONDO GENERAL"/>
    <s v=" "/>
    <s v="99 - MULTIPROVINCIAL"/>
    <n v="29493012"/>
    <n v="36872028"/>
    <n v="119314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29442661.040000021"/>
  </r>
  <r>
    <s v="2024"/>
    <x v="0"/>
    <x v="0"/>
    <x v="0"/>
    <x v="0"/>
    <s v="2 - Poder Ejecutivo"/>
    <s v="0201 - PRESIDENCIA DE LA REPÚBLICA"/>
    <s v="0004 - COMISION PRESIDENCIAL DE APOYO AL DESARROLLO BARRIAL"/>
    <x v="2"/>
    <x v="4"/>
    <x v="6"/>
    <s v="2.2 - CONTRATACIÓN DE SERVICIOS"/>
    <s v="2.2.1 - SERVICIOS BÁSICOS"/>
    <s v="N"/>
    <s v="00 - N/A"/>
    <s v="10 - FONDO GENERAL"/>
    <s v=" "/>
    <s v="99 - MULTIPROVINCIAL"/>
    <n v="8120530"/>
    <n v="9459406"/>
    <n v="7018521.5700000003"/>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831652.2"/>
  </r>
  <r>
    <s v="2024"/>
    <x v="0"/>
    <x v="0"/>
    <x v="0"/>
    <x v="0"/>
    <s v="2 - Poder Ejecutivo"/>
    <s v="0201 - PRESIDENCIA DE LA REPÚBLICA"/>
    <s v="0004 - COMISION PRESIDENCIAL DE APOYO AL DESARROLLO BARRIAL"/>
    <x v="2"/>
    <x v="4"/>
    <x v="6"/>
    <s v="2.2 - CONTRATACIÓN DE SERVICIOS"/>
    <s v="2.2.3 - VIÁTICOS"/>
    <s v="N"/>
    <s v="00 - N/A"/>
    <s v="10 - FONDO GENERAL"/>
    <s v=" "/>
    <s v="99 - MULTIPROVINCIAL"/>
    <n v="2160000"/>
    <n v="3152741.3200000003"/>
    <n v="1109472.6000000001"/>
  </r>
  <r>
    <s v="2024"/>
    <x v="0"/>
    <x v="0"/>
    <x v="0"/>
    <x v="0"/>
    <s v="2 - Poder Ejecutivo"/>
    <s v="0201 - PRESIDENCIA DE LA REPÚBLICA"/>
    <s v="0004 - COMISION PRESIDENCIAL DE APOYO AL DESARROLLO BARRIAL"/>
    <x v="2"/>
    <x v="4"/>
    <x v="6"/>
    <s v="2.2 - CONTRATACIÓN DE SERVICIOS"/>
    <s v="2.2.4 - TRANSPORTE Y ALMACENAJE"/>
    <s v="N"/>
    <s v="00 - N/A"/>
    <s v="10 - FONDO GENERAL"/>
    <s v=" "/>
    <s v="99 - MULTIPROVINCIAL"/>
    <n v="0"/>
    <n v="293504.03000000003"/>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 "/>
    <s v="99 - MULTIPROVINCIAL"/>
    <n v="22498831"/>
    <n v="22865772.75"/>
    <n v="18179458.620000001"/>
  </r>
  <r>
    <s v="2024"/>
    <x v="0"/>
    <x v="0"/>
    <x v="0"/>
    <x v="0"/>
    <s v="2 - Poder Ejecutivo"/>
    <s v="0201 - PRESIDENCIA DE LA REPÚBLICA"/>
    <s v="0004 - COMISION PRESIDENCIAL DE APOYO AL DESARROLLO BARRIAL"/>
    <x v="2"/>
    <x v="4"/>
    <x v="6"/>
    <s v="2.2 - CONTRATACIÓN DE SERVICIOS"/>
    <s v="2.2.6 - SEGUROS"/>
    <s v="N"/>
    <s v="00 - N/A"/>
    <s v="10 - FONDO GENERAL"/>
    <s v=" "/>
    <s v="99 - MULTIPROVINCIAL"/>
    <n v="2040965"/>
    <n v="3041937.08"/>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2798896.2800000007"/>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0472546.900000002"/>
    <n v="14386347.469999999"/>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 "/>
    <s v="99 - MULTIPROVINCIAL"/>
    <n v="78133435"/>
    <n v="45403335.439999998"/>
    <n v="24885314.74000000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 "/>
    <s v="99 - MULTIPROVINCIAL"/>
    <n v="22729622"/>
    <n v="8052875.9700000007"/>
    <n v="4313943.12"/>
  </r>
  <r>
    <s v="2024"/>
    <x v="0"/>
    <x v="0"/>
    <x v="0"/>
    <x v="0"/>
    <s v="2 - Poder Ejecutivo"/>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 "/>
    <s v="99 - MULTIPROVINCIAL"/>
    <n v="2078321"/>
    <n v="1578321"/>
    <n v="440227.32000000007"/>
  </r>
  <r>
    <s v="2024"/>
    <x v="0"/>
    <x v="0"/>
    <x v="0"/>
    <x v="0"/>
    <s v="2 - Poder Ejecutivo"/>
    <s v="0201 - PRESIDENCIA DE LA REPÚBLICA"/>
    <s v="0004 - COMISION PRESIDENCIAL DE APOYO AL DESARROLLO BARRIAL"/>
    <x v="2"/>
    <x v="4"/>
    <x v="6"/>
    <s v="2.3 - MATERIALES Y SUMINISTROS"/>
    <s v="2.3.5 - CUERO, CAUCHO Y PLÁSTICO"/>
    <s v="N"/>
    <s v="00 - N/A"/>
    <s v="10 - FONDO GENERAL"/>
    <s v=" "/>
    <s v="99 - MULTIPROVINCIAL"/>
    <n v="661600"/>
    <n v="131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30473350.819999993"/>
    <n v="8154704.71"/>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793125.32"/>
    <n v="9894357.83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 "/>
    <s v="99 - MULTIPROVINCIAL"/>
    <n v="72888841"/>
    <n v="71449491.329999998"/>
    <n v="30688265.179999996"/>
  </r>
  <r>
    <s v="2024"/>
    <x v="0"/>
    <x v="0"/>
    <x v="0"/>
    <x v="0"/>
    <s v="2 - Poder Ejecutivo"/>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 "/>
    <s v="99 - MULTIPROVINCIAL"/>
    <n v="801700000"/>
    <n v="834141013.20000005"/>
    <n v="643525609.69999957"/>
  </r>
  <r>
    <s v="2024"/>
    <x v="0"/>
    <x v="0"/>
    <x v="0"/>
    <x v="0"/>
    <s v="2 - Poder Ejecutivo"/>
    <s v="0201 - PRESIDENCIA DE LA REPÚBLICA"/>
    <s v="0004 - SERVICIO INTEGRAL DE EMERGENCIAS"/>
    <x v="0"/>
    <x v="7"/>
    <x v="12"/>
    <s v="2.1 - REMUNERACIONES Y CONTRIBUCIONES"/>
    <s v="2.1.2 - SOBRESUELDOS"/>
    <s v="N"/>
    <s v="00 - N/A"/>
    <s v="10 - FONDO GENERAL"/>
    <s v=" "/>
    <s v="99 - MULTIPROVINCIAL"/>
    <n v="625000000"/>
    <n v="587753739.20000005"/>
    <n v="407177997.63999999"/>
  </r>
  <r>
    <s v="2024"/>
    <x v="0"/>
    <x v="0"/>
    <x v="0"/>
    <x v="0"/>
    <s v="2 - Poder Ejecutivo"/>
    <s v="0201 - PRESIDENCIA DE LA REPÚBLICA"/>
    <s v="0004 - SERVICIO INTEGRAL DE EMERGENCIAS"/>
    <x v="0"/>
    <x v="7"/>
    <x v="12"/>
    <s v="2.1 - REMUNERACIONES Y CONTRIBUCIONES"/>
    <s v="2.1.5 - CONTRIBUCIONES A LA SEGURIDAD SOCIAL"/>
    <s v="N"/>
    <s v="00 - N/A"/>
    <s v="10 - FONDO GENERAL"/>
    <s v=" "/>
    <s v="99 - MULTIPROVINCIAL"/>
    <n v="110400000"/>
    <n v="115205247.59999999"/>
    <n v="97559276.909999922"/>
  </r>
  <r>
    <s v="2024"/>
    <x v="0"/>
    <x v="0"/>
    <x v="0"/>
    <x v="0"/>
    <s v="2 - Poder Ejecutivo"/>
    <s v="0201 - PRESIDENCIA DE LA REPÚBLICA"/>
    <s v="0004 - SERVICIO INTEGRAL DE EMERGENCIAS"/>
    <x v="0"/>
    <x v="7"/>
    <x v="12"/>
    <s v="2.2 - CONTRATACIÓN DE SERVICIOS"/>
    <s v="2.2.1 - SERVICIOS BÁSICOS"/>
    <s v="N"/>
    <s v="00 - N/A"/>
    <s v="10 - FONDO GENERAL"/>
    <s v=" "/>
    <s v="99 - MULTIPROVINCIAL"/>
    <n v="240800000"/>
    <n v="240300000"/>
    <n v="173919171.98999995"/>
  </r>
  <r>
    <s v="2024"/>
    <x v="0"/>
    <x v="0"/>
    <x v="0"/>
    <x v="0"/>
    <s v="2 - Poder Ejecutivo"/>
    <s v="0201 - PRESIDENCIA DE LA REPÚBLICA"/>
    <s v="0004 - SERVICIO INTEGRAL DE EMERGENCIAS"/>
    <x v="0"/>
    <x v="7"/>
    <x v="12"/>
    <s v="2.2 - CONTRATACIÓN DE SERVICIOS"/>
    <s v="2.2.2 - PUBLICIDAD, IMPRESIÓN Y ENCUADERNACIÓN"/>
    <s v="N"/>
    <s v="00 - N/A"/>
    <s v="10 - FONDO GENERAL"/>
    <s v=" "/>
    <s v="99 - MULTIPROVINCIAL"/>
    <n v="45100000"/>
    <n v="30842500"/>
    <n v="19351362.500000007"/>
  </r>
  <r>
    <s v="2024"/>
    <x v="0"/>
    <x v="0"/>
    <x v="0"/>
    <x v="0"/>
    <s v="2 - Poder Ejecutivo"/>
    <s v="0201 - PRESIDENCIA DE LA REPÚBLICA"/>
    <s v="0004 - SERVICIO INTEGRAL DE EMERGENCIAS"/>
    <x v="0"/>
    <x v="7"/>
    <x v="12"/>
    <s v="2.2 - CONTRATACIÓN DE SERVICIOS"/>
    <s v="2.2.3 - VIÁTICOS"/>
    <s v="N"/>
    <s v="00 - N/A"/>
    <s v="10 - FONDO GENERAL"/>
    <s v=" "/>
    <s v="99 - MULTIPROVINCIAL"/>
    <n v="11000000"/>
    <n v="23400000"/>
    <n v="8459349.2599999998"/>
  </r>
  <r>
    <s v="2024"/>
    <x v="0"/>
    <x v="0"/>
    <x v="0"/>
    <x v="0"/>
    <s v="2 - Poder Ejecutivo"/>
    <s v="0201 - PRESIDENCIA DE LA REPÚBLICA"/>
    <s v="0004 - SERVICIO INTEGRAL DE EMERGENCIAS"/>
    <x v="0"/>
    <x v="7"/>
    <x v="12"/>
    <s v="2.2 - CONTRATACIÓN DE SERVICIOS"/>
    <s v="2.2.4 - TRANSPORTE Y ALMACENAJE"/>
    <s v="N"/>
    <s v="00 - N/A"/>
    <s v="10 - FONDO GENERAL"/>
    <s v=" "/>
    <s v="99 - MULTIPROVINCIAL"/>
    <n v="350000"/>
    <n v="1200000"/>
    <n v="1031010.02"/>
  </r>
  <r>
    <s v="2024"/>
    <x v="0"/>
    <x v="0"/>
    <x v="0"/>
    <x v="0"/>
    <s v="2 - Poder Ejecutivo"/>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 "/>
    <s v="99 - MULTIPROVINCIAL"/>
    <n v="56625000"/>
    <n v="51726000"/>
    <n v="51350108.049999997"/>
  </r>
  <r>
    <s v="2024"/>
    <x v="0"/>
    <x v="0"/>
    <x v="0"/>
    <x v="0"/>
    <s v="2 - Poder Ejecutivo"/>
    <s v="0201 - PRESIDENCIA DE LA REPÚBLICA"/>
    <s v="0004 - SERVICIO INTEGRAL DE EMERGENCIAS"/>
    <x v="0"/>
    <x v="7"/>
    <x v="12"/>
    <s v="2.2 - CONTRATACIÓN DE SERVICIOS"/>
    <s v="2.2.5 - ALQUILERES Y RENTAS"/>
    <s v="N"/>
    <s v="00 - N/A"/>
    <s v="20 - FONDOS CON DESTINO ESPECÍFICO"/>
    <s v=" "/>
    <s v="99 - MULTIPROVINCIAL"/>
    <n v="60200000"/>
    <n v="187843359"/>
    <n v="121497363.86"/>
  </r>
  <r>
    <s v="2024"/>
    <x v="0"/>
    <x v="0"/>
    <x v="0"/>
    <x v="0"/>
    <s v="2 - Poder Ejecutivo"/>
    <s v="0201 - PRESIDENCIA DE LA REPÚBLICA"/>
    <s v="0004 - SERVICIO INTEGRAL DE EMERGENCIAS"/>
    <x v="0"/>
    <x v="7"/>
    <x v="12"/>
    <s v="2.2 - CONTRATACIÓN DE SERVICIOS"/>
    <s v="2.2.6 - SEGUROS"/>
    <s v="N"/>
    <s v="00 - N/A"/>
    <s v="10 - FONDO GENERAL"/>
    <s v=" "/>
    <s v="99 - MULTIPROVINCIAL"/>
    <n v="72000000"/>
    <n v="92659134"/>
    <n v="86485567.46999999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2196500"/>
    <n v="5048485.76"/>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90863012.200000003"/>
    <n v="43849352.69000000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 "/>
    <s v="99 - MULTIPROVINCIAL"/>
    <n v="6925000"/>
    <n v="57218500"/>
    <n v="10429455.44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57244007.799999997"/>
    <n v="41012055.629999995"/>
  </r>
  <r>
    <s v="2024"/>
    <x v="0"/>
    <x v="0"/>
    <x v="0"/>
    <x v="0"/>
    <s v="2 - Poder Ejecutivo"/>
    <s v="0201 - PRESIDENCIA DE LA REPÚBLICA"/>
    <s v="0004 - SERVICIO INTEGRAL DE EMERGENCIAS"/>
    <x v="0"/>
    <x v="7"/>
    <x v="12"/>
    <s v="2.2 - CONTRATACIÓN DE SERVICIOS"/>
    <s v="2.2.9 - OTRAS CONTRATACIONES DE SERVICIOS"/>
    <s v="N"/>
    <s v="00 - N/A"/>
    <s v="10 - FONDO GENERAL"/>
    <s v=" "/>
    <s v="99 - MULTIPROVINCIAL"/>
    <n v="6000000"/>
    <n v="9272000"/>
    <n v="7944880.9500000002"/>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 "/>
    <s v="99 - MULTIPROVINCIAL"/>
    <n v="0"/>
    <n v="15250000"/>
    <n v="14124793.660000002"/>
  </r>
  <r>
    <s v="2024"/>
    <x v="0"/>
    <x v="0"/>
    <x v="0"/>
    <x v="0"/>
    <s v="2 - Poder Ejecutivo"/>
    <s v="0201 - PRESIDENCIA DE LA REPÚBLICA"/>
    <s v="0004 - SERVICIO INTEGRAL DE EMERGENCIAS"/>
    <x v="0"/>
    <x v="7"/>
    <x v="12"/>
    <s v="2.3 - MATERIALES Y SUMINISTROS"/>
    <s v="2.3.1 - ALIMENTOS Y PRODUCTOS AGROFORESTALES"/>
    <s v="N"/>
    <s v="00 - N/A"/>
    <s v="10 - FONDO GENERAL"/>
    <s v=" "/>
    <s v="99 - MULTIPROVINCIAL"/>
    <n v="2400000"/>
    <n v="4484000"/>
    <n v="2906547.47"/>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797426"/>
  </r>
  <r>
    <s v="2024"/>
    <x v="0"/>
    <x v="0"/>
    <x v="0"/>
    <x v="0"/>
    <s v="2 - Poder Ejecutivo"/>
    <s v="0201 - PRESIDENCIA DE LA REPÚBLICA"/>
    <s v="0004 - SERVICIO INTEGRAL DE EMERGENCIAS"/>
    <x v="0"/>
    <x v="7"/>
    <x v="12"/>
    <s v="2.3 - MATERIALES Y SUMINISTROS"/>
    <s v="2.3.2 - TEXTILES Y VESTUARIOS"/>
    <s v="N"/>
    <s v="00 - N/A"/>
    <s v="10 - FONDO GENERAL"/>
    <s v=" "/>
    <s v="99 - MULTIPROVINCIAL"/>
    <n v="3410000"/>
    <n v="4934000"/>
    <n v="276510.98"/>
  </r>
  <r>
    <s v="2024"/>
    <x v="0"/>
    <x v="0"/>
    <x v="0"/>
    <x v="0"/>
    <s v="2 - Poder Ejecutivo"/>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 "/>
    <s v="99 - MULTIPROVINCIAL"/>
    <n v="700000"/>
    <n v="2015500"/>
    <n v="223502.32"/>
  </r>
  <r>
    <s v="2024"/>
    <x v="0"/>
    <x v="0"/>
    <x v="0"/>
    <x v="0"/>
    <s v="2 - Poder Ejecutivo"/>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 "/>
    <s v="99 - MULTIPROVINCIAL"/>
    <n v="300000"/>
    <n v="1321000"/>
    <n v="700648.75"/>
  </r>
  <r>
    <s v="2024"/>
    <x v="0"/>
    <x v="0"/>
    <x v="0"/>
    <x v="0"/>
    <s v="2 - Poder Ejecutivo"/>
    <s v="0201 - PRESIDENCIA DE LA REPÚBLICA"/>
    <s v="0004 - SERVICIO INTEGRAL DE EMERGENCIAS"/>
    <x v="0"/>
    <x v="7"/>
    <x v="12"/>
    <s v="2.3 - MATERIALES Y SUMINISTROS"/>
    <s v="2.3.5 - CUERO, CAUCHO Y PLÁSTICO"/>
    <s v="N"/>
    <s v="00 - N/A"/>
    <s v="10 - FONDO GENERAL"/>
    <s v=" "/>
    <s v="99 - MULTIPROVINCIAL"/>
    <n v="700000"/>
    <n v="1287000"/>
    <n v="205445.27"/>
  </r>
  <r>
    <s v="2024"/>
    <x v="0"/>
    <x v="0"/>
    <x v="0"/>
    <x v="0"/>
    <s v="2 - Poder Ejecutivo"/>
    <s v="0201 - PRESIDENCIA DE LA REPÚBLICA"/>
    <s v="0004 - SERVICIO INTEGRAL DE EMERGENCIAS"/>
    <x v="0"/>
    <x v="7"/>
    <x v="12"/>
    <s v="2.3 - MATERIALES Y SUMINISTROS"/>
    <s v="2.3.5 - CUERO, CAUCHO Y PLÁSTICO"/>
    <s v="N"/>
    <s v="00 - N/A"/>
    <s v="20 - FONDOS CON DESTINO ESPECÍFICO"/>
    <s v=" "/>
    <s v="99 - MULTIPROVINCIAL"/>
    <n v="5500000"/>
    <n v="3270000"/>
    <n v="3190894.0999999996"/>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 "/>
    <s v="99 - MULTIPROVINCIAL"/>
    <n v="1650000"/>
    <n v="2930000"/>
    <n v="148751.26"/>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33622520.450000003"/>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 "/>
    <s v="99 - MULTIPROVINCIAL"/>
    <n v="35597406"/>
    <n v="36460706"/>
    <n v="10608965.06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 "/>
    <s v="99 - MULTIPROVINCIAL"/>
    <n v="41902594"/>
    <n v="85277594.479999989"/>
    <n v="27690482.190000005"/>
  </r>
  <r>
    <s v="2024"/>
    <x v="0"/>
    <x v="0"/>
    <x v="0"/>
    <x v="0"/>
    <s v="2 - Poder Ejecutivo"/>
    <s v="0201 - PRESIDENCIA DE LA REPÚBLICA"/>
    <s v="0005 - GOBERNACIÓN  DEL EDIFICIO GUBERNAMENTAL JUAN PABLO DUARTE"/>
    <x v="0"/>
    <x v="0"/>
    <x v="2"/>
    <s v="2.1 - REMUNERACIONES Y CONTRIBUCIONES"/>
    <s v="2.1.1 - REMUNERACIONES"/>
    <s v="N"/>
    <s v="00 - N/A"/>
    <s v="10 - FONDO GENERAL"/>
    <s v=" "/>
    <s v="99 - MULTIPROVINCIAL"/>
    <n v="48450580"/>
    <n v="48992580"/>
    <n v="36665531.140000001"/>
  </r>
  <r>
    <s v="2024"/>
    <x v="0"/>
    <x v="0"/>
    <x v="0"/>
    <x v="0"/>
    <s v="2 - Poder Ejecutivo"/>
    <s v="0201 - PRESIDENCIA DE LA REPÚBLICA"/>
    <s v="0005 - GOBERNACIÓN  DEL EDIFICIO GUBERNAMENTAL JUAN PABLO DUARTE"/>
    <x v="0"/>
    <x v="0"/>
    <x v="2"/>
    <s v="2.1 - REMUNERACIONES Y CONTRIBUCIONES"/>
    <s v="2.1.2 - SOBRESUELDOS"/>
    <s v="N"/>
    <s v="00 - N/A"/>
    <s v="10 - FONDO GENERAL"/>
    <s v=" "/>
    <s v="99 - MULTIPROVINCIAL"/>
    <n v="6795000"/>
    <n v="6795000"/>
    <n v="23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7132420"/>
    <n v="5439613.8499999996"/>
  </r>
  <r>
    <s v="2024"/>
    <x v="0"/>
    <x v="0"/>
    <x v="0"/>
    <x v="0"/>
    <s v="2 - Poder Ejecutivo"/>
    <s v="0201 - PRESIDENCIA DE LA REPÚBLICA"/>
    <s v="0005 - GOBERNACIÓN  DEL EDIFICIO GUBERNAMENTAL JUAN PABLO DUARTE"/>
    <x v="0"/>
    <x v="0"/>
    <x v="2"/>
    <s v="2.2 - CONTRATACIÓN DE SERVICIOS"/>
    <s v="2.2.1 - SERVICIOS BÁSICOS"/>
    <s v="N"/>
    <s v="00 - N/A"/>
    <s v="10 - FONDO GENERAL"/>
    <s v=" "/>
    <s v="99 - MULTIPROVINCIAL"/>
    <n v="2400000"/>
    <n v="2020000"/>
    <n v="2015288.73"/>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6181677"/>
    <n v="120092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700000"/>
    <n v="404881.6"/>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 "/>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 "/>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 "/>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6118777"/>
    <n v="2575091.2000000002"/>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 "/>
    <s v="99 - MULTIPROVINCIAL"/>
    <n v="4200000"/>
    <n v="4676749"/>
    <n v="1687944.6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89083949.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25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59999999"/>
    <n v="13160012.439999996"/>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 "/>
    <s v="99 - MULTIPROVINCIAL"/>
    <n v="8151380"/>
    <n v="6751380"/>
    <n v="5685224.2899999991"/>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 "/>
    <s v="99 - MULTIPROVINCIAL"/>
    <n v="1564000"/>
    <n v="1564000"/>
    <n v="10206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 "/>
    <s v="99 - MULTIPROVINCIAL"/>
    <n v="11200000"/>
    <n v="7433202.4400000013"/>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 "/>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7339919.2200000007"/>
    <n v="1825639.910000000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7543736.390000001"/>
    <n v="15386370.650000002"/>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607235.05000000005"/>
    <n v="46060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 "/>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 "/>
    <s v="99 - MULTIPROVINCIAL"/>
    <n v="1300000"/>
    <n v="545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 "/>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271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4745872.16"/>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 "/>
    <s v="99 - MULTIPROVINCIAL"/>
    <n v="17811921"/>
    <n v="3065047.6899999995"/>
    <n v="2455799.2200000002"/>
  </r>
  <r>
    <s v="2024"/>
    <x v="0"/>
    <x v="0"/>
    <x v="0"/>
    <x v="0"/>
    <s v="2 - Poder Ejecutivo"/>
    <s v="0201 - PRESIDENCIA DE LA REPÚBLICA"/>
    <s v="0006 - CENTRO DE OPERACIONES DE EMERGENCIAS (COE)"/>
    <x v="3"/>
    <x v="6"/>
    <x v="13"/>
    <s v="2.1 - REMUNERACIONES Y CONTRIBUCIONES"/>
    <s v="2.1.1 - REMUNERACIONES"/>
    <s v="N"/>
    <s v="00 - N/A"/>
    <s v="10 - FONDO GENERAL"/>
    <s v=" "/>
    <s v="99 - MULTIPROVINCIAL"/>
    <n v="45274275"/>
    <n v="45274275"/>
    <n v="33842296.200000003"/>
  </r>
  <r>
    <s v="2024"/>
    <x v="0"/>
    <x v="0"/>
    <x v="0"/>
    <x v="0"/>
    <s v="2 - Poder Ejecutivo"/>
    <s v="0201 - PRESIDENCIA DE LA REPÚBLICA"/>
    <s v="0006 - CENTRO DE OPERACIONES DE EMERGENCIAS (COE)"/>
    <x v="3"/>
    <x v="6"/>
    <x v="13"/>
    <s v="2.1 - REMUNERACIONES Y CONTRIBUCIONES"/>
    <s v="2.1.2 - SOBRESUELDOS"/>
    <s v="N"/>
    <s v="00 - N/A"/>
    <s v="10 - FONDO GENERAL"/>
    <s v=" "/>
    <s v="99 - MULTIPROVINCIAL"/>
    <n v="21149360"/>
    <n v="21149360"/>
    <n v="15474591.74"/>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 "/>
    <s v="99 - MULTIPROVINCIAL"/>
    <n v="6027794"/>
    <n v="6027794"/>
    <n v="5117060.9399999995"/>
  </r>
  <r>
    <s v="2024"/>
    <x v="0"/>
    <x v="0"/>
    <x v="0"/>
    <x v="0"/>
    <s v="2 - Poder Ejecutivo"/>
    <s v="0201 - PRESIDENCIA DE LA REPÚBLICA"/>
    <s v="0006 - CENTRO DE OPERACIONES DE EMERGENCIAS (COE)"/>
    <x v="3"/>
    <x v="6"/>
    <x v="13"/>
    <s v="2.2 - CONTRATACIÓN DE SERVICIOS"/>
    <s v="2.2.1 - SERVICIOS BÁSICOS"/>
    <s v="N"/>
    <s v="00 - N/A"/>
    <s v="10 - FONDO GENERAL"/>
    <s v=" "/>
    <s v="99 - MULTIPROVINCIAL"/>
    <n v="5660000"/>
    <n v="5660000"/>
    <n v="4001900.0500000003"/>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 "/>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 "/>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 "/>
    <s v="99 - MULTIPROVINCIAL"/>
    <n v="1000000"/>
    <n v="1000000"/>
    <n v="82716.69"/>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 "/>
    <s v="99 - MULTIPROVINCIAL"/>
    <n v="10620000"/>
    <n v="13342514"/>
    <n v="12064836.549999997"/>
  </r>
  <r>
    <s v="2024"/>
    <x v="0"/>
    <x v="0"/>
    <x v="0"/>
    <x v="0"/>
    <s v="2 - Poder Ejecutivo"/>
    <s v="0201 - PRESIDENCIA DE LA REPÚBLICA"/>
    <s v="0006 - CENTRO DE OPERACIONES DE EMERGENCIAS (COE)"/>
    <x v="3"/>
    <x v="6"/>
    <x v="13"/>
    <s v="2.3 - MATERIALES Y SUMINISTROS"/>
    <s v="2.3.1 - ALIMENTOS Y PRODUCTOS AGROFORESTALES"/>
    <s v="N"/>
    <s v="00 - N/A"/>
    <s v="40 - TRANSFERENCIAS"/>
    <s v=" "/>
    <s v="99 - MULTIPROVINCIAL"/>
    <n v="0"/>
    <n v="612000"/>
    <n v="11475.5"/>
  </r>
  <r>
    <s v="2024"/>
    <x v="0"/>
    <x v="0"/>
    <x v="0"/>
    <x v="0"/>
    <s v="2 - Poder Ejecutivo"/>
    <s v="0201 - PRESIDENCIA DE LA REPÚBLICA"/>
    <s v="0006 - CENTRO DE OPERACIONES DE EMERGENCIAS (COE)"/>
    <x v="3"/>
    <x v="6"/>
    <x v="13"/>
    <s v="2.3 - MATERIALES Y SUMINISTROS"/>
    <s v="2.3.2 - TEXTILES Y VESTUARIOS"/>
    <s v="N"/>
    <s v="00 - N/A"/>
    <s v="10 - FONDO GENERAL"/>
    <s v=" "/>
    <s v="99 - MULTIPROVINCIAL"/>
    <n v="5807412"/>
    <n v="6088881.4699999997"/>
    <n v="2212500"/>
  </r>
  <r>
    <s v="2024"/>
    <x v="0"/>
    <x v="0"/>
    <x v="0"/>
    <x v="0"/>
    <s v="2 - Poder Ejecutivo"/>
    <s v="0201 - PRESIDENCIA DE LA REPÚBLICA"/>
    <s v="0006 - CENTRO DE OPERACIONES DE EMERGENCIAS (COE)"/>
    <x v="3"/>
    <x v="6"/>
    <x v="13"/>
    <s v="2.3 - MATERIALES Y SUMINISTROS"/>
    <s v="2.3.2 - TEXTILES Y VESTUARIOS"/>
    <s v="N"/>
    <s v="00 - N/A"/>
    <s v="40 - TRANSFERENCIAS"/>
    <s v=" "/>
    <s v="99 - MULTIPROVINCIAL"/>
    <n v="0"/>
    <n v="4760516"/>
    <n v="4670912"/>
  </r>
  <r>
    <s v="2024"/>
    <x v="0"/>
    <x v="0"/>
    <x v="0"/>
    <x v="0"/>
    <s v="2 - Poder Ejecutivo"/>
    <s v="0201 - PRESIDENCIA DE LA REPÚBLICA"/>
    <s v="0006 - CENTRO DE OPERACIONES DE EMERGENCIAS (COE)"/>
    <x v="3"/>
    <x v="6"/>
    <x v="13"/>
    <s v="2.3 - MATERIALES Y SUMINISTROS"/>
    <s v="2.3.3 - PAPEL, CARTÓN E IMPRESOS"/>
    <s v="N"/>
    <s v="00 - N/A"/>
    <s v="10 - FONDO GENERAL"/>
    <s v=" "/>
    <s v="99 - MULTIPROVINCIAL"/>
    <n v="300000"/>
    <n v="300000"/>
    <n v="0"/>
  </r>
  <r>
    <s v="2024"/>
    <x v="0"/>
    <x v="0"/>
    <x v="0"/>
    <x v="0"/>
    <s v="2 - Poder Ejecutivo"/>
    <s v="0201 - PRESIDENCIA DE LA REPÚBLICA"/>
    <s v="0006 - CENTRO DE OPERACIONES DE EMERGENCIAS (COE)"/>
    <x v="3"/>
    <x v="6"/>
    <x v="13"/>
    <s v="2.3 - MATERIALES Y SUMINISTROS"/>
    <s v="2.3.5 - CUERO, CAUCHO Y PLÁSTICO"/>
    <s v="N"/>
    <s v="00 - N/A"/>
    <s v="10 - FONDO GENERAL"/>
    <s v=" "/>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 "/>
    <s v="99 - MULTIPROVINCIAL"/>
    <n v="0"/>
    <n v="25000"/>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 "/>
    <s v="99 - MULTIPROVINCIAL"/>
    <n v="2984000"/>
    <n v="3104000"/>
    <n v="291574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 "/>
    <s v="99 - MULTIPROVINCIAL"/>
    <n v="0"/>
    <n v="164500"/>
    <n v="72980.639999999999"/>
  </r>
  <r>
    <s v="2024"/>
    <x v="0"/>
    <x v="0"/>
    <x v="0"/>
    <x v="0"/>
    <s v="2 - Poder Ejecutivo"/>
    <s v="0201 - PRESIDENCIA DE LA REPÚBLICA"/>
    <s v="0006 - CENTRO DE OPERACIONES DE EMERGENCIAS (COE)"/>
    <x v="3"/>
    <x v="6"/>
    <x v="13"/>
    <s v="2.3 - MATERIALES Y SUMINISTROS"/>
    <s v="2.3.9 - PRODUCTOS Y ÚTILES VARIOS"/>
    <s v="N"/>
    <s v="00 - N/A"/>
    <s v="10 - FONDO GENERAL"/>
    <s v=" "/>
    <s v="99 - MULTIPROVINCIAL"/>
    <n v="11610800"/>
    <n v="8860097.5300000012"/>
    <n v="8254735.3300000001"/>
  </r>
  <r>
    <s v="2024"/>
    <x v="0"/>
    <x v="0"/>
    <x v="0"/>
    <x v="0"/>
    <s v="2 - Poder Ejecutivo"/>
    <s v="0201 - PRESIDENCIA DE LA REPÚBLICA"/>
    <s v="0006 - CENTRO DE OPERACIONES DE EMERGENCIAS (COE)"/>
    <x v="3"/>
    <x v="6"/>
    <x v="13"/>
    <s v="2.3 - MATERIALES Y SUMINISTROS"/>
    <s v="2.3.9 - PRODUCTOS Y ÚTILES VARIOS"/>
    <s v="N"/>
    <s v="00 - N/A"/>
    <s v="40 - TRANSFERENCIAS"/>
    <s v=" "/>
    <s v="99 - MULTIPROVINCIAL"/>
    <n v="0"/>
    <n v="3400049.76"/>
    <n v="1237947.76"/>
  </r>
  <r>
    <s v="2024"/>
    <x v="0"/>
    <x v="0"/>
    <x v="0"/>
    <x v="0"/>
    <s v="2 - Poder Ejecutivo"/>
    <s v="0201 - PRESIDENCIA DE LA REPÚBLICA"/>
    <s v="0007 - PROGRAMA SUPÉRATE"/>
    <x v="2"/>
    <x v="4"/>
    <x v="6"/>
    <s v="2.1 - REMUNERACIONES Y CONTRIBUCIONES"/>
    <s v="2.1.1 - REMUNERACIONES"/>
    <s v="N"/>
    <s v="00 - N/A"/>
    <s v="10 - FONDO GENERAL"/>
    <s v=" "/>
    <s v="99 - MULTIPROVINCIAL"/>
    <n v="2243950383"/>
    <n v="2255364496.9400001"/>
    <n v="1683838032.4000003"/>
  </r>
  <r>
    <s v="2024"/>
    <x v="0"/>
    <x v="0"/>
    <x v="0"/>
    <x v="0"/>
    <s v="2 - Poder Ejecutivo"/>
    <s v="0201 - PRESIDENCIA DE LA REPÚBLICA"/>
    <s v="0007 - PROGRAMA SUPÉRATE"/>
    <x v="2"/>
    <x v="4"/>
    <x v="6"/>
    <s v="2.1 - REMUNERACIONES Y CONTRIBUCIONES"/>
    <s v="2.1.2 - SOBRESUELDOS"/>
    <s v="N"/>
    <s v="00 - N/A"/>
    <s v="10 - FONDO GENERAL"/>
    <s v=" "/>
    <s v="99 - MULTIPROVINCIAL"/>
    <n v="266338080"/>
    <n v="267223965.06"/>
    <n v="238992848.22000003"/>
  </r>
  <r>
    <s v="2024"/>
    <x v="0"/>
    <x v="0"/>
    <x v="0"/>
    <x v="0"/>
    <s v="2 - Poder Ejecutivo"/>
    <s v="0201 - PRESIDENCIA DE LA REPÚBLICA"/>
    <s v="0007 - PROGRAMA SUPÉRATE"/>
    <x v="2"/>
    <x v="4"/>
    <x v="6"/>
    <s v="2.1 - REMUNERACIONES Y CONTRIBUCIONES"/>
    <s v="2.1.5 - CONTRIBUCIONES A LA SEGURIDAD SOCIAL"/>
    <s v="N"/>
    <s v="00 - N/A"/>
    <s v="10 - FONDO GENERAL"/>
    <s v=" "/>
    <s v="99 - MULTIPROVINCIAL"/>
    <n v="292777201"/>
    <n v="292777201"/>
    <n v="237287556.01999992"/>
  </r>
  <r>
    <s v="2024"/>
    <x v="0"/>
    <x v="0"/>
    <x v="0"/>
    <x v="0"/>
    <s v="2 - Poder Ejecutivo"/>
    <s v="0201 - PRESIDENCIA DE LA REPÚBLICA"/>
    <s v="0007 - PROGRAMA SUPÉRATE"/>
    <x v="2"/>
    <x v="4"/>
    <x v="6"/>
    <s v="2.2 - CONTRATACIÓN DE SERVICIOS"/>
    <s v="2.2.1 - SERVICIOS BÁSICOS"/>
    <s v="N"/>
    <s v="00 - N/A"/>
    <s v="10 - FONDO GENERAL"/>
    <s v=" "/>
    <s v="99 - MULTIPROVINCIAL"/>
    <n v="124148689"/>
    <n v="156862000"/>
    <n v="117759924.40999995"/>
  </r>
  <r>
    <s v="2024"/>
    <x v="0"/>
    <x v="0"/>
    <x v="0"/>
    <x v="0"/>
    <s v="2 - Poder Ejecutivo"/>
    <s v="0201 - PRESIDENCIA DE LA REPÚBLICA"/>
    <s v="0007 - PROGRAMA SUPÉRATE"/>
    <x v="2"/>
    <x v="4"/>
    <x v="6"/>
    <s v="2.2 - CONTRATACIÓN DE SERVICIOS"/>
    <s v="2.2.2 - PUBLICIDAD, IMPRESIÓN Y ENCUADERNACIÓN"/>
    <s v="N"/>
    <s v="00 - N/A"/>
    <s v="10 - FONDO GENERAL"/>
    <s v=" "/>
    <s v="99 - MULTIPROVINCIAL"/>
    <n v="13700000"/>
    <n v="10747500.199999999"/>
    <n v="7853450.040000001"/>
  </r>
  <r>
    <s v="2024"/>
    <x v="0"/>
    <x v="0"/>
    <x v="0"/>
    <x v="0"/>
    <s v="2 - Poder Ejecutivo"/>
    <s v="0201 - PRESIDENCIA DE LA REPÚBLICA"/>
    <s v="0007 - PROGRAMA SUPÉRATE"/>
    <x v="2"/>
    <x v="4"/>
    <x v="6"/>
    <s v="2.2 - CONTRATACIÓN DE SERVICIOS"/>
    <s v="2.2.3 - VIÁTICOS"/>
    <s v="N"/>
    <s v="00 - N/A"/>
    <s v="10 - FONDO GENERAL"/>
    <s v=" "/>
    <s v="99 - MULTIPROVINCIAL"/>
    <n v="37000000"/>
    <n v="44650000"/>
    <n v="20408866"/>
  </r>
  <r>
    <s v="2024"/>
    <x v="0"/>
    <x v="0"/>
    <x v="0"/>
    <x v="0"/>
    <s v="2 - Poder Ejecutivo"/>
    <s v="0201 - PRESIDENCIA DE LA REPÚBLICA"/>
    <s v="0007 - PROGRAMA SUPÉRATE"/>
    <x v="2"/>
    <x v="4"/>
    <x v="6"/>
    <s v="2.2 - CONTRATACIÓN DE SERVICIOS"/>
    <s v="2.2.4 - TRANSPORTE Y ALMACENAJE"/>
    <s v="N"/>
    <s v="00 - N/A"/>
    <s v="10 - FONDO GENERAL"/>
    <s v=" "/>
    <s v="99 - MULTIPROVINCIAL"/>
    <n v="1200000"/>
    <n v="3722139.4"/>
    <n v="2144228.2600000002"/>
  </r>
  <r>
    <s v="2024"/>
    <x v="0"/>
    <x v="0"/>
    <x v="0"/>
    <x v="0"/>
    <s v="2 - Poder Ejecutivo"/>
    <s v="0201 - PRESIDENCIA DE LA REPÚBLICA"/>
    <s v="0007 - PROGRAMA SUPÉRATE"/>
    <x v="2"/>
    <x v="4"/>
    <x v="6"/>
    <s v="2.2 - CONTRATACIÓN DE SERVICIOS"/>
    <s v="2.2.5 - ALQUILERES Y RENTAS"/>
    <s v="N"/>
    <s v="00 - N/A"/>
    <s v="10 - FONDO GENERAL"/>
    <s v=" "/>
    <s v="99 - MULTIPROVINCIAL"/>
    <n v="67056000"/>
    <n v="85001000"/>
    <n v="32786327.860000014"/>
  </r>
  <r>
    <s v="2024"/>
    <x v="0"/>
    <x v="0"/>
    <x v="0"/>
    <x v="0"/>
    <s v="2 - Poder Ejecutivo"/>
    <s v="0201 - PRESIDENCIA DE LA REPÚBLICA"/>
    <s v="0007 - PROGRAMA SUPÉRATE"/>
    <x v="2"/>
    <x v="4"/>
    <x v="6"/>
    <s v="2.2 - CONTRATACIÓN DE SERVICIOS"/>
    <s v="2.2.6 - SEGUROS"/>
    <s v="N"/>
    <s v="00 - N/A"/>
    <s v="10 - FONDO GENERAL"/>
    <s v=" "/>
    <s v="99 - MULTIPROVINCIAL"/>
    <n v="39000000"/>
    <n v="43413962.869999997"/>
    <n v="30128779.709999993"/>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 "/>
    <s v="99 - MULTIPROVINCIAL"/>
    <n v="18150000"/>
    <n v="27965957.030000001"/>
    <n v="4316423.63"/>
  </r>
  <r>
    <s v="2024"/>
    <x v="0"/>
    <x v="0"/>
    <x v="0"/>
    <x v="0"/>
    <s v="2 - Poder Ejecutivo"/>
    <s v="0201 - PRESIDENCIA DE LA REPÚBLICA"/>
    <s v="0007 - PROGRAMA SUPÉRATE"/>
    <x v="2"/>
    <x v="4"/>
    <x v="6"/>
    <s v="2.2 - CONTRATACIÓN DE SERVICIOS"/>
    <s v="2.2.8 - OTROS SERVICIOS NO INCLUIDOS EN CONCEPTOS ANTERIORES"/>
    <s v="N"/>
    <s v="00 - N/A"/>
    <s v="10 - FONDO GENERAL"/>
    <s v=" "/>
    <s v="99 - MULTIPROVINCIAL"/>
    <n v="148154479"/>
    <n v="142925831"/>
    <n v="58822794.589999996"/>
  </r>
  <r>
    <s v="2024"/>
    <x v="0"/>
    <x v="0"/>
    <x v="0"/>
    <x v="0"/>
    <s v="2 - Poder Ejecutivo"/>
    <s v="0201 - PRESIDENCIA DE LA REPÚBLICA"/>
    <s v="0007 - PROGRAMA SUPÉRATE"/>
    <x v="2"/>
    <x v="4"/>
    <x v="6"/>
    <s v="2.2 - CONTRATACIÓN DE SERVICIOS"/>
    <s v="2.2.9 - OTRAS CONTRATACIONES DE SERVICIOS"/>
    <s v="N"/>
    <s v="00 - N/A"/>
    <s v="10 - FONDO GENERAL"/>
    <s v=" "/>
    <s v="99 - MULTIPROVINCIAL"/>
    <n v="20351597"/>
    <n v="22642997"/>
    <n v="10718693.990000002"/>
  </r>
  <r>
    <s v="2024"/>
    <x v="0"/>
    <x v="0"/>
    <x v="0"/>
    <x v="0"/>
    <s v="2 - Poder Ejecutivo"/>
    <s v="0201 - PRESIDENCIA DE LA REPÚBLICA"/>
    <s v="0007 - PROGRAMA SUPÉRATE"/>
    <x v="2"/>
    <x v="4"/>
    <x v="6"/>
    <s v="2.3 - MATERIALES Y SUMINISTROS"/>
    <s v="2.3.1 - ALIMENTOS Y PRODUCTOS AGROFORESTALES"/>
    <s v="N"/>
    <s v="00 - N/A"/>
    <s v="10 - FONDO GENERAL"/>
    <s v=" "/>
    <s v="99 - MULTIPROVINCIAL"/>
    <n v="41024000"/>
    <n v="40000000"/>
    <n v="17289060"/>
  </r>
  <r>
    <s v="2024"/>
    <x v="0"/>
    <x v="0"/>
    <x v="0"/>
    <x v="0"/>
    <s v="2 - Poder Ejecutivo"/>
    <s v="0201 - PRESIDENCIA DE LA REPÚBLICA"/>
    <s v="0007 - PROGRAMA SUPÉRATE"/>
    <x v="2"/>
    <x v="4"/>
    <x v="6"/>
    <s v="2.3 - MATERIALES Y SUMINISTROS"/>
    <s v="2.3.2 - TEXTILES Y VESTUARIOS"/>
    <s v="N"/>
    <s v="00 - N/A"/>
    <s v="10 - FONDO GENERAL"/>
    <s v=" "/>
    <s v="99 - MULTIPROVINCIAL"/>
    <n v="11900000"/>
    <n v="3385500"/>
    <n v="829207.66"/>
  </r>
  <r>
    <s v="2024"/>
    <x v="0"/>
    <x v="0"/>
    <x v="0"/>
    <x v="0"/>
    <s v="2 - Poder Ejecutivo"/>
    <s v="0201 - PRESIDENCIA DE LA REPÚBLICA"/>
    <s v="0007 - PROGRAMA SUPÉRATE"/>
    <x v="2"/>
    <x v="4"/>
    <x v="6"/>
    <s v="2.3 - MATERIALES Y SUMINISTROS"/>
    <s v="2.3.3 - PAPEL, CARTÓN E IMPRESOS"/>
    <s v="N"/>
    <s v="00 - N/A"/>
    <s v="10 - FONDO GENERAL"/>
    <s v=" "/>
    <s v="99 - MULTIPROVINCIAL"/>
    <n v="3500000"/>
    <n v="3300000"/>
    <n v="2376718.7100000004"/>
  </r>
  <r>
    <s v="2024"/>
    <x v="0"/>
    <x v="0"/>
    <x v="0"/>
    <x v="0"/>
    <s v="2 - Poder Ejecutivo"/>
    <s v="0201 - PRESIDENCIA DE LA REPÚBLICA"/>
    <s v="0007 - PROGRAMA SUPÉRATE"/>
    <x v="2"/>
    <x v="4"/>
    <x v="6"/>
    <s v="2.3 - MATERIALES Y SUMINISTROS"/>
    <s v="2.3.4 - PRODUCTOS FARMACÉUTICOS"/>
    <s v="N"/>
    <s v="00 - N/A"/>
    <s v="10 - FONDO GENERAL"/>
    <s v=" "/>
    <s v="99 - MULTIPROVINCIAL"/>
    <n v="3000000"/>
    <n v="3200000"/>
    <n v="1869519.2799999998"/>
  </r>
  <r>
    <s v="2024"/>
    <x v="0"/>
    <x v="0"/>
    <x v="0"/>
    <x v="0"/>
    <s v="2 - Poder Ejecutivo"/>
    <s v="0201 - PRESIDENCIA DE LA REPÚBLICA"/>
    <s v="0007 - PROGRAMA SUPÉRATE"/>
    <x v="2"/>
    <x v="4"/>
    <x v="6"/>
    <s v="2.3 - MATERIALES Y SUMINISTROS"/>
    <s v="2.3.5 - CUERO, CAUCHO Y PLÁSTICO"/>
    <s v="N"/>
    <s v="00 - N/A"/>
    <s v="10 - FONDO GENERAL"/>
    <s v=" "/>
    <s v="99 - MULTIPROVINCIAL"/>
    <n v="6200000"/>
    <n v="4742066"/>
    <n v="878527.52"/>
  </r>
  <r>
    <s v="2024"/>
    <x v="0"/>
    <x v="0"/>
    <x v="0"/>
    <x v="0"/>
    <s v="2 - Poder Ejecutivo"/>
    <s v="0201 - PRESIDENCIA DE LA REPÚBLICA"/>
    <s v="0007 - PROGRAMA SUPÉRATE"/>
    <x v="2"/>
    <x v="4"/>
    <x v="6"/>
    <s v="2.3 - MATERIALES Y SUMINISTROS"/>
    <s v="2.3.6 - PRODUCTOS DE MINERALES, METÁLICOS Y NO METÁLICOS"/>
    <s v="N"/>
    <s v="00 - N/A"/>
    <s v="10 - FONDO GENERAL"/>
    <s v=" "/>
    <s v="99 - MULTIPROVINCIAL"/>
    <n v="21600000"/>
    <n v="5400499.9999999991"/>
    <n v="1224945.98"/>
  </r>
  <r>
    <s v="2024"/>
    <x v="0"/>
    <x v="0"/>
    <x v="0"/>
    <x v="0"/>
    <s v="2 - Poder Ejecutivo"/>
    <s v="0201 - PRESIDENCIA DE LA REPÚBLICA"/>
    <s v="0007 - PROGRAMA SUPÉRATE"/>
    <x v="2"/>
    <x v="4"/>
    <x v="6"/>
    <s v="2.3 - MATERIALES Y SUMINISTROS"/>
    <s v="2.3.7 - COMBUSTIBLES, LUBRICANTES, PRODUCTOS QUÍMICOS Y CONEXOS"/>
    <s v="N"/>
    <s v="00 - N/A"/>
    <s v="10 - FONDO GENERAL"/>
    <s v=" "/>
    <s v="99 - MULTIPROVINCIAL"/>
    <n v="61800000"/>
    <n v="66000000"/>
    <n v="42907015.170000002"/>
  </r>
  <r>
    <s v="2024"/>
    <x v="0"/>
    <x v="0"/>
    <x v="0"/>
    <x v="0"/>
    <s v="2 - Poder Ejecutivo"/>
    <s v="0201 - PRESIDENCIA DE LA REPÚBLICA"/>
    <s v="0007 - PROGRAMA SUPÉRATE"/>
    <x v="2"/>
    <x v="4"/>
    <x v="6"/>
    <s v="2.3 - MATERIALES Y SUMINISTROS"/>
    <s v="2.3.9 - PRODUCTOS Y ÚTILES VARIOS"/>
    <s v="N"/>
    <s v="00 - N/A"/>
    <s v="10 - FONDO GENERAL"/>
    <s v=" "/>
    <s v="99 - MULTIPROVINCIAL"/>
    <n v="90590818"/>
    <n v="41998059.350000009"/>
    <n v="14153457.299999997"/>
  </r>
  <r>
    <s v="2024"/>
    <x v="0"/>
    <x v="0"/>
    <x v="0"/>
    <x v="0"/>
    <s v="2 - Poder Ejecutivo"/>
    <s v="0201 - PRESIDENCIA DE LA REPÚBLICA"/>
    <s v="0007 - PROGRAMA SUPÉRATE"/>
    <x v="2"/>
    <x v="5"/>
    <x v="14"/>
    <s v="2.1 - REMUNERACIONES Y CONTRIBUCIONES"/>
    <s v="2.1.1 - REMUNERACIONES"/>
    <s v="N"/>
    <s v="00 - N/A"/>
    <s v="10 - FONDO GENERAL"/>
    <s v=" "/>
    <s v="99 - MULTIPROVINCIAL"/>
    <n v="5603000"/>
    <n v="45703000"/>
    <n v="25816716.670000002"/>
  </r>
  <r>
    <s v="2024"/>
    <x v="0"/>
    <x v="0"/>
    <x v="0"/>
    <x v="0"/>
    <s v="2 - Poder Ejecutivo"/>
    <s v="0201 - PRESIDENCIA DE LA REPÚBLICA"/>
    <s v="0007 - PROGRAMA SUPÉRATE"/>
    <x v="2"/>
    <x v="5"/>
    <x v="14"/>
    <s v="2.1 - REMUNERACIONES Y CONTRIBUCIONES"/>
    <s v="2.1.2 - SOBRESUELDOS"/>
    <s v="N"/>
    <s v="00 - N/A"/>
    <s v="10 - FONDO GENERAL"/>
    <s v=" "/>
    <s v="99 - MULTIPROVINCIAL"/>
    <n v="862000"/>
    <n v="7462000"/>
    <n v="2425389.31"/>
  </r>
  <r>
    <s v="2024"/>
    <x v="0"/>
    <x v="0"/>
    <x v="0"/>
    <x v="0"/>
    <s v="2 - Poder Ejecutivo"/>
    <s v="0201 - PRESIDENCIA DE LA REPÚBLICA"/>
    <s v="0007 - PROGRAMA SUPÉRATE"/>
    <x v="2"/>
    <x v="5"/>
    <x v="14"/>
    <s v="2.1 - REMUNERACIONES Y CONTRIBUCIONES"/>
    <s v="2.1.5 - CONTRIBUCIONES A LA SEGURIDAD SOCIAL"/>
    <s v="N"/>
    <s v="00 - N/A"/>
    <s v="10 - FONDO GENERAL"/>
    <s v=" "/>
    <s v="99 - MULTIPROVINCIAL"/>
    <n v="790798"/>
    <n v="6295198"/>
    <n v="3811601.3300000005"/>
  </r>
  <r>
    <s v="2024"/>
    <x v="0"/>
    <x v="0"/>
    <x v="0"/>
    <x v="0"/>
    <s v="2 - Poder Ejecutivo"/>
    <s v="0201 - PRESIDENCIA DE LA REPÚBLICA"/>
    <s v="0007 - PROGRAMA SUPÉRATE"/>
    <x v="2"/>
    <x v="5"/>
    <x v="14"/>
    <s v="2.2 - CONTRATACIÓN DE SERVICIOS"/>
    <s v="2.2.1 - SERVICIOS BÁSICOS"/>
    <s v="N"/>
    <s v="00 - N/A"/>
    <s v="10 - FONDO GENERAL"/>
    <s v=" "/>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 "/>
    <s v="99 - MULTIPROVINCIAL"/>
    <n v="0"/>
    <n v="10000000"/>
    <n v="1495900"/>
  </r>
  <r>
    <s v="2024"/>
    <x v="0"/>
    <x v="0"/>
    <x v="0"/>
    <x v="0"/>
    <s v="2 - Poder Ejecutivo"/>
    <s v="0201 - PRESIDENCIA DE LA REPÚBLICA"/>
    <s v="0007 - PROGRAMA SUPÉRATE"/>
    <x v="2"/>
    <x v="5"/>
    <x v="14"/>
    <s v="2.2 - CONTRATACIÓN DE SERVICIOS"/>
    <s v="2.2.3 - VIÁTICOS"/>
    <s v="N"/>
    <s v="00 - N/A"/>
    <s v="10 - FONDO GENERAL"/>
    <s v=" "/>
    <s v="99 - MULTIPROVINCIAL"/>
    <n v="0"/>
    <n v="3000000"/>
    <n v="1832972.67"/>
  </r>
  <r>
    <s v="2024"/>
    <x v="0"/>
    <x v="0"/>
    <x v="0"/>
    <x v="0"/>
    <s v="2 - Poder Ejecutivo"/>
    <s v="0201 - PRESIDENCIA DE LA REPÚBLICA"/>
    <s v="0007 - PROGRAMA SUPÉRATE"/>
    <x v="2"/>
    <x v="5"/>
    <x v="14"/>
    <s v="2.2 - CONTRATACIÓN DE SERVICIOS"/>
    <s v="2.2.5 - ALQUILERES Y RENTAS"/>
    <s v="N"/>
    <s v="00 - N/A"/>
    <s v="10 - FONDO GENERAL"/>
    <s v=" "/>
    <s v="99 - MULTIPROVINCIAL"/>
    <n v="0"/>
    <n v="2800000"/>
    <n v="207645.8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 "/>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 "/>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 "/>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 "/>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 "/>
    <s v="99 - MULTIPROVINCIAL"/>
    <n v="0"/>
    <n v="199330.98"/>
    <n v="189801.82"/>
  </r>
  <r>
    <s v="2024"/>
    <x v="0"/>
    <x v="0"/>
    <x v="0"/>
    <x v="0"/>
    <s v="2 - Poder Ejecutivo"/>
    <s v="0201 - PRESIDENCIA DE LA REPÚBLICA"/>
    <s v="0007 - PROGRAMA SUPÉRATE"/>
    <x v="2"/>
    <x v="5"/>
    <x v="14"/>
    <s v="2.3 - MATERIALES Y SUMINISTROS"/>
    <s v="2.3.6 - PRODUCTOS DE MINERALES, METÁLICOS Y NO METÁLICOS"/>
    <s v="N"/>
    <s v="00 - N/A"/>
    <s v="10 - FONDO GENERAL"/>
    <s v=" "/>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 "/>
    <s v="99 - MULTIPROVINCIAL"/>
    <n v="0"/>
    <n v="8274371.6799999997"/>
    <n v="5640507.6900000004"/>
  </r>
  <r>
    <s v="2024"/>
    <x v="0"/>
    <x v="0"/>
    <x v="0"/>
    <x v="0"/>
    <s v="2 - Poder Ejecutivo"/>
    <s v="0201 - PRESIDENCIA DE LA REPÚBLICA"/>
    <s v="0007 - PROGRAMA SUPÉRATE"/>
    <x v="2"/>
    <x v="5"/>
    <x v="14"/>
    <s v="2.3 - MATERIALES Y SUMINISTROS"/>
    <s v="2.3.9 - PRODUCTOS Y ÚTILES VARIOS"/>
    <s v="N"/>
    <s v="00 - N/A"/>
    <s v="10 - FONDO GENERAL"/>
    <s v=" "/>
    <s v="99 - MULTIPROVINCIAL"/>
    <n v="2744202"/>
    <n v="3404047.4200000004"/>
    <n v="735537.94"/>
  </r>
  <r>
    <s v="2024"/>
    <x v="0"/>
    <x v="0"/>
    <x v="0"/>
    <x v="0"/>
    <s v="2 - Poder Ejecutivo"/>
    <s v="0201 - PRESIDENCIA DE LA REPÚBLICA"/>
    <s v="0007 - PROGRAMA SUPÉRATE"/>
    <x v="2"/>
    <x v="5"/>
    <x v="8"/>
    <s v="2.1 - REMUNERACIONES Y CONTRIBUCIONES"/>
    <s v="2.1.1 - REMUNERACIONES"/>
    <s v="N"/>
    <s v="00 - N/A"/>
    <s v="10 - FONDO GENERAL"/>
    <s v=" "/>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 "/>
    <s v="99 - MULTIPROVINCIAL"/>
    <n v="0"/>
    <n v="1500000"/>
    <n v="893500"/>
  </r>
  <r>
    <s v="2024"/>
    <x v="0"/>
    <x v="0"/>
    <x v="0"/>
    <x v="0"/>
    <s v="2 - Poder Ejecutivo"/>
    <s v="0201 - PRESIDENCIA DE LA REPÚBLICA"/>
    <s v="0007 - PROGRAMA SUPÉRATE"/>
    <x v="2"/>
    <x v="5"/>
    <x v="8"/>
    <s v="2.2 - CONTRATACIÓN DE SERVICIOS"/>
    <s v="2.2.8 - OTROS SERVICIOS NO INCLUIDOS EN CONCEPTOS ANTERIORES"/>
    <s v="N"/>
    <s v="00 - N/A"/>
    <s v="10 - FONDO GENERAL"/>
    <s v=" "/>
    <s v="99 - MULTIPROVINCIAL"/>
    <n v="20800000"/>
    <n v="7178899"/>
    <n v="3740600"/>
  </r>
  <r>
    <s v="2024"/>
    <x v="0"/>
    <x v="0"/>
    <x v="0"/>
    <x v="0"/>
    <s v="2 - Poder Ejecutivo"/>
    <s v="0201 - PRESIDENCIA DE LA REPÚBLICA"/>
    <s v="0007 - PROGRAMA SUPÉRATE"/>
    <x v="2"/>
    <x v="5"/>
    <x v="8"/>
    <s v="2.2 - CONTRATACIÓN DE SERVICIOS"/>
    <s v="2.2.9 - OTRAS CONTRATACIONES DE SERVICIOS"/>
    <s v="N"/>
    <s v="00 - N/A"/>
    <s v="10 - FONDO GENERAL"/>
    <s v=" "/>
    <s v="99 - MULTIPROVINCIAL"/>
    <n v="3000000"/>
    <n v="3300001"/>
    <n v="1599785"/>
  </r>
  <r>
    <s v="2024"/>
    <x v="0"/>
    <x v="0"/>
    <x v="0"/>
    <x v="0"/>
    <s v="2 - Poder Ejecutivo"/>
    <s v="0201 - PRESIDENCIA DE LA REPÚBLICA"/>
    <s v="0007 - PROGRAMA SUPÉRATE"/>
    <x v="2"/>
    <x v="5"/>
    <x v="8"/>
    <s v="2.3 - MATERIALES Y SUMINISTROS"/>
    <s v="2.3.1 - ALIMENTOS Y PRODUCTOS AGROFORESTALES"/>
    <s v="N"/>
    <s v="00 - N/A"/>
    <s v="10 - FONDO GENERAL"/>
    <s v=" "/>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 "/>
    <s v="99 - MULTIPROVINCIAL"/>
    <n v="1500000"/>
    <n v="163927.5"/>
    <n v="154358.16"/>
  </r>
  <r>
    <s v="2024"/>
    <x v="0"/>
    <x v="0"/>
    <x v="0"/>
    <x v="0"/>
    <s v="2 - Poder Ejecutivo"/>
    <s v="0201 - PRESIDENCIA DE LA REPÚBLICA"/>
    <s v="0007 - PROGRAMA SUPÉRATE"/>
    <x v="2"/>
    <x v="5"/>
    <x v="8"/>
    <s v="2.3 - MATERIALES Y SUMINISTROS"/>
    <s v="2.3.3 - PAPEL, CARTÓN E IMPRESOS"/>
    <s v="N"/>
    <s v="00 - N/A"/>
    <s v="10 - FONDO GENERAL"/>
    <s v=" "/>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 "/>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 "/>
    <s v="99 - MULTIPROVINCIAL"/>
    <n v="0"/>
    <n v="4745638.2"/>
    <n v="3119636.9799999995"/>
  </r>
  <r>
    <s v="2024"/>
    <x v="0"/>
    <x v="0"/>
    <x v="0"/>
    <x v="0"/>
    <s v="2 - Poder Ejecutivo"/>
    <s v="0201 - PRESIDENCIA DE LA REPÚBLICA"/>
    <s v="0008 - ADMINISTRADORA DE SUBSIDIOS SOCIALES"/>
    <x v="2"/>
    <x v="4"/>
    <x v="6"/>
    <s v="2.1 - REMUNERACIONES Y CONTRIBUCIONES"/>
    <s v="2.1.1 - REMUNERACIONES"/>
    <s v="N"/>
    <s v="00 - N/A"/>
    <s v="10 - FONDO GENERAL"/>
    <s v=" "/>
    <s v="99 - MULTIPROVINCIAL"/>
    <n v="315265638"/>
    <n v="289565168"/>
    <n v="203849304.19000003"/>
  </r>
  <r>
    <s v="2024"/>
    <x v="0"/>
    <x v="0"/>
    <x v="0"/>
    <x v="0"/>
    <s v="2 - Poder Ejecutivo"/>
    <s v="0201 - PRESIDENCIA DE LA REPÚBLICA"/>
    <s v="0008 - ADMINISTRADORA DE SUBSIDIOS SOCIALES"/>
    <x v="2"/>
    <x v="4"/>
    <x v="6"/>
    <s v="2.1 - REMUNERACIONES Y CONTRIBUCIONES"/>
    <s v="2.1.2 - SOBRESUELDOS"/>
    <s v="N"/>
    <s v="00 - N/A"/>
    <s v="10 - FONDO GENERAL"/>
    <s v=" "/>
    <s v="99 - MULTIPROVINCIAL"/>
    <n v="46307706"/>
    <n v="56113806"/>
    <n v="53113196.3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 "/>
    <s v="99 - MULTIPROVINCIAL"/>
    <n v="30416831"/>
    <n v="38637830"/>
    <n v="30833134.879999995"/>
  </r>
  <r>
    <s v="2024"/>
    <x v="0"/>
    <x v="0"/>
    <x v="0"/>
    <x v="0"/>
    <s v="2 - Poder Ejecutivo"/>
    <s v="0201 - PRESIDENCIA DE LA REPÚBLICA"/>
    <s v="0008 - ADMINISTRADORA DE SUBSIDIOS SOCIALES"/>
    <x v="2"/>
    <x v="4"/>
    <x v="6"/>
    <s v="2.2 - CONTRATACIÓN DE SERVICIOS"/>
    <s v="2.2.1 - SERVICIOS BÁSICOS"/>
    <s v="N"/>
    <s v="00 - N/A"/>
    <s v="10 - FONDO GENERAL"/>
    <s v=" "/>
    <s v="99 - MULTIPROVINCIAL"/>
    <n v="39524734"/>
    <n v="49549734"/>
    <n v="36067072.289999999"/>
  </r>
  <r>
    <s v="2024"/>
    <x v="0"/>
    <x v="0"/>
    <x v="0"/>
    <x v="0"/>
    <s v="2 - Poder Ejecutivo"/>
    <s v="0201 - PRESIDENCIA DE LA REPÚBLICA"/>
    <s v="0008 - ADMINISTRADORA DE SUBSIDIOS SOCIALES"/>
    <x v="2"/>
    <x v="4"/>
    <x v="6"/>
    <s v="2.2 - CONTRATACIÓN DE SERVICIOS"/>
    <s v="2.2.2 - PUBLICIDAD, IMPRESIÓN Y ENCUADERNACIÓN"/>
    <s v="N"/>
    <s v="00 - N/A"/>
    <s v="10 - FONDO GENERAL"/>
    <s v=" "/>
    <s v="99 - MULTIPROVINCIAL"/>
    <n v="12000000"/>
    <n v="3971468"/>
    <n v="996040.10999999987"/>
  </r>
  <r>
    <s v="2024"/>
    <x v="0"/>
    <x v="0"/>
    <x v="0"/>
    <x v="0"/>
    <s v="2 - Poder Ejecutivo"/>
    <s v="0201 - PRESIDENCIA DE LA REPÚBLICA"/>
    <s v="0008 - ADMINISTRADORA DE SUBSIDIOS SOCIALES"/>
    <x v="2"/>
    <x v="4"/>
    <x v="6"/>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 "/>
    <s v="99 - MULTIPROVINCIAL"/>
    <n v="2192000"/>
    <n v="1905000"/>
    <n v="321818"/>
  </r>
  <r>
    <s v="2024"/>
    <x v="0"/>
    <x v="0"/>
    <x v="0"/>
    <x v="0"/>
    <s v="2 - Poder Ejecutivo"/>
    <s v="0201 - PRESIDENCIA DE LA REPÚBLICA"/>
    <s v="0008 - ADMINISTRADORA DE SUBSIDIOS SOCIALES"/>
    <x v="2"/>
    <x v="4"/>
    <x v="6"/>
    <s v="2.2 - CONTRATACIÓN DE SERVICIOS"/>
    <s v="2.2.5 - ALQUILERES Y RENTAS"/>
    <s v="N"/>
    <s v="00 - N/A"/>
    <s v="10 - FONDO GENERAL"/>
    <s v=" "/>
    <s v="99 - MULTIPROVINCIAL"/>
    <n v="28283719"/>
    <n v="40311219"/>
    <n v="23437589.539999999"/>
  </r>
  <r>
    <s v="2024"/>
    <x v="0"/>
    <x v="0"/>
    <x v="0"/>
    <x v="0"/>
    <s v="2 - Poder Ejecutivo"/>
    <s v="0201 - PRESIDENCIA DE LA REPÚBLICA"/>
    <s v="0008 - ADMINISTRADORA DE SUBSIDIOS SOCIALES"/>
    <x v="2"/>
    <x v="4"/>
    <x v="6"/>
    <s v="2.2 - CONTRATACIÓN DE SERVICIOS"/>
    <s v="2.2.6 - SEGUROS"/>
    <s v="N"/>
    <s v="00 - N/A"/>
    <s v="10 - FONDO GENERAL"/>
    <s v=" "/>
    <s v="99 - MULTIPROVINCIAL"/>
    <n v="6000000"/>
    <n v="7500000"/>
    <n v="6945479.6499999994"/>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2008358"/>
    <n v="8691993.960000000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 "/>
    <s v="99 - MULTIPROVINCIAL"/>
    <n v="9500000"/>
    <n v="25316999"/>
    <n v="10362938.360000001"/>
  </r>
  <r>
    <s v="2024"/>
    <x v="0"/>
    <x v="0"/>
    <x v="0"/>
    <x v="0"/>
    <s v="2 - Poder Ejecutivo"/>
    <s v="0201 - PRESIDENCIA DE LA REPÚBLICA"/>
    <s v="0008 - ADMINISTRADORA DE SUBSIDIOS SOCIALES"/>
    <x v="2"/>
    <x v="4"/>
    <x v="6"/>
    <s v="2.2 - CONTRATACIÓN DE SERVICIOS"/>
    <s v="2.2.9 - OTRAS CONTRATACIONES DE SERVICIOS"/>
    <s v="N"/>
    <s v="00 - N/A"/>
    <s v="10 - FONDO GENERAL"/>
    <s v=" "/>
    <s v="99 - MULTIPROVINCIAL"/>
    <n v="3200000"/>
    <n v="6565000"/>
    <n v="3881073.58"/>
  </r>
  <r>
    <s v="2024"/>
    <x v="0"/>
    <x v="0"/>
    <x v="0"/>
    <x v="0"/>
    <s v="2 - Poder Ejecutivo"/>
    <s v="0201 - PRESIDENCIA DE LA REPÚBLICA"/>
    <s v="0008 - ADMINISTRADORA DE SUBSIDIOS SOCIALES"/>
    <x v="2"/>
    <x v="4"/>
    <x v="6"/>
    <s v="2.3 - MATERIALES Y SUMINISTROS"/>
    <s v="2.3.1 - ALIMENTOS Y PRODUCTOS AGROFORESTALES"/>
    <s v="N"/>
    <s v="00 - N/A"/>
    <s v="10 - FONDO GENERAL"/>
    <s v=" "/>
    <s v="99 - MULTIPROVINCIAL"/>
    <n v="2200000"/>
    <n v="2023000"/>
    <n v="1151110.33"/>
  </r>
  <r>
    <s v="2024"/>
    <x v="0"/>
    <x v="0"/>
    <x v="0"/>
    <x v="0"/>
    <s v="2 - Poder Ejecutivo"/>
    <s v="0201 - PRESIDENCIA DE LA REPÚBLICA"/>
    <s v="0008 - ADMINISTRADORA DE SUBSIDIOS SOCIALES"/>
    <x v="2"/>
    <x v="4"/>
    <x v="6"/>
    <s v="2.3 - MATERIALES Y SUMINISTROS"/>
    <s v="2.3.2 - TEXTILES Y VESTUARIOS"/>
    <s v="N"/>
    <s v="00 - N/A"/>
    <s v="10 - FONDO GENERAL"/>
    <s v=" "/>
    <s v="99 - MULTIPROVINCIAL"/>
    <n v="1400000"/>
    <n v="485000"/>
    <n v="202303.92"/>
  </r>
  <r>
    <s v="2024"/>
    <x v="0"/>
    <x v="0"/>
    <x v="0"/>
    <x v="0"/>
    <s v="2 - Poder Ejecutivo"/>
    <s v="0201 - PRESIDENCIA DE LA REPÚBLICA"/>
    <s v="0008 - ADMINISTRADORA DE SUBSIDIOS SOCIALES"/>
    <x v="2"/>
    <x v="4"/>
    <x v="6"/>
    <s v="2.3 - MATERIALES Y SUMINISTROS"/>
    <s v="2.3.3 - PAPEL, CARTÓN E IMPRESOS"/>
    <s v="N"/>
    <s v="00 - N/A"/>
    <s v="10 - FONDO GENERAL"/>
    <s v=" "/>
    <s v="99 - MULTIPROVINCIAL"/>
    <n v="2200000"/>
    <n v="1511431"/>
    <n v="384229.75"/>
  </r>
  <r>
    <s v="2024"/>
    <x v="0"/>
    <x v="0"/>
    <x v="0"/>
    <x v="0"/>
    <s v="2 - Poder Ejecutivo"/>
    <s v="0201 - PRESIDENCIA DE LA REPÚBLICA"/>
    <s v="0008 - ADMINISTRADORA DE SUBSIDIOS SOCIALES"/>
    <x v="2"/>
    <x v="4"/>
    <x v="6"/>
    <s v="2.3 - MATERIALES Y SUMINISTROS"/>
    <s v="2.3.4 - PRODUCTOS FARMACÉUTICOS"/>
    <s v="N"/>
    <s v="00 - N/A"/>
    <s v="10 - FONDO GENERAL"/>
    <s v=" "/>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 "/>
    <s v="99 - MULTIPROVINCIAL"/>
    <n v="0"/>
    <n v="137000"/>
    <n v="117166.39999999999"/>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 "/>
    <s v="99 - MULTIPROVINCIAL"/>
    <n v="8300000"/>
    <n v="8485000"/>
    <n v="3295125.5999999996"/>
  </r>
  <r>
    <s v="2024"/>
    <x v="0"/>
    <x v="0"/>
    <x v="0"/>
    <x v="0"/>
    <s v="2 - Poder Ejecutivo"/>
    <s v="0201 - PRESIDENCIA DE LA REPÚBLICA"/>
    <s v="0008 - ADMINISTRADORA DE SUBSIDIOS SOCIALES"/>
    <x v="2"/>
    <x v="4"/>
    <x v="6"/>
    <s v="2.3 - MATERIALES Y SUMINISTROS"/>
    <s v="2.3.9 - PRODUCTOS Y ÚTILES VARIOS"/>
    <s v="N"/>
    <s v="00 - N/A"/>
    <s v="10 - FONDO GENERAL"/>
    <s v=" "/>
    <s v="99 - MULTIPROVINCIAL"/>
    <n v="5150000"/>
    <n v="9283444"/>
    <n v="7437989.8200000012"/>
  </r>
  <r>
    <s v="2024"/>
    <x v="0"/>
    <x v="0"/>
    <x v="0"/>
    <x v="0"/>
    <s v="2 - Poder Ejecutivo"/>
    <s v="0201 - PRESIDENCIA DE LA REPÚBLICA"/>
    <s v="0008 - DIRECCION GENERAL DE ETICA E INTEGRIDAD GUBERNAMENTAL"/>
    <x v="0"/>
    <x v="0"/>
    <x v="2"/>
    <s v="2.1 - REMUNERACIONES Y CONTRIBUCIONES"/>
    <s v="2.1.1 - REMUNERACIONES"/>
    <s v="N"/>
    <s v="00 - N/A"/>
    <s v="10 - FONDO GENERAL"/>
    <s v=" "/>
    <s v="99 - MULTIPROVINCIAL"/>
    <n v="161659333"/>
    <n v="161359333"/>
    <n v="122107560.84999999"/>
  </r>
  <r>
    <s v="2024"/>
    <x v="0"/>
    <x v="0"/>
    <x v="0"/>
    <x v="0"/>
    <s v="2 - Poder Ejecutivo"/>
    <s v="0201 - PRESIDENCIA DE LA REPÚBLICA"/>
    <s v="0008 - DIRECCION GENERAL DE ETICA E INTEGRIDAD GUBERNAMENTAL"/>
    <x v="0"/>
    <x v="0"/>
    <x v="2"/>
    <s v="2.1 - REMUNERACIONES Y CONTRIBUCIONES"/>
    <s v="2.1.2 - SOBRESUELDOS"/>
    <s v="N"/>
    <s v="00 - N/A"/>
    <s v="10 - FONDO GENERAL"/>
    <s v=" "/>
    <s v="99 - MULTIPROVINCIAL"/>
    <n v="32220666"/>
    <n v="32520666"/>
    <n v="1362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5873342"/>
    <n v="18425704.009999994"/>
  </r>
  <r>
    <s v="2024"/>
    <x v="0"/>
    <x v="0"/>
    <x v="0"/>
    <x v="0"/>
    <s v="2 - Poder Ejecutivo"/>
    <s v="0201 - PRESIDENCIA DE LA REPÚBLICA"/>
    <s v="0008 - DIRECCION GENERAL DE ETICA E INTEGRIDAD GUBERNAMENTAL"/>
    <x v="0"/>
    <x v="0"/>
    <x v="2"/>
    <s v="2.2 - CONTRATACIÓN DE SERVICIOS"/>
    <s v="2.2.1 - SERVICIOS BÁSICOS"/>
    <s v="N"/>
    <s v="00 - N/A"/>
    <s v="10 - FONDO GENERAL"/>
    <s v=" "/>
    <s v="99 - MULTIPROVINCIAL"/>
    <n v="9866000"/>
    <n v="9866000"/>
    <n v="6013882.1299999952"/>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4735005.9000000004"/>
  </r>
  <r>
    <s v="2024"/>
    <x v="0"/>
    <x v="0"/>
    <x v="0"/>
    <x v="0"/>
    <s v="2 - Poder Ejecutivo"/>
    <s v="0201 - PRESIDENCIA DE LA REPÚBLICA"/>
    <s v="0008 - DIRECCION GENERAL DE ETICA E INTEGRIDAD GUBERNAMENTAL"/>
    <x v="0"/>
    <x v="0"/>
    <x v="2"/>
    <s v="2.2 - CONTRATACIÓN DE SERVICIOS"/>
    <s v="2.2.3 - VIÁTICOS"/>
    <s v="N"/>
    <s v="00 - N/A"/>
    <s v="10 - FONDO GENERAL"/>
    <s v=" "/>
    <s v="99 - MULTIPROVINCIAL"/>
    <n v="7137258"/>
    <n v="7137258"/>
    <n v="4158227.6999999997"/>
  </r>
  <r>
    <s v="2024"/>
    <x v="0"/>
    <x v="0"/>
    <x v="0"/>
    <x v="0"/>
    <s v="2 - Poder Ejecutivo"/>
    <s v="0201 - PRESIDENCIA DE LA REPÚBLICA"/>
    <s v="0008 - DIRECCION GENERAL DE ETICA E INTEGRIDAD GUBERNAMENTAL"/>
    <x v="0"/>
    <x v="0"/>
    <x v="2"/>
    <s v="2.2 - CONTRATACIÓN DE SERVICIOS"/>
    <s v="2.2.4 - TRANSPORTE Y ALMACENAJE"/>
    <s v="N"/>
    <s v="00 - N/A"/>
    <s v="10 - FONDO GENERAL"/>
    <s v=" "/>
    <s v="99 - MULTIPROVINCIAL"/>
    <n v="2880680"/>
    <n v="5380680"/>
    <n v="3646497.9799999995"/>
  </r>
  <r>
    <s v="2024"/>
    <x v="0"/>
    <x v="0"/>
    <x v="0"/>
    <x v="0"/>
    <s v="2 - Poder Ejecutivo"/>
    <s v="0201 - PRESIDENCIA DE LA REPÚBLICA"/>
    <s v="0008 - DIRECCION GENERAL DE ETICA E INTEGRIDAD GUBERNAMENTAL"/>
    <x v="0"/>
    <x v="0"/>
    <x v="2"/>
    <s v="2.2 - CONTRATACIÓN DE SERVICIOS"/>
    <s v="2.2.5 - ALQUILERES Y RENTAS"/>
    <s v="N"/>
    <s v="00 - N/A"/>
    <s v="10 - FONDO GENERAL"/>
    <s v=" "/>
    <s v="99 - MULTIPROVINCIAL"/>
    <n v="15281114"/>
    <n v="8798614"/>
    <n v="2125334.4000000004"/>
  </r>
  <r>
    <s v="2024"/>
    <x v="0"/>
    <x v="0"/>
    <x v="0"/>
    <x v="0"/>
    <s v="2 - Poder Ejecutivo"/>
    <s v="0201 - PRESIDENCIA DE LA REPÚBLICA"/>
    <s v="0008 - DIRECCION GENERAL DE ETICA E INTEGRIDAD GUBERNAMENTAL"/>
    <x v="0"/>
    <x v="0"/>
    <x v="2"/>
    <s v="2.2 - CONTRATACIÓN DE SERVICIOS"/>
    <s v="2.2.6 - SEGUROS"/>
    <s v="N"/>
    <s v="00 - N/A"/>
    <s v="10 - FONDO GENERAL"/>
    <s v=" "/>
    <s v="99 - MULTIPROVINCIAL"/>
    <n v="1624176"/>
    <n v="2394176"/>
    <n v="2050624.979999999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893651.1099999998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79416888"/>
    <n v="7549497.7300000004"/>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 "/>
    <s v="99 - MULTIPROVINCIAL"/>
    <n v="14402388"/>
    <n v="41238388"/>
    <n v="5898128.969999999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50330.85"/>
  </r>
  <r>
    <s v="2024"/>
    <x v="0"/>
    <x v="0"/>
    <x v="0"/>
    <x v="0"/>
    <s v="2 - Poder Ejecutivo"/>
    <s v="0201 - PRESIDENCIA DE LA REPÚBLICA"/>
    <s v="0008 - DIRECCION GENERAL DE ETICA E INTEGRIDAD GUBERNAMENTAL"/>
    <x v="0"/>
    <x v="0"/>
    <x v="2"/>
    <s v="2.3 - MATERIALES Y SUMINISTROS"/>
    <s v="2.3.2 - TEXTILES Y VESTUARIOS"/>
    <s v="N"/>
    <s v="00 - N/A"/>
    <s v="10 - FONDO GENERAL"/>
    <s v=" "/>
    <s v="99 - MULTIPROVINCIAL"/>
    <n v="432000"/>
    <n v="432000"/>
    <n v="70446"/>
  </r>
  <r>
    <s v="2024"/>
    <x v="0"/>
    <x v="0"/>
    <x v="0"/>
    <x v="0"/>
    <s v="2 - Poder Ejecutivo"/>
    <s v="0201 - PRESIDENCIA DE LA REPÚBLICA"/>
    <s v="0008 - DIRECCION GENERAL DE ETICA E INTEGRIDAD GUBERNAMENTAL"/>
    <x v="0"/>
    <x v="0"/>
    <x v="2"/>
    <s v="2.3 - MATERIALES Y SUMINISTROS"/>
    <s v="2.3.3 - PAPEL, CARTÓN E IMPRESOS"/>
    <s v="N"/>
    <s v="00 - N/A"/>
    <s v="10 - FONDO GENERAL"/>
    <s v=" "/>
    <s v="99 - MULTIPROVINCIAL"/>
    <n v="544692"/>
    <n v="534992"/>
    <n v="172869.59"/>
  </r>
  <r>
    <s v="2024"/>
    <x v="0"/>
    <x v="0"/>
    <x v="0"/>
    <x v="0"/>
    <s v="2 - Poder Ejecutivo"/>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06000"/>
    <n v="2642720"/>
  </r>
  <r>
    <s v="2024"/>
    <x v="0"/>
    <x v="0"/>
    <x v="0"/>
    <x v="0"/>
    <s v="2 - Poder Ejecutivo"/>
    <s v="0201 - PRESIDENCIA DE LA REPÚBLICA"/>
    <s v="0008 - DIRECCION GENERAL DE ETICA E INTEGRIDAD GUBERNAMENTAL"/>
    <x v="0"/>
    <x v="0"/>
    <x v="2"/>
    <s v="2.3 - MATERIALES Y SUMINISTROS"/>
    <s v="2.3.9 - PRODUCTOS Y ÚTILES VARIOS"/>
    <s v="N"/>
    <s v="00 - N/A"/>
    <s v="10 - FONDO GENERAL"/>
    <s v=" "/>
    <s v="99 - MULTIPROVINCIAL"/>
    <n v="7553101"/>
    <n v="10093601"/>
    <n v="3896125.38"/>
  </r>
  <r>
    <s v="2024"/>
    <x v="0"/>
    <x v="0"/>
    <x v="0"/>
    <x v="0"/>
    <s v="2 - Poder Ejecutivo"/>
    <s v="0201 - PRESIDENCIA DE LA REPÚBLICA"/>
    <s v="0009 - COMISIÓN PRESIDENCIAL DE APOYO AL DESARROLLO PROVINCIAL"/>
    <x v="0"/>
    <x v="0"/>
    <x v="2"/>
    <s v="2.1 - REMUNERACIONES Y CONTRIBUCIONES"/>
    <s v="2.1.1 - REMUNERACIONES"/>
    <s v="N"/>
    <s v="00 - N/A"/>
    <s v="10 - FONDO GENERAL"/>
    <s v=" "/>
    <s v="99 - MULTIPROVINCIAL"/>
    <n v="366828729"/>
    <n v="366695706"/>
    <n v="2720420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 "/>
    <s v="99 - MULTIPROVINCIAL"/>
    <n v="59857968"/>
    <n v="59857968"/>
    <n v="30372624"/>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1309248.979999982"/>
  </r>
  <r>
    <s v="2024"/>
    <x v="0"/>
    <x v="0"/>
    <x v="0"/>
    <x v="0"/>
    <s v="2 - Poder Ejecutivo"/>
    <s v="0201 - PRESIDENCIA DE LA REPÚBLICA"/>
    <s v="0009 - COMISIÓN PRESIDENCIAL DE APOYO AL DESARROLLO PROVINCIAL"/>
    <x v="0"/>
    <x v="0"/>
    <x v="2"/>
    <s v="2.2 - CONTRATACIÓN DE SERVICIOS"/>
    <s v="2.2.1 - SERVICIOS BÁSICOS"/>
    <s v="N"/>
    <s v="00 - N/A"/>
    <s v="10 - FONDO GENERAL"/>
    <s v=" "/>
    <s v="99 - MULTIPROVINCIAL"/>
    <n v="8882515"/>
    <n v="8882515"/>
    <n v="6296748.1599999992"/>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16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 "/>
    <s v="99 - MULTIPROVINCIAL"/>
    <n v="14400000"/>
    <n v="18900000"/>
    <n v="12257083.449999999"/>
  </r>
  <r>
    <s v="2024"/>
    <x v="0"/>
    <x v="0"/>
    <x v="0"/>
    <x v="0"/>
    <s v="2 - Poder Ejecutivo"/>
    <s v="0201 - PRESIDENCIA DE LA REPÚBLICA"/>
    <s v="0009 - COMISIÓN PRESIDENCIAL DE APOYO AL DESARROLLO PROVINCIAL"/>
    <x v="0"/>
    <x v="0"/>
    <x v="2"/>
    <s v="2.2 - CONTRATACIÓN DE SERVICIOS"/>
    <s v="2.2.6 - SEGUROS"/>
    <s v="N"/>
    <s v="00 - N/A"/>
    <s v="10 - FONDO GENERAL"/>
    <s v=" "/>
    <s v="99 - MULTIPROVINCIAL"/>
    <n v="365000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3337271"/>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 "/>
    <s v="99 - MULTIPROVINCIAL"/>
    <n v="10000000"/>
    <n v="8917909"/>
    <n v="2474342.33"/>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 "/>
    <s v="99 - MULTIPROVINCIAL"/>
    <n v="3716000"/>
    <n v="3331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 "/>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 "/>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1086646"/>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 "/>
    <s v="99 - MULTIPROVINCIAL"/>
    <n v="6800000"/>
    <n v="5197538"/>
    <n v="1638954.6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541537251.62"/>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781395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80766207.340000004"/>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8962164.0099999998"/>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15716085.199999999"/>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38563199.039999999"/>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3895751.96999999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4910713.759999998"/>
    <n v="25998606.50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4681933.58"/>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5982487.4499999993"/>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3081756.840000004"/>
    <n v="9824520.4199999999"/>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4927433"/>
    <n v="15534023.10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5771152.23999999"/>
    <n v="46125967.139999993"/>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1339810.79"/>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826199.8300000000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7350000"/>
    <n v="6656392.9300000006"/>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8288800"/>
    <n v="21182191.73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38990630.000000007"/>
    <n v="22221290.010000002"/>
  </r>
  <r>
    <s v="2024"/>
    <x v="0"/>
    <x v="0"/>
    <x v="0"/>
    <x v="0"/>
    <s v="2 - Poder Ejecutivo"/>
    <s v="0201 - PRESIDENCIA DE LA REPÚBLICA"/>
    <s v="0010 - CONSEJO NACIONAL DE LA PERSONA ENVEJECIENTE"/>
    <x v="2"/>
    <x v="4"/>
    <x v="6"/>
    <s v="2.1 - REMUNERACIONES Y CONTRIBUCIONES"/>
    <s v="2.1.1 - REMUNERACIONES"/>
    <s v="N"/>
    <s v="00 - N/A"/>
    <s v="10 - FONDO GENERAL"/>
    <s v=" "/>
    <s v="01 - DISTRITO NACIONAL"/>
    <n v="26399713"/>
    <n v="26309713"/>
    <n v="18809763.619999994"/>
  </r>
  <r>
    <s v="2024"/>
    <x v="0"/>
    <x v="0"/>
    <x v="0"/>
    <x v="0"/>
    <s v="2 - Poder Ejecutivo"/>
    <s v="0201 - PRESIDENCIA DE LA REPÚBLICA"/>
    <s v="0010 - CONSEJO NACIONAL DE LA PERSONA ENVEJECIENTE"/>
    <x v="2"/>
    <x v="4"/>
    <x v="6"/>
    <s v="2.1 - REMUNERACIONES Y CONTRIBUCIONES"/>
    <s v="2.1.1 - REMUNERACIONES"/>
    <s v="N"/>
    <s v="00 - N/A"/>
    <s v="10 - FONDO GENERAL"/>
    <s v=" "/>
    <s v="02 - AZUA"/>
    <n v="18898546"/>
    <n v="18898546"/>
    <n v="7549150.8300000001"/>
  </r>
  <r>
    <s v="2024"/>
    <x v="0"/>
    <x v="0"/>
    <x v="0"/>
    <x v="0"/>
    <s v="2 - Poder Ejecutivo"/>
    <s v="0201 - PRESIDENCIA DE LA REPÚBLICA"/>
    <s v="0010 - CONSEJO NACIONAL DE LA PERSONA ENVEJECIENTE"/>
    <x v="2"/>
    <x v="4"/>
    <x v="6"/>
    <s v="2.1 - REMUNERACIONES Y CONTRIBUCIONES"/>
    <s v="2.1.1 - REMUNERACIONES"/>
    <s v="N"/>
    <s v="00 - N/A"/>
    <s v="10 - FONDO GENERAL"/>
    <s v=" "/>
    <s v="10 - INDEPENDENCIA"/>
    <n v="12485830"/>
    <n v="12485830"/>
    <n v="8399212.620000001"/>
  </r>
  <r>
    <s v="2024"/>
    <x v="0"/>
    <x v="0"/>
    <x v="0"/>
    <x v="0"/>
    <s v="2 - Poder Ejecutivo"/>
    <s v="0201 - PRESIDENCIA DE LA REPÚBLICA"/>
    <s v="0010 - CONSEJO NACIONAL DE LA PERSONA ENVEJECIENTE"/>
    <x v="2"/>
    <x v="4"/>
    <x v="6"/>
    <s v="2.1 - REMUNERACIONES Y CONTRIBUCIONES"/>
    <s v="2.1.1 - REMUNERACIONES"/>
    <s v="N"/>
    <s v="00 - N/A"/>
    <s v="10 - FONDO GENERAL"/>
    <s v=" "/>
    <s v="11 - LA ALTAGRACIA"/>
    <n v="11916266"/>
    <n v="11916266"/>
    <n v="8833842.9000000004"/>
  </r>
  <r>
    <s v="2024"/>
    <x v="0"/>
    <x v="0"/>
    <x v="0"/>
    <x v="0"/>
    <s v="2 - Poder Ejecutivo"/>
    <s v="0201 - PRESIDENCIA DE LA REPÚBLICA"/>
    <s v="0010 - CONSEJO NACIONAL DE LA PERSONA ENVEJECIENTE"/>
    <x v="2"/>
    <x v="4"/>
    <x v="6"/>
    <s v="2.1 - REMUNERACIONES Y CONTRIBUCIONES"/>
    <s v="2.1.1 - REMUNERACIONES"/>
    <s v="N"/>
    <s v="00 - N/A"/>
    <s v="10 - FONDO GENERAL"/>
    <s v=" "/>
    <s v="13 - LA VEGA"/>
    <n v="19973363"/>
    <n v="20038363"/>
    <n v="14299114.999999996"/>
  </r>
  <r>
    <s v="2024"/>
    <x v="0"/>
    <x v="0"/>
    <x v="0"/>
    <x v="0"/>
    <s v="2 - Poder Ejecutivo"/>
    <s v="0201 - PRESIDENCIA DE LA REPÚBLICA"/>
    <s v="0010 - CONSEJO NACIONAL DE LA PERSONA ENVEJECIENTE"/>
    <x v="2"/>
    <x v="4"/>
    <x v="6"/>
    <s v="2.1 - REMUNERACIONES Y CONTRIBUCIONES"/>
    <s v="2.1.1 - REMUNERACIONES"/>
    <s v="N"/>
    <s v="00 - N/A"/>
    <s v="10 - FONDO GENERAL"/>
    <s v=" "/>
    <s v="22 - SAN JUAN"/>
    <n v="11889065"/>
    <n v="11889065"/>
    <n v="8599712.7800000031"/>
  </r>
  <r>
    <s v="2024"/>
    <x v="0"/>
    <x v="0"/>
    <x v="0"/>
    <x v="0"/>
    <s v="2 - Poder Ejecutivo"/>
    <s v="0201 - PRESIDENCIA DE LA REPÚBLICA"/>
    <s v="0010 - CONSEJO NACIONAL DE LA PERSONA ENVEJECIENTE"/>
    <x v="2"/>
    <x v="4"/>
    <x v="6"/>
    <s v="2.1 - REMUNERACIONES Y CONTRIBUCIONES"/>
    <s v="2.1.1 - REMUNERACIONES"/>
    <s v="N"/>
    <s v="00 - N/A"/>
    <s v="10 - FONDO GENERAL"/>
    <s v=" "/>
    <s v="27 - VALVERDE"/>
    <n v="11671071"/>
    <n v="11696071"/>
    <n v="7720904.950000002"/>
  </r>
  <r>
    <s v="2024"/>
    <x v="0"/>
    <x v="0"/>
    <x v="0"/>
    <x v="0"/>
    <s v="2 - Poder Ejecutivo"/>
    <s v="0201 - PRESIDENCIA DE LA REPÚBLICA"/>
    <s v="0010 - CONSEJO NACIONAL DE LA PERSONA ENVEJECIENTE"/>
    <x v="2"/>
    <x v="4"/>
    <x v="6"/>
    <s v="2.1 - REMUNERACIONES Y CONTRIBUCIONES"/>
    <s v="2.1.1 - REMUNERACIONES"/>
    <s v="N"/>
    <s v="00 - N/A"/>
    <s v="10 - FONDO GENERAL"/>
    <s v=" "/>
    <s v="32 - SANTO DOMINGO"/>
    <n v="73421538"/>
    <n v="73421538"/>
    <n v="40449446.530000001"/>
  </r>
  <r>
    <s v="2024"/>
    <x v="0"/>
    <x v="0"/>
    <x v="0"/>
    <x v="0"/>
    <s v="2 - Poder Ejecutivo"/>
    <s v="0201 - PRESIDENCIA DE LA REPÚBLICA"/>
    <s v="0010 - CONSEJO NACIONAL DE LA PERSONA ENVEJECIENTE"/>
    <x v="2"/>
    <x v="4"/>
    <x v="6"/>
    <s v="2.1 - REMUNERACIONES Y CONTRIBUCIONES"/>
    <s v="2.1.1 - REMUNERACIONES"/>
    <s v="N"/>
    <s v="00 - N/A"/>
    <s v="10 - FONDO GENERAL"/>
    <s v=" "/>
    <s v="99 - MULTIPROVINCIAL"/>
    <n v="422208263"/>
    <n v="450058872.79999995"/>
    <n v="329862987.28999996"/>
  </r>
  <r>
    <s v="2024"/>
    <x v="0"/>
    <x v="0"/>
    <x v="0"/>
    <x v="0"/>
    <s v="2 - Poder Ejecutivo"/>
    <s v="0201 - PRESIDENCIA DE LA REPÚBLICA"/>
    <s v="0010 - CONSEJO NACIONAL DE LA PERSONA ENVEJECIENTE"/>
    <x v="2"/>
    <x v="4"/>
    <x v="6"/>
    <s v="2.1 - REMUNERACIONES Y CONTRIBUCIONES"/>
    <s v="2.1.2 - SOBRESUELDOS"/>
    <s v="N"/>
    <s v="00 - N/A"/>
    <s v="10 - FONDO GENERAL"/>
    <s v=" "/>
    <s v="01 - DISTRITO NACIONAL"/>
    <n v="2647128"/>
    <n v="2198491.1100000003"/>
    <n v="1843209.5400000003"/>
  </r>
  <r>
    <s v="2024"/>
    <x v="0"/>
    <x v="0"/>
    <x v="0"/>
    <x v="0"/>
    <s v="2 - Poder Ejecutivo"/>
    <s v="0201 - PRESIDENCIA DE LA REPÚBLICA"/>
    <s v="0010 - CONSEJO NACIONAL DE LA PERSONA ENVEJECIENTE"/>
    <x v="2"/>
    <x v="4"/>
    <x v="6"/>
    <s v="2.1 - REMUNERACIONES Y CONTRIBUCIONES"/>
    <s v="2.1.2 - SOBRESUELDOS"/>
    <s v="N"/>
    <s v="00 - N/A"/>
    <s v="10 - FONDO GENERAL"/>
    <s v=" "/>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 "/>
    <s v="10 - INDEPENDENCIA"/>
    <n v="1052057"/>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 "/>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 "/>
    <s v="13 - LA VEGA"/>
    <n v="1249859"/>
    <n v="1321684.8799999999"/>
    <n v="1298730.0800000003"/>
  </r>
  <r>
    <s v="2024"/>
    <x v="0"/>
    <x v="0"/>
    <x v="0"/>
    <x v="0"/>
    <s v="2 - Poder Ejecutivo"/>
    <s v="0201 - PRESIDENCIA DE LA REPÚBLICA"/>
    <s v="0010 - CONSEJO NACIONAL DE LA PERSONA ENVEJECIENTE"/>
    <x v="2"/>
    <x v="4"/>
    <x v="6"/>
    <s v="2.1 - REMUNERACIONES Y CONTRIBUCIONES"/>
    <s v="2.1.2 - SOBRESUELDOS"/>
    <s v="N"/>
    <s v="00 - N/A"/>
    <s v="10 - FONDO GENERAL"/>
    <s v=" "/>
    <s v="22 - SAN JUAN"/>
    <n v="1010057"/>
    <n v="802541.92"/>
    <n v="802541.92"/>
  </r>
  <r>
    <s v="2024"/>
    <x v="0"/>
    <x v="0"/>
    <x v="0"/>
    <x v="0"/>
    <s v="2 - Poder Ejecutivo"/>
    <s v="0201 - PRESIDENCIA DE LA REPÚBLICA"/>
    <s v="0010 - CONSEJO NACIONAL DE LA PERSONA ENVEJECIENTE"/>
    <x v="2"/>
    <x v="4"/>
    <x v="6"/>
    <s v="2.1 - REMUNERACIONES Y CONTRIBUCIONES"/>
    <s v="2.1.2 - SOBRESUELDOS"/>
    <s v="N"/>
    <s v="00 - N/A"/>
    <s v="10 - FONDO GENERAL"/>
    <s v=" "/>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 "/>
    <s v="32 - SANTO DOMINGO"/>
    <n v="2115057"/>
    <n v="2864501.89"/>
    <n v="2834930.54"/>
  </r>
  <r>
    <s v="2024"/>
    <x v="0"/>
    <x v="0"/>
    <x v="0"/>
    <x v="0"/>
    <s v="2 - Poder Ejecutivo"/>
    <s v="0201 - PRESIDENCIA DE LA REPÚBLICA"/>
    <s v="0010 - CONSEJO NACIONAL DE LA PERSONA ENVEJECIENTE"/>
    <x v="2"/>
    <x v="4"/>
    <x v="6"/>
    <s v="2.1 - REMUNERACIONES Y CONTRIBUCIONES"/>
    <s v="2.1.2 - SOBRESUELDOS"/>
    <s v="N"/>
    <s v="00 - N/A"/>
    <s v="10 - FONDO GENERAL"/>
    <s v=" "/>
    <s v="99 - MULTIPROVINCIAL"/>
    <n v="41358389"/>
    <n v="41358389"/>
    <n v="30136761.65000001"/>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1 - DISTRITO NACIONAL"/>
    <n v="3703324"/>
    <n v="3703324"/>
    <n v="2876013.7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2 - AZUA"/>
    <n v="2677184"/>
    <n v="2677184"/>
    <n v="1154265.4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0 - INDEPENDENCIA"/>
    <n v="1750040"/>
    <n v="1750040"/>
    <n v="1282863.849999999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1 - LA ALTAGRACIA"/>
    <n v="1681841"/>
    <n v="1681841"/>
    <n v="1350381.07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3 - LA VEGA"/>
    <n v="2812631"/>
    <n v="2812631"/>
    <n v="2175017.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2 - SAN JUAN"/>
    <n v="1652929"/>
    <n v="1652929"/>
    <n v="1304685.74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7 - VALVERDE"/>
    <n v="1647237"/>
    <n v="1647237"/>
    <n v="1176576.7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32 - SANTO DOMINGO"/>
    <n v="10343071"/>
    <n v="10343071"/>
    <n v="6117816.010000001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99 - MULTIPROVINCIAL"/>
    <n v="58652475"/>
    <n v="61983104.099999994"/>
    <n v="49971612.640000001"/>
  </r>
  <r>
    <s v="2024"/>
    <x v="0"/>
    <x v="0"/>
    <x v="0"/>
    <x v="0"/>
    <s v="2 - Poder Ejecutivo"/>
    <s v="0201 - PRESIDENCIA DE LA REPÚBLICA"/>
    <s v="0010 - CONSEJO NACIONAL DE LA PERSONA ENVEJECIENTE"/>
    <x v="2"/>
    <x v="4"/>
    <x v="6"/>
    <s v="2.2 - CONTRATACIÓN DE SERVICIOS"/>
    <s v="2.2.1 - SERVICIOS BÁSICOS"/>
    <s v="N"/>
    <s v="00 - N/A"/>
    <s v="10 - FONDO GENERAL"/>
    <s v=" "/>
    <s v="99 - MULTIPROVINCIAL"/>
    <n v="17690784"/>
    <n v="17940784"/>
    <n v="13160727.790000003"/>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59244.5099999998"/>
  </r>
  <r>
    <s v="2024"/>
    <x v="0"/>
    <x v="0"/>
    <x v="0"/>
    <x v="0"/>
    <s v="2 - Poder Ejecutivo"/>
    <s v="0201 - PRESIDENCIA DE LA REPÚBLICA"/>
    <s v="0010 - CONSEJO NACIONAL DE LA PERSONA ENVEJECIENTE"/>
    <x v="2"/>
    <x v="4"/>
    <x v="6"/>
    <s v="2.2 - CONTRATACIÓN DE SERVICIOS"/>
    <s v="2.2.3 - VIÁTICOS"/>
    <s v="N"/>
    <s v="00 - N/A"/>
    <s v="10 - FONDO GENERAL"/>
    <s v=" "/>
    <s v="99 - MULTIPROVINCIAL"/>
    <n v="2100000"/>
    <n v="4450000"/>
    <n v="1859330.82"/>
  </r>
  <r>
    <s v="2024"/>
    <x v="0"/>
    <x v="0"/>
    <x v="0"/>
    <x v="0"/>
    <s v="2 - Poder Ejecutivo"/>
    <s v="0201 - PRESIDENCIA DE LA REPÚBLICA"/>
    <s v="0010 - CONSEJO NACIONAL DE LA PERSONA ENVEJECIENTE"/>
    <x v="2"/>
    <x v="4"/>
    <x v="6"/>
    <s v="2.2 - CONTRATACIÓN DE SERVICIOS"/>
    <s v="2.2.4 - TRANSPORTE Y ALMACENAJE"/>
    <s v="N"/>
    <s v="00 - N/A"/>
    <s v="10 - FONDO GENERAL"/>
    <s v=" "/>
    <s v="99 - MULTIPROVINCIAL"/>
    <n v="700000"/>
    <n v="850000"/>
    <n v="330129.21999999997"/>
  </r>
  <r>
    <s v="2024"/>
    <x v="0"/>
    <x v="0"/>
    <x v="0"/>
    <x v="0"/>
    <s v="2 - Poder Ejecutivo"/>
    <s v="0201 - PRESIDENCIA DE LA REPÚBLICA"/>
    <s v="0010 - CONSEJO NACIONAL DE LA PERSONA ENVEJECIENTE"/>
    <x v="2"/>
    <x v="4"/>
    <x v="6"/>
    <s v="2.2 - CONTRATACIÓN DE SERVICIOS"/>
    <s v="2.2.5 - ALQUILERES Y RENTAS"/>
    <s v="N"/>
    <s v="00 - N/A"/>
    <s v="10 - FONDO GENERAL"/>
    <s v=" "/>
    <s v="99 - MULTIPROVINCIAL"/>
    <n v="16205784"/>
    <n v="17305784"/>
    <n v="10021993.239999998"/>
  </r>
  <r>
    <s v="2024"/>
    <x v="0"/>
    <x v="0"/>
    <x v="0"/>
    <x v="0"/>
    <s v="2 - Poder Ejecutivo"/>
    <s v="0201 - PRESIDENCIA DE LA REPÚBLICA"/>
    <s v="0010 - CONSEJO NACIONAL DE LA PERSONA ENVEJECIENTE"/>
    <x v="2"/>
    <x v="4"/>
    <x v="6"/>
    <s v="2.2 - CONTRATACIÓN DE SERVICIOS"/>
    <s v="2.2.6 - SEGUROS"/>
    <s v="N"/>
    <s v="00 - N/A"/>
    <s v="10 - FONDO GENERAL"/>
    <s v=" "/>
    <s v="01 - DISTRITO NACIONAL"/>
    <n v="0"/>
    <n v="407142.9"/>
    <n v="0"/>
  </r>
  <r>
    <s v="2024"/>
    <x v="0"/>
    <x v="0"/>
    <x v="0"/>
    <x v="0"/>
    <s v="2 - Poder Ejecutivo"/>
    <s v="0201 - PRESIDENCIA DE LA REPÚBLICA"/>
    <s v="0010 - CONSEJO NACIONAL DE LA PERSONA ENVEJECIENTE"/>
    <x v="2"/>
    <x v="4"/>
    <x v="6"/>
    <s v="2.2 - CONTRATACIÓN DE SERVICIOS"/>
    <s v="2.2.6 - SEGUROS"/>
    <s v="N"/>
    <s v="00 - N/A"/>
    <s v="10 - FONDO GENERAL"/>
    <s v=" "/>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 "/>
    <s v="10 - INDEPENDENCIA"/>
    <n v="370000"/>
    <n v="804285.7"/>
    <n v="0"/>
  </r>
  <r>
    <s v="2024"/>
    <x v="0"/>
    <x v="0"/>
    <x v="0"/>
    <x v="0"/>
    <s v="2 - Poder Ejecutivo"/>
    <s v="0201 - PRESIDENCIA DE LA REPÚBLICA"/>
    <s v="0010 - CONSEJO NACIONAL DE LA PERSONA ENVEJECIENTE"/>
    <x v="2"/>
    <x v="4"/>
    <x v="6"/>
    <s v="2.2 - CONTRATACIÓN DE SERVICIOS"/>
    <s v="2.2.6 - SEGUROS"/>
    <s v="N"/>
    <s v="00 - N/A"/>
    <s v="10 - FONDO GENERAL"/>
    <s v=" "/>
    <s v="11 - LA ALTAGRACIA"/>
    <n v="250000"/>
    <n v="684285.7"/>
    <n v="0"/>
  </r>
  <r>
    <s v="2024"/>
    <x v="0"/>
    <x v="0"/>
    <x v="0"/>
    <x v="0"/>
    <s v="2 - Poder Ejecutivo"/>
    <s v="0201 - PRESIDENCIA DE LA REPÚBLICA"/>
    <s v="0010 - CONSEJO NACIONAL DE LA PERSONA ENVEJECIENTE"/>
    <x v="2"/>
    <x v="4"/>
    <x v="6"/>
    <s v="2.2 - CONTRATACIÓN DE SERVICIOS"/>
    <s v="2.2.6 - SEGUROS"/>
    <s v="N"/>
    <s v="00 - N/A"/>
    <s v="10 - FONDO GENERAL"/>
    <s v=" "/>
    <s v="13 - LA VEGA"/>
    <n v="0"/>
    <n v="814285.62"/>
    <n v="0"/>
  </r>
  <r>
    <s v="2024"/>
    <x v="0"/>
    <x v="0"/>
    <x v="0"/>
    <x v="0"/>
    <s v="2 - Poder Ejecutivo"/>
    <s v="0201 - PRESIDENCIA DE LA REPÚBLICA"/>
    <s v="0010 - CONSEJO NACIONAL DE LA PERSONA ENVEJECIENTE"/>
    <x v="2"/>
    <x v="4"/>
    <x v="6"/>
    <s v="2.2 - CONTRATACIÓN DE SERVICIOS"/>
    <s v="2.2.6 - SEGUROS"/>
    <s v="N"/>
    <s v="00 - N/A"/>
    <s v="10 - FONDO GENERAL"/>
    <s v=" "/>
    <s v="22 - SAN JUAN"/>
    <n v="250000"/>
    <n v="684285.7"/>
    <n v="0"/>
  </r>
  <r>
    <s v="2024"/>
    <x v="0"/>
    <x v="0"/>
    <x v="0"/>
    <x v="0"/>
    <s v="2 - Poder Ejecutivo"/>
    <s v="0201 - PRESIDENCIA DE LA REPÚBLICA"/>
    <s v="0010 - CONSEJO NACIONAL DE LA PERSONA ENVEJECIENTE"/>
    <x v="2"/>
    <x v="4"/>
    <x v="6"/>
    <s v="2.2 - CONTRATACIÓN DE SERVICIOS"/>
    <s v="2.2.6 - SEGUROS"/>
    <s v="N"/>
    <s v="00 - N/A"/>
    <s v="10 - FONDO GENERAL"/>
    <s v=" "/>
    <s v="27 - VALVERDE"/>
    <n v="0"/>
    <n v="407142.9"/>
    <n v="0"/>
  </r>
  <r>
    <s v="2024"/>
    <x v="0"/>
    <x v="0"/>
    <x v="0"/>
    <x v="0"/>
    <s v="2 - Poder Ejecutivo"/>
    <s v="0201 - PRESIDENCIA DE LA REPÚBLICA"/>
    <s v="0010 - CONSEJO NACIONAL DE LA PERSONA ENVEJECIENTE"/>
    <x v="2"/>
    <x v="4"/>
    <x v="6"/>
    <s v="2.2 - CONTRATACIÓN DE SERVICIOS"/>
    <s v="2.2.6 - SEGUROS"/>
    <s v="N"/>
    <s v="00 - N/A"/>
    <s v="10 - FONDO GENERAL"/>
    <s v=" "/>
    <s v="32 - SANTO DOMINGO"/>
    <n v="889476"/>
    <n v="1758047.48"/>
    <n v="0"/>
  </r>
  <r>
    <s v="2024"/>
    <x v="0"/>
    <x v="0"/>
    <x v="0"/>
    <x v="0"/>
    <s v="2 - Poder Ejecutivo"/>
    <s v="0201 - PRESIDENCIA DE LA REPÚBLICA"/>
    <s v="0010 - CONSEJO NACIONAL DE LA PERSONA ENVEJECIENTE"/>
    <x v="2"/>
    <x v="4"/>
    <x v="6"/>
    <s v="2.2 - CONTRATACIÓN DE SERVICIOS"/>
    <s v="2.2.6 - SEGUROS"/>
    <s v="N"/>
    <s v="00 - N/A"/>
    <s v="10 - FONDO GENERAL"/>
    <s v=" "/>
    <s v="99 - MULTIPROVINCIAL"/>
    <n v="1900000"/>
    <n v="1900000"/>
    <n v="1775255.52"/>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4426867.0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2716760.1"/>
    <n v="4910993.97"/>
  </r>
  <r>
    <s v="2024"/>
    <x v="0"/>
    <x v="0"/>
    <x v="0"/>
    <x v="0"/>
    <s v="2 - Poder Ejecutivo"/>
    <s v="0201 - PRESIDENCIA DE LA REPÚBLICA"/>
    <s v="0010 - CONSEJO NACIONAL DE LA PERSONA ENVEJECIENTE"/>
    <x v="2"/>
    <x v="4"/>
    <x v="6"/>
    <s v="2.2 - CONTRATACIÓN DE SERVICIOS"/>
    <s v="2.2.9 - OTRAS CONTRATACIONES DE SERVICIOS"/>
    <s v="N"/>
    <s v="00 - N/A"/>
    <s v="10 - FONDO GENERAL"/>
    <s v=" "/>
    <s v="99 - MULTIPROVINCIAL"/>
    <n v="10400000"/>
    <n v="7817900"/>
    <n v="1938038.5199999993"/>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1 - DISTRITO NACIONAL"/>
    <n v="25830066"/>
    <n v="25830066"/>
    <n v="246265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32 - SANTO DOMINGO"/>
    <n v="21641190"/>
    <n v="21641190"/>
    <n v="17875985.61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99 - MULTIPROVINCIAL"/>
    <n v="12200000"/>
    <n v="12200000"/>
    <n v="10445291.969999999"/>
  </r>
  <r>
    <s v="2024"/>
    <x v="0"/>
    <x v="0"/>
    <x v="0"/>
    <x v="0"/>
    <s v="2 - Poder Ejecutivo"/>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s v="2 - Poder Ejecutivo"/>
    <s v="0201 - PRESIDENCIA DE LA REPÚBLICA"/>
    <s v="0010 - CONSEJO NACIONAL DE LA PERSONA ENVEJECIENTE"/>
    <x v="2"/>
    <x v="4"/>
    <x v="6"/>
    <s v="2.3 - MATERIALES Y SUMINISTROS"/>
    <s v="2.3.3 - PAPEL, CARTÓN E IMPRESOS"/>
    <s v="N"/>
    <s v="00 - N/A"/>
    <s v="10 - FONDO GENERAL"/>
    <s v=" "/>
    <s v="99 - MULTIPROVINCIAL"/>
    <n v="1182824"/>
    <n v="12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 "/>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11 - LA ALTAGRACIA"/>
    <n v="2787120"/>
    <n v="2787120"/>
    <n v="398440"/>
  </r>
  <r>
    <s v="2024"/>
    <x v="0"/>
    <x v="0"/>
    <x v="0"/>
    <x v="0"/>
    <s v="2 - Poder Ejecutivo"/>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 "/>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 "/>
    <s v="99 - MULTIPROVINCIAL"/>
    <n v="2000000"/>
    <n v="2000000"/>
    <n v="1553818.5999999999"/>
  </r>
  <r>
    <s v="2024"/>
    <x v="0"/>
    <x v="0"/>
    <x v="0"/>
    <x v="0"/>
    <s v="2 - Poder Ejecutivo"/>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 "/>
    <s v="99 - MULTIPROVINCIAL"/>
    <n v="5234176"/>
    <n v="5112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288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434538.4800000001"/>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268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5"/>
    <n v="410536.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390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585782.9600000000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37527332.31999999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425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500000002"/>
    <n v="5723354.9799999967"/>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2714172.5000000005"/>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 "/>
    <s v="99 - MULTIPROVINCIAL"/>
    <n v="1980961"/>
    <n v="352001"/>
    <n v="210517.4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2700437"/>
    <n v="10907256.310000001"/>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 "/>
    <s v="99 - MULTIPROVINCIAL"/>
    <n v="5120500"/>
    <n v="5397523.25"/>
    <n v="4432083.2300000004"/>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349901"/>
    <n v="298124.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08124.75"/>
    <n v="2113915.2200000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5213270"/>
    <n v="2910051.59"/>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68513"/>
    <n v="49022.399999999994"/>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 "/>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280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87234"/>
    <n v="148158.37999999998"/>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 "/>
    <s v="99 - MULTIPROVINCIAL"/>
    <n v="297075810"/>
    <n v="287964207.83000004"/>
    <n v="197486272.25999996"/>
  </r>
  <r>
    <s v="2024"/>
    <x v="0"/>
    <x v="0"/>
    <x v="0"/>
    <x v="0"/>
    <s v="2 - Poder Ejecutivo"/>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304211.93"/>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50000003"/>
    <n v="29638348.110000011"/>
  </r>
  <r>
    <s v="2024"/>
    <x v="0"/>
    <x v="0"/>
    <x v="0"/>
    <x v="0"/>
    <s v="2 - Poder Ejecutivo"/>
    <s v="0201 - PRESIDENCIA DE LA REPÚBLICA"/>
    <s v="0010 - UNIDAD TECNICA EJECUTORA DE TITULACION DE TERRENOS DEL ESTADO"/>
    <x v="0"/>
    <x v="0"/>
    <x v="2"/>
    <s v="2.2 - CONTRATACIÓN DE SERVICIOS"/>
    <s v="2.2.1 - SERVICIOS BÁSICOS"/>
    <s v="N"/>
    <s v="00 - N/A"/>
    <s v="10 - FONDO GENERAL"/>
    <s v=" "/>
    <s v="99 - MULTIPROVINCIAL"/>
    <n v="13882600"/>
    <n v="14062600"/>
    <n v="10811307.93999999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4165800"/>
    <n v="855540.9"/>
  </r>
  <r>
    <s v="2024"/>
    <x v="0"/>
    <x v="0"/>
    <x v="0"/>
    <x v="0"/>
    <s v="2 - Poder Ejecutivo"/>
    <s v="0201 - PRESIDENCIA DE LA REPÚBLICA"/>
    <s v="0010 - UNIDAD TECNICA EJECUTORA DE TITULACION DE TERRENOS DEL ESTADO"/>
    <x v="0"/>
    <x v="0"/>
    <x v="2"/>
    <s v="2.2 - CONTRATACIÓN DE SERVICIOS"/>
    <s v="2.2.3 - VIÁTICOS"/>
    <s v="N"/>
    <s v="00 - N/A"/>
    <s v="10 - FONDO GENERAL"/>
    <s v=" "/>
    <s v="99 - MULTIPROVINCIAL"/>
    <n v="24226705"/>
    <n v="27000000"/>
    <n v="1602161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 "/>
    <s v="99 - MULTIPROVINCIAL"/>
    <n v="794000"/>
    <n v="962904.49"/>
    <n v="531927.65"/>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 "/>
    <s v="99 - MULTIPROVINCIAL"/>
    <n v="21937623"/>
    <n v="43042965.359999999"/>
    <n v="9315988.459999999"/>
  </r>
  <r>
    <s v="2024"/>
    <x v="0"/>
    <x v="0"/>
    <x v="0"/>
    <x v="0"/>
    <s v="2 - Poder Ejecutivo"/>
    <s v="0201 - PRESIDENCIA DE LA REPÚBLICA"/>
    <s v="0010 - UNIDAD TECNICA EJECUTORA DE TITULACION DE TERRENOS DEL ESTADO"/>
    <x v="0"/>
    <x v="0"/>
    <x v="2"/>
    <s v="2.2 - CONTRATACIÓN DE SERVICIOS"/>
    <s v="2.2.6 - SEGUROS"/>
    <s v="N"/>
    <s v="00 - N/A"/>
    <s v="10 - FONDO GENERAL"/>
    <s v=" "/>
    <s v="99 - MULTIPROVINCIAL"/>
    <n v="9267400"/>
    <n v="14067400"/>
    <n v="2795587.58"/>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4"/>
    <n v="3604521.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07652868.83000001"/>
    <n v="56702315.900000006"/>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18417878.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3384310.62"/>
    <n v="1264283.1000000001"/>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 "/>
    <s v="99 - MULTIPROVINCIAL"/>
    <n v="3850000"/>
    <n v="7825755.6100000003"/>
    <n v="426165.39999999997"/>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 "/>
    <s v="99 - MULTIPROVINCIAL"/>
    <n v="9999050"/>
    <n v="1483309"/>
    <n v="163997.60999999999"/>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 "/>
    <s v="99 - MULTIPROVINCIAL"/>
    <n v="986952"/>
    <n v="1184440"/>
    <n v="506226.10999999993"/>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559593.15999999992"/>
    <n v="66821.67"/>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3230680"/>
    <n v="5721398.64000000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 "/>
    <s v="99 - MULTIPROVINCIAL"/>
    <n v="19787740"/>
    <n v="10508531"/>
    <n v="5097277.92"/>
  </r>
  <r>
    <s v="2024"/>
    <x v="0"/>
    <x v="0"/>
    <x v="0"/>
    <x v="0"/>
    <s v="2 - Poder Ejecutivo"/>
    <s v="0201 - PRESIDENCIA DE LA REPÚBLICA"/>
    <s v="0012 - CONSEJO NACIONAL DE DROGAS"/>
    <x v="0"/>
    <x v="1"/>
    <x v="18"/>
    <s v="2.1 - REMUNERACIONES Y CONTRIBUCIONES"/>
    <s v="2.1.1 - REMUNERACIONES"/>
    <s v="N"/>
    <s v="00 - N/A"/>
    <s v="10 - FONDO GENERAL"/>
    <s v=" "/>
    <s v="99 - MULTIPROVINCIAL"/>
    <n v="122329343"/>
    <n v="122106452"/>
    <n v="88429175.459999993"/>
  </r>
  <r>
    <s v="2024"/>
    <x v="0"/>
    <x v="0"/>
    <x v="0"/>
    <x v="0"/>
    <s v="2 - Poder Ejecutivo"/>
    <s v="0201 - PRESIDENCIA DE LA REPÚBLICA"/>
    <s v="0012 - CONSEJO NACIONAL DE DROGAS"/>
    <x v="0"/>
    <x v="1"/>
    <x v="18"/>
    <s v="2.1 - REMUNERACIONES Y CONTRIBUCIONES"/>
    <s v="2.1.2 - SOBRESUELDOS"/>
    <s v="N"/>
    <s v="00 - N/A"/>
    <s v="10 - FONDO GENERAL"/>
    <s v=" "/>
    <s v="99 - MULTIPROVINCIAL"/>
    <n v="43104111"/>
    <n v="42375554"/>
    <n v="36459924.879999988"/>
  </r>
  <r>
    <s v="2024"/>
    <x v="0"/>
    <x v="0"/>
    <x v="0"/>
    <x v="0"/>
    <s v="2 - Poder Ejecutivo"/>
    <s v="0201 - PRESIDENCIA DE LA REPÚBLICA"/>
    <s v="0012 - CONSEJO NACIONAL DE DROGAS"/>
    <x v="0"/>
    <x v="1"/>
    <x v="18"/>
    <s v="2.1 - REMUNERACIONES Y CONTRIBUCIONES"/>
    <s v="2.1.5 - CONTRIBUCIONES A LA SEGURIDAD SOCIAL"/>
    <s v="N"/>
    <s v="00 - N/A"/>
    <s v="10 - FONDO GENERAL"/>
    <s v=" "/>
    <s v="99 - MULTIPROVINCIAL"/>
    <n v="16767772"/>
    <n v="16826452"/>
    <n v="13205012.610000001"/>
  </r>
  <r>
    <s v="2024"/>
    <x v="0"/>
    <x v="0"/>
    <x v="0"/>
    <x v="0"/>
    <s v="2 - Poder Ejecutivo"/>
    <s v="0201 - PRESIDENCIA DE LA REPÚBLICA"/>
    <s v="0012 - CONSEJO NACIONAL DE DROGAS"/>
    <x v="0"/>
    <x v="1"/>
    <x v="18"/>
    <s v="2.2 - CONTRATACIÓN DE SERVICIOS"/>
    <s v="2.2.1 - SERVICIOS BÁSICOS"/>
    <s v="N"/>
    <s v="00 - N/A"/>
    <s v="10 - FONDO GENERAL"/>
    <s v=" "/>
    <s v="99 - MULTIPROVINCIAL"/>
    <n v="17390800"/>
    <n v="17390800"/>
    <n v="11347073.550000001"/>
  </r>
  <r>
    <s v="2024"/>
    <x v="0"/>
    <x v="0"/>
    <x v="0"/>
    <x v="0"/>
    <s v="2 - Poder Ejecutivo"/>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 "/>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 "/>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 "/>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 "/>
    <s v="99 - MULTIPROVINCIAL"/>
    <n v="741000"/>
    <n v="886569"/>
    <n v="886568.94"/>
  </r>
  <r>
    <s v="2024"/>
    <x v="0"/>
    <x v="0"/>
    <x v="0"/>
    <x v="0"/>
    <s v="2 - Poder Ejecutivo"/>
    <s v="0201 - PRESIDENCIA DE LA REPÚBLICA"/>
    <s v="0012 - CONSEJO NACIONAL DE DROGAS"/>
    <x v="0"/>
    <x v="1"/>
    <x v="18"/>
    <s v="2.2 - CONTRATACIÓN DE SERVICIOS"/>
    <s v="2.2.6 - SEGUROS"/>
    <s v="N"/>
    <s v="00 - N/A"/>
    <s v="20 - FONDOS CON DESTINO ESPECÍFICO"/>
    <s v=" "/>
    <s v="99 - MULTIPROVINCIAL"/>
    <n v="0"/>
    <n v="1941616"/>
    <n v="1877305.28"/>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 "/>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 "/>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 "/>
    <s v="99 - MULTIPROVINCIAL"/>
    <n v="0"/>
    <n v="1192253"/>
    <n v="428832.61"/>
  </r>
  <r>
    <s v="2024"/>
    <x v="0"/>
    <x v="0"/>
    <x v="0"/>
    <x v="0"/>
    <s v="2 - Poder Ejecutivo"/>
    <s v="0201 - PRESIDENCIA DE LA REPÚBLICA"/>
    <s v="0012 - CONSEJO NACIONAL DE DROGAS"/>
    <x v="0"/>
    <x v="1"/>
    <x v="18"/>
    <s v="2.3 - MATERIALES Y SUMINISTROS"/>
    <s v="2.3.2 - TEXTILES Y VESTUARIOS"/>
    <s v="N"/>
    <s v="00 - N/A"/>
    <s v="20 - FONDOS CON DESTINO ESPECÍFICO"/>
    <s v=" "/>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 "/>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 "/>
    <s v="99 - MULTIPROVINCIAL"/>
    <n v="0"/>
    <n v="1366465"/>
    <n v="229362.51"/>
  </r>
  <r>
    <s v="2024"/>
    <x v="0"/>
    <x v="0"/>
    <x v="0"/>
    <x v="0"/>
    <s v="2 - Poder Ejecutivo"/>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 "/>
    <s v="99 - MULTIPROVINCIAL"/>
    <n v="4212000"/>
    <n v="4212000"/>
    <n v="3510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 "/>
    <s v="99 - MULTIPROVINCIAL"/>
    <n v="0"/>
    <n v="927800"/>
    <n v="663096.23"/>
  </r>
  <r>
    <s v="2024"/>
    <x v="0"/>
    <x v="0"/>
    <x v="0"/>
    <x v="0"/>
    <s v="2 - Poder Ejecutivo"/>
    <s v="0201 - PRESIDENCIA DE LA REPÚBLICA"/>
    <s v="0012 - CONSEJO NACIONAL DE DROGAS"/>
    <x v="0"/>
    <x v="1"/>
    <x v="18"/>
    <s v="2.3 - MATERIALES Y SUMINISTROS"/>
    <s v="2.3.9 - PRODUCTOS Y ÚTILES VARIOS"/>
    <s v="N"/>
    <s v="00 - N/A"/>
    <s v="10 - FONDO GENERAL"/>
    <s v=" "/>
    <s v="99 - MULTIPROVINCIAL"/>
    <n v="616521"/>
    <n v="500850"/>
    <n v="0"/>
  </r>
  <r>
    <s v="2024"/>
    <x v="0"/>
    <x v="0"/>
    <x v="0"/>
    <x v="0"/>
    <s v="2 - Poder Ejecutivo"/>
    <s v="0201 - PRESIDENCIA DE LA REPÚBLICA"/>
    <s v="0012 - CONSEJO NACIONAL DE DROGAS"/>
    <x v="0"/>
    <x v="1"/>
    <x v="18"/>
    <s v="2.3 - MATERIALES Y SUMINISTROS"/>
    <s v="2.3.9 - PRODUCTOS Y ÚTILES VARIOS"/>
    <s v="N"/>
    <s v="00 - N/A"/>
    <s v="20 - FONDOS CON DESTINO ESPECÍFICO"/>
    <s v=" "/>
    <s v="99 - MULTIPROVINCIAL"/>
    <n v="0"/>
    <n v="4220486"/>
    <n v="1751126.4"/>
  </r>
  <r>
    <s v="2024"/>
    <x v="0"/>
    <x v="0"/>
    <x v="0"/>
    <x v="0"/>
    <s v="2 - Poder Ejecutivo"/>
    <s v="0201 - PRESIDENCIA DE LA REPÚBLICA"/>
    <s v="0012 - CONSEJO NACIONAL DE DROGAS"/>
    <x v="2"/>
    <x v="3"/>
    <x v="19"/>
    <s v="2.1 - REMUNERACIONES Y CONTRIBUCIONES"/>
    <s v="2.1.1 - REMUNERACIONES"/>
    <s v="N"/>
    <s v="00 - N/A"/>
    <s v="10 - FONDO GENERAL"/>
    <s v=" "/>
    <s v="99 - MULTIPROVINCIAL"/>
    <n v="2073360"/>
    <n v="2705760"/>
    <n v="1916430"/>
  </r>
  <r>
    <s v="2024"/>
    <x v="0"/>
    <x v="0"/>
    <x v="0"/>
    <x v="0"/>
    <s v="2 - Poder Ejecutivo"/>
    <s v="0201 - PRESIDENCIA DE LA REPÚBLICA"/>
    <s v="0012 - CONSEJO NACIONAL DE DROGAS"/>
    <x v="2"/>
    <x v="3"/>
    <x v="19"/>
    <s v="2.1 - REMUNERACIONES Y CONTRIBUCIONES"/>
    <s v="2.1.2 - SOBRESUELDOS"/>
    <s v="N"/>
    <s v="00 - N/A"/>
    <s v="10 - FONDO GENERAL"/>
    <s v=" "/>
    <s v="99 - MULTIPROVINCIAL"/>
    <n v="0"/>
    <n v="200000"/>
    <n v="174180.83"/>
  </r>
  <r>
    <s v="2024"/>
    <x v="0"/>
    <x v="0"/>
    <x v="0"/>
    <x v="0"/>
    <s v="2 - Poder Ejecutivo"/>
    <s v="0201 - PRESIDENCIA DE LA REPÚBLICA"/>
    <s v="0012 - CONSEJO NACIONAL DE DROGAS"/>
    <x v="2"/>
    <x v="3"/>
    <x v="19"/>
    <s v="2.1 - REMUNERACIONES Y CONTRIBUCIONES"/>
    <s v="2.1.5 - CONTRIBUCIONES A LA SEGURIDAD SOCIAL"/>
    <s v="N"/>
    <s v="00 - N/A"/>
    <s v="10 - FONDO GENERAL"/>
    <s v=" "/>
    <s v="99 - MULTIPROVINCIAL"/>
    <n v="317016"/>
    <n v="377384"/>
    <n v="293022.12000000005"/>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 "/>
    <s v="99 - MULTIPROVINCIAL"/>
    <n v="736041110"/>
    <n v="736856365.25999999"/>
    <n v="453340671.1699999"/>
  </r>
  <r>
    <s v="2024"/>
    <x v="0"/>
    <x v="0"/>
    <x v="0"/>
    <x v="0"/>
    <s v="2 - Poder Ejecutivo"/>
    <s v="0201 - PRESIDENCIA DE LA REPÚBLICA"/>
    <s v="0014 - COMEDORES ECONOMICOS DEL ESTADO"/>
    <x v="2"/>
    <x v="4"/>
    <x v="6"/>
    <s v="2.1 - REMUNERACIONES Y CONTRIBUCIONES"/>
    <s v="2.1.2 - SOBRESUELDOS"/>
    <s v="N"/>
    <s v="00 - N/A"/>
    <s v="10 - FONDO GENERAL"/>
    <s v=" "/>
    <s v="99 - MULTIPROVINCIAL"/>
    <n v="135414090"/>
    <n v="128830050"/>
    <n v="97971096.930000007"/>
  </r>
  <r>
    <s v="2024"/>
    <x v="0"/>
    <x v="0"/>
    <x v="0"/>
    <x v="0"/>
    <s v="2 - Poder Ejecutivo"/>
    <s v="0201 - PRESIDENCIA DE LA REPÚBLICA"/>
    <s v="0014 - COMEDORES ECONOMICOS DEL ESTADO"/>
    <x v="2"/>
    <x v="4"/>
    <x v="6"/>
    <s v="2.1 - REMUNERACIONES Y CONTRIBUCIONES"/>
    <s v="2.1.5 - CONTRIBUCIONES A LA SEGURIDAD SOCIAL"/>
    <s v="N"/>
    <s v="00 - N/A"/>
    <s v="10 - FONDO GENERAL"/>
    <s v=" "/>
    <s v="99 - MULTIPROVINCIAL"/>
    <n v="83569935"/>
    <n v="89338719.74000001"/>
    <n v="67406989.980000019"/>
  </r>
  <r>
    <s v="2024"/>
    <x v="0"/>
    <x v="0"/>
    <x v="0"/>
    <x v="0"/>
    <s v="2 - Poder Ejecutivo"/>
    <s v="0201 - PRESIDENCIA DE LA REPÚBLICA"/>
    <s v="0014 - COMEDORES ECONOMICOS DEL ESTADO"/>
    <x v="2"/>
    <x v="4"/>
    <x v="6"/>
    <s v="2.2 - CONTRATACIÓN DE SERVICIOS"/>
    <s v="2.2.1 - SERVICIOS BÁSICOS"/>
    <s v="N"/>
    <s v="00 - N/A"/>
    <s v="10 - FONDO GENERAL"/>
    <s v=" "/>
    <s v="99 - MULTIPROVINCIAL"/>
    <n v="43100000"/>
    <n v="43100000"/>
    <n v="24487229.239999995"/>
  </r>
  <r>
    <s v="2024"/>
    <x v="0"/>
    <x v="0"/>
    <x v="0"/>
    <x v="0"/>
    <s v="2 - Poder Ejecutivo"/>
    <s v="0201 - PRESIDENCIA DE LA REPÚBLICA"/>
    <s v="0014 - COMEDORES ECONOMICOS DEL ESTADO"/>
    <x v="2"/>
    <x v="4"/>
    <x v="6"/>
    <s v="2.2 - CONTRATACIÓN DE SERVICIOS"/>
    <s v="2.2.2 - PUBLICIDAD, IMPRESIÓN Y ENCUADERNACIÓN"/>
    <s v="N"/>
    <s v="00 - N/A"/>
    <s v="10 - FONDO GENERAL"/>
    <s v=" "/>
    <s v="99 - MULTIPROVINCIAL"/>
    <n v="12000000"/>
    <n v="5411000"/>
    <n v="2119122.27"/>
  </r>
  <r>
    <s v="2024"/>
    <x v="0"/>
    <x v="0"/>
    <x v="0"/>
    <x v="0"/>
    <s v="2 - Poder Ejecutivo"/>
    <s v="0201 - PRESIDENCIA DE LA REPÚBLICA"/>
    <s v="0014 - COMEDORES ECONOMICOS DEL ESTADO"/>
    <x v="2"/>
    <x v="4"/>
    <x v="6"/>
    <s v="2.2 - CONTRATACIÓN DE SERVICIOS"/>
    <s v="2.2.3 - VIÁTICOS"/>
    <s v="N"/>
    <s v="00 - N/A"/>
    <s v="10 - FONDO GENERAL"/>
    <s v=" "/>
    <s v="99 - MULTIPROVINCIAL"/>
    <n v="45000000"/>
    <n v="43130000"/>
    <n v="33304224.239999998"/>
  </r>
  <r>
    <s v="2024"/>
    <x v="0"/>
    <x v="0"/>
    <x v="0"/>
    <x v="0"/>
    <s v="2 - Poder Ejecutivo"/>
    <s v="0201 - PRESIDENCIA DE LA REPÚBLICA"/>
    <s v="0014 - COMEDORES ECONOMICOS DEL ESTADO"/>
    <x v="2"/>
    <x v="4"/>
    <x v="6"/>
    <s v="2.2 - CONTRATACIÓN DE SERVICIOS"/>
    <s v="2.2.4 - TRANSPORTE Y ALMACENAJE"/>
    <s v="N"/>
    <s v="00 - N/A"/>
    <s v="10 - FONDO GENERAL"/>
    <s v=" "/>
    <s v="99 - MULTIPROVINCIAL"/>
    <n v="3000000"/>
    <n v="3912000"/>
    <n v="1665000"/>
  </r>
  <r>
    <s v="2024"/>
    <x v="0"/>
    <x v="0"/>
    <x v="0"/>
    <x v="0"/>
    <s v="2 - Poder Ejecutivo"/>
    <s v="0201 - PRESIDENCIA DE LA REPÚBLICA"/>
    <s v="0014 - COMEDORES ECONOMICOS DEL ESTADO"/>
    <x v="2"/>
    <x v="4"/>
    <x v="6"/>
    <s v="2.2 - CONTRATACIÓN DE SERVICIOS"/>
    <s v="2.2.5 - ALQUILERES Y RENTAS"/>
    <s v="N"/>
    <s v="00 - N/A"/>
    <s v="10 - FONDO GENERAL"/>
    <s v=" "/>
    <s v="99 - MULTIPROVINCIAL"/>
    <n v="41499999"/>
    <n v="32747999"/>
    <n v="13503356.710000001"/>
  </r>
  <r>
    <s v="2024"/>
    <x v="0"/>
    <x v="0"/>
    <x v="0"/>
    <x v="0"/>
    <s v="2 - Poder Ejecutivo"/>
    <s v="0201 - PRESIDENCIA DE LA REPÚBLICA"/>
    <s v="0014 - COMEDORES ECONOMICOS DEL ESTADO"/>
    <x v="2"/>
    <x v="4"/>
    <x v="6"/>
    <s v="2.2 - CONTRATACIÓN DE SERVICIOS"/>
    <s v="2.2.5 - ALQUILERES Y RENTAS"/>
    <s v="N"/>
    <s v="00 - N/A"/>
    <s v="20 - FONDOS CON DESTINO ESPECÍFICO"/>
    <s v=" "/>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 "/>
    <s v="99 - MULTIPROVINCIAL"/>
    <n v="6000000"/>
    <n v="5200000"/>
    <n v="3859676.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3761300"/>
    <n v="1004235.1000000002"/>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5940792"/>
    <n v="20029135.990000002"/>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 "/>
    <s v="99 - MULTIPROVINCIAL"/>
    <n v="20250000"/>
    <n v="9123000"/>
    <n v="3377310.5399999996"/>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 "/>
    <s v="99 - MULTIPROVINCIAL"/>
    <n v="1400025000"/>
    <n v="1974587100.0400002"/>
    <n v="1327172109.2599995"/>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 "/>
    <s v="99 - MULTIPROVINCIAL"/>
    <n v="637656876"/>
    <n v="1261041062.9800003"/>
    <n v="390330665.63999993"/>
  </r>
  <r>
    <s v="2024"/>
    <x v="0"/>
    <x v="0"/>
    <x v="0"/>
    <x v="0"/>
    <s v="2 - Poder Ejecutivo"/>
    <s v="0201 - PRESIDENCIA DE LA REPÚBLICA"/>
    <s v="0014 - COMEDORES ECONOMICOS DEL ESTADO"/>
    <x v="2"/>
    <x v="4"/>
    <x v="6"/>
    <s v="2.3 - MATERIALES Y SUMINISTROS"/>
    <s v="2.3.1 - ALIMENTOS Y PRODUCTOS AGROFORESTALES"/>
    <s v="N"/>
    <s v="00 - N/A"/>
    <s v="50 - CRÉDITO INTERNO"/>
    <s v=" "/>
    <s v="99 - MULTIPROVINCIAL"/>
    <n v="0"/>
    <n v="200000000"/>
    <n v="63855895.780000001"/>
  </r>
  <r>
    <s v="2024"/>
    <x v="0"/>
    <x v="0"/>
    <x v="0"/>
    <x v="0"/>
    <s v="2 - Poder Ejecutivo"/>
    <s v="0201 - PRESIDENCIA DE LA REPÚBLICA"/>
    <s v="0014 - COMEDORES ECONOMICOS DEL ESTADO"/>
    <x v="2"/>
    <x v="4"/>
    <x v="6"/>
    <s v="2.3 - MATERIALES Y SUMINISTROS"/>
    <s v="2.3.2 - TEXTILES Y VESTUARIOS"/>
    <s v="N"/>
    <s v="00 - N/A"/>
    <s v="10 - FONDO GENERAL"/>
    <s v=" "/>
    <s v="99 - MULTIPROVINCIAL"/>
    <n v="3650000"/>
    <n v="400602"/>
    <n v="28725.33"/>
  </r>
  <r>
    <s v="2024"/>
    <x v="0"/>
    <x v="0"/>
    <x v="0"/>
    <x v="0"/>
    <s v="2 - Poder Ejecutivo"/>
    <s v="0201 - PRESIDENCIA DE LA REPÚBLICA"/>
    <s v="0014 - COMEDORES ECONOMICOS DEL ESTADO"/>
    <x v="2"/>
    <x v="4"/>
    <x v="6"/>
    <s v="2.3 - MATERIALES Y SUMINISTROS"/>
    <s v="2.3.3 - PAPEL, CARTÓN E IMPRESOS"/>
    <s v="N"/>
    <s v="00 - N/A"/>
    <s v="10 - FONDO GENERAL"/>
    <s v=" "/>
    <s v="99 - MULTIPROVINCIAL"/>
    <n v="10500000"/>
    <n v="4480486.68"/>
    <n v="555607.79000000015"/>
  </r>
  <r>
    <s v="2024"/>
    <x v="0"/>
    <x v="0"/>
    <x v="0"/>
    <x v="0"/>
    <s v="2 - Poder Ejecutivo"/>
    <s v="0201 - PRESIDENCIA DE LA REPÚBLICA"/>
    <s v="0014 - COMEDORES ECONOMICOS DEL ESTADO"/>
    <x v="2"/>
    <x v="4"/>
    <x v="6"/>
    <s v="2.3 - MATERIALES Y SUMINISTROS"/>
    <s v="2.3.3 - PAPEL, CARTÓN E IMPRESOS"/>
    <s v="N"/>
    <s v="00 - N/A"/>
    <s v="20 - FONDOS CON DESTINO ESPECÍFICO"/>
    <s v=" "/>
    <s v="99 - MULTIPROVINCIAL"/>
    <n v="6000000"/>
    <n v="4068980"/>
    <n v="1162946.6400000001"/>
  </r>
  <r>
    <s v="2024"/>
    <x v="0"/>
    <x v="0"/>
    <x v="0"/>
    <x v="0"/>
    <s v="2 - Poder Ejecutivo"/>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 "/>
    <s v="99 - MULTIPROVINCIAL"/>
    <n v="5500000"/>
    <n v="2725000"/>
    <n v="1671014.99"/>
  </r>
  <r>
    <s v="2024"/>
    <x v="0"/>
    <x v="0"/>
    <x v="0"/>
    <x v="0"/>
    <s v="2 - Poder Ejecutivo"/>
    <s v="0201 - PRESIDENCIA DE LA REPÚBLICA"/>
    <s v="0014 - COMEDORES ECONOMICOS DEL ESTADO"/>
    <x v="2"/>
    <x v="4"/>
    <x v="6"/>
    <s v="2.3 - MATERIALES Y SUMINISTROS"/>
    <s v="2.3.5 - CUERO, CAUCHO Y PLÁSTICO"/>
    <s v="N"/>
    <s v="00 - N/A"/>
    <s v="20 - FONDOS CON DESTINO ESPECÍFICO"/>
    <s v=" "/>
    <s v="99 - MULTIPROVINCIAL"/>
    <n v="55000000"/>
    <n v="10349762"/>
    <n v="6619920.8899999997"/>
  </r>
  <r>
    <s v="2024"/>
    <x v="0"/>
    <x v="0"/>
    <x v="0"/>
    <x v="0"/>
    <s v="2 - Poder Ejecutivo"/>
    <s v="0201 - PRESIDENCIA DE LA REPÚBLICA"/>
    <s v="0014 - COMEDORES ECONOMICOS DEL ESTADO"/>
    <x v="2"/>
    <x v="4"/>
    <x v="6"/>
    <s v="2.3 - MATERIALES Y SUMINISTROS"/>
    <s v="2.3.6 - PRODUCTOS DE MINERALES, METÁLICOS Y NO METÁLICOS"/>
    <s v="N"/>
    <s v="00 - N/A"/>
    <s v="10 - FONDO GENERAL"/>
    <s v=" "/>
    <s v="99 - MULTIPROVINCIAL"/>
    <n v="17450000"/>
    <n v="475066.75999999978"/>
    <n v="437292.5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 "/>
    <s v="99 - MULTIPROVINCIAL"/>
    <n v="0"/>
    <n v="522500"/>
    <n v="29716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 "/>
    <s v="99 - MULTIPROVINCIAL"/>
    <n v="87000000"/>
    <n v="88014165.840000004"/>
    <n v="44932160.220000006"/>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51200"/>
    <n v="43639.7"/>
  </r>
  <r>
    <s v="2024"/>
    <x v="0"/>
    <x v="0"/>
    <x v="0"/>
    <x v="0"/>
    <s v="2 - Poder Ejecutivo"/>
    <s v="0201 - PRESIDENCIA DE LA REPÚBLICA"/>
    <s v="0014 - COMEDORES ECONOMICOS DEL ESTADO"/>
    <x v="2"/>
    <x v="4"/>
    <x v="6"/>
    <s v="2.3 - MATERIALES Y SUMINISTROS"/>
    <s v="2.3.9 - PRODUCTOS Y ÚTILES VARIOS"/>
    <s v="N"/>
    <s v="00 - N/A"/>
    <s v="10 - FONDO GENERAL"/>
    <s v=" "/>
    <s v="99 - MULTIPROVINCIAL"/>
    <n v="80100000"/>
    <n v="76037799.5"/>
    <n v="10624847.830000002"/>
  </r>
  <r>
    <s v="2024"/>
    <x v="0"/>
    <x v="0"/>
    <x v="0"/>
    <x v="0"/>
    <s v="2 - Poder Ejecutivo"/>
    <s v="0201 - PRESIDENCIA DE LA REPÚBLICA"/>
    <s v="0014 - COMEDORES ECONOMICOS DEL ESTADO"/>
    <x v="2"/>
    <x v="4"/>
    <x v="6"/>
    <s v="2.3 - MATERIALES Y SUMINISTROS"/>
    <s v="2.3.9 - PRODUCTOS Y ÚTILES VARIOS"/>
    <s v="N"/>
    <s v="00 - N/A"/>
    <s v="20 - FONDOS CON DESTINO ESPECÍFICO"/>
    <s v=" "/>
    <s v="99 - MULTIPROVINCIAL"/>
    <n v="130000000"/>
    <n v="64374169.150000006"/>
    <n v="31331090.410000004"/>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 "/>
    <s v="99 - MULTIPROVINCIAL"/>
    <n v="55041300"/>
    <n v="55291074"/>
    <n v="377427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 "/>
    <s v="99 - MULTIPROVINCIAL"/>
    <n v="22909200"/>
    <n v="22890200"/>
    <n v="18888538.899999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5693938.149999999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 "/>
    <s v="99 - MULTIPROVINCIAL"/>
    <n v="1859799"/>
    <n v="1859799"/>
    <n v="1159907.2700000003"/>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 "/>
    <s v="99 - MULTIPROVINCIAL"/>
    <n v="680000"/>
    <n v="591500"/>
    <n v="489764.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209650"/>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 "/>
    <s v="99 - MULTIPROVINCIAL"/>
    <n v="100000"/>
    <n v="85000"/>
    <n v="58448.35"/>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28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0900"/>
    <n v="2345455.0700000003"/>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 "/>
    <s v="99 - MULTIPROVINCIAL"/>
    <n v="291687"/>
    <n v="294887"/>
    <n v="167523.9"/>
  </r>
  <r>
    <s v="2024"/>
    <x v="0"/>
    <x v="0"/>
    <x v="0"/>
    <x v="0"/>
    <s v="2 - Poder Ejecutivo"/>
    <s v="0201 - PRESIDENCIA DE LA REPÚBLICA"/>
    <s v="0015 - DIRECCIÓN GENERAL DE DESARROLLO DE LA COMUNIDAD"/>
    <x v="2"/>
    <x v="4"/>
    <x v="6"/>
    <s v="2.1 - REMUNERACIONES Y CONTRIBUCIONES"/>
    <s v="2.1.1 - REMUNERACIONES"/>
    <s v="N"/>
    <s v="00 - N/A"/>
    <s v="10 - FONDO GENERAL"/>
    <s v=" "/>
    <s v="99 - MULTIPROVINCIAL"/>
    <n v="110066932"/>
    <n v="111328694"/>
    <n v="76490144.679999977"/>
  </r>
  <r>
    <s v="2024"/>
    <x v="0"/>
    <x v="0"/>
    <x v="0"/>
    <x v="0"/>
    <s v="2 - Poder Ejecutivo"/>
    <s v="0201 - PRESIDENCIA DE LA REPÚBLICA"/>
    <s v="0015 - DIRECCIÓN GENERAL DE DESARROLLO DE LA COMUNIDAD"/>
    <x v="2"/>
    <x v="4"/>
    <x v="6"/>
    <s v="2.1 - REMUNERACIONES Y CONTRIBUCIONES"/>
    <s v="2.1.2 - SOBRESUELDOS"/>
    <s v="N"/>
    <s v="00 - N/A"/>
    <s v="10 - FONDO GENERAL"/>
    <s v=" "/>
    <s v="99 - MULTIPROVINCIAL"/>
    <n v="15703379"/>
    <n v="15541617"/>
    <n v="689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 "/>
    <s v="99 - MULTIPROVINCIAL"/>
    <n v="14183874"/>
    <n v="14183874"/>
    <n v="10466484.139999999"/>
  </r>
  <r>
    <s v="2024"/>
    <x v="0"/>
    <x v="0"/>
    <x v="0"/>
    <x v="0"/>
    <s v="2 - Poder Ejecutivo"/>
    <s v="0201 - PRESIDENCIA DE LA REPÚBLICA"/>
    <s v="0015 - DIRECCIÓN GENERAL DE DESARROLLO DE LA COMUNIDAD"/>
    <x v="2"/>
    <x v="4"/>
    <x v="6"/>
    <s v="2.2 - CONTRATACIÓN DE SERVICIOS"/>
    <s v="2.2.1 - SERVICIOS BÁSICOS"/>
    <s v="N"/>
    <s v="00 - N/A"/>
    <s v="10 - FONDO GENERAL"/>
    <s v=" "/>
    <s v="99 - MULTIPROVINCIAL"/>
    <n v="7200000"/>
    <n v="7200000"/>
    <n v="5969915.7700000005"/>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 "/>
    <s v="99 - MULTIPROVINCIAL"/>
    <n v="1550000"/>
    <n v="3039900"/>
    <n v="1211800.3"/>
  </r>
  <r>
    <s v="2024"/>
    <x v="0"/>
    <x v="0"/>
    <x v="0"/>
    <x v="0"/>
    <s v="2 - Poder Ejecutivo"/>
    <s v="0201 - PRESIDENCIA DE LA REPÚBLICA"/>
    <s v="0015 - DIRECCIÓN GENERAL DE DESARROLLO DE LA COMUNIDAD"/>
    <x v="2"/>
    <x v="4"/>
    <x v="6"/>
    <s v="2.2 - CONTRATACIÓN DE SERVICIOS"/>
    <s v="2.2.3 - VIÁTICOS"/>
    <s v="N"/>
    <s v="00 - N/A"/>
    <s v="10 - FONDO GENERAL"/>
    <s v=" "/>
    <s v="99 - MULTIPROVINCIAL"/>
    <n v="3000000"/>
    <n v="3000000"/>
    <n v="2087157.5"/>
  </r>
  <r>
    <s v="2024"/>
    <x v="0"/>
    <x v="0"/>
    <x v="0"/>
    <x v="0"/>
    <s v="2 - Poder Ejecutivo"/>
    <s v="0201 - PRESIDENCIA DE LA REPÚBLICA"/>
    <s v="0015 - DIRECCIÓN GENERAL DE DESARROLLO DE LA COMUNIDAD"/>
    <x v="2"/>
    <x v="4"/>
    <x v="6"/>
    <s v="2.2 - CONTRATACIÓN DE SERVICIOS"/>
    <s v="2.2.4 - TRANSPORTE Y ALMACENAJE"/>
    <s v="N"/>
    <s v="00 - N/A"/>
    <s v="10 - FONDO GENERAL"/>
    <s v=" "/>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 "/>
    <s v="99 - MULTIPROVINCIAL"/>
    <n v="6863000"/>
    <n v="5934682"/>
    <n v="4486213.1000000006"/>
  </r>
  <r>
    <s v="2024"/>
    <x v="0"/>
    <x v="0"/>
    <x v="0"/>
    <x v="0"/>
    <s v="2 - Poder Ejecutivo"/>
    <s v="0201 - PRESIDENCIA DE LA REPÚBLICA"/>
    <s v="0015 - DIRECCIÓN GENERAL DE DESARROLLO DE LA COMUNIDAD"/>
    <x v="2"/>
    <x v="4"/>
    <x v="6"/>
    <s v="2.2 - CONTRATACIÓN DE SERVICIOS"/>
    <s v="2.2.6 - SEGUROS"/>
    <s v="N"/>
    <s v="00 - N/A"/>
    <s v="10 - FONDO GENERAL"/>
    <s v=" "/>
    <s v="99 - MULTIPROVINCIAL"/>
    <n v="1804000"/>
    <n v="1729000"/>
    <n v="1469478.32"/>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4309720"/>
    <n v="2166555.5700000003"/>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4231046"/>
    <n v="771373.4400000000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 "/>
    <s v="99 - MULTIPROVINCIAL"/>
    <n v="2550000"/>
    <n v="1549999"/>
    <n v="1265440.36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 "/>
    <s v="99 - MULTIPROVINCIAL"/>
    <n v="2875000"/>
    <n v="2364007"/>
    <n v="1364466.8199999998"/>
  </r>
  <r>
    <s v="2024"/>
    <x v="0"/>
    <x v="0"/>
    <x v="0"/>
    <x v="0"/>
    <s v="2 - Poder Ejecutivo"/>
    <s v="0201 - PRESIDENCIA DE LA REPÚBLICA"/>
    <s v="0015 - DIRECCIÓN GENERAL DE DESARROLLO DE LA COMUNIDAD"/>
    <x v="2"/>
    <x v="4"/>
    <x v="6"/>
    <s v="2.3 - MATERIALES Y SUMINISTROS"/>
    <s v="2.3.2 - TEXTILES Y VESTUARIOS"/>
    <s v="N"/>
    <s v="00 - N/A"/>
    <s v="10 - FONDO GENERAL"/>
    <s v=" "/>
    <s v="99 - MULTIPROVINCIAL"/>
    <n v="1410000"/>
    <n v="1738647"/>
    <n v="859541.56"/>
  </r>
  <r>
    <s v="2024"/>
    <x v="0"/>
    <x v="0"/>
    <x v="0"/>
    <x v="0"/>
    <s v="2 - Poder Ejecutivo"/>
    <s v="0201 - PRESIDENCIA DE LA REPÚBLICA"/>
    <s v="0015 - DIRECCIÓN GENERAL DE DESARROLLO DE LA COMUNIDAD"/>
    <x v="2"/>
    <x v="4"/>
    <x v="6"/>
    <s v="2.3 - MATERIALES Y SUMINISTROS"/>
    <s v="2.3.3 - PAPEL, CARTÓN E IMPRESOS"/>
    <s v="N"/>
    <s v="00 - N/A"/>
    <s v="10 - FONDO GENERAL"/>
    <s v=" "/>
    <s v="99 - MULTIPROVINCIAL"/>
    <n v="475000"/>
    <n v="576565"/>
    <n v="348039.74"/>
  </r>
  <r>
    <s v="2024"/>
    <x v="0"/>
    <x v="0"/>
    <x v="0"/>
    <x v="0"/>
    <s v="2 - Poder Ejecutivo"/>
    <s v="0201 - PRESIDENCIA DE LA REPÚBLICA"/>
    <s v="0015 - DIRECCIÓN GENERAL DE DESARROLLO DE LA COMUNIDAD"/>
    <x v="2"/>
    <x v="4"/>
    <x v="6"/>
    <s v="2.3 - MATERIALES Y SUMINISTROS"/>
    <s v="2.3.4 - PRODUCTOS FARMACÉUTICOS"/>
    <s v="N"/>
    <s v="00 - N/A"/>
    <s v="10 - FONDO GENERAL"/>
    <s v=" "/>
    <s v="99 - MULTIPROVINCIAL"/>
    <n v="5050000"/>
    <n v="2466049"/>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 "/>
    <s v="99 - MULTIPROVINCIAL"/>
    <n v="858921"/>
    <n v="478274"/>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739144"/>
    <n v="395554.2900000000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194620"/>
    <n v="11431081.790000001"/>
  </r>
  <r>
    <s v="2024"/>
    <x v="0"/>
    <x v="0"/>
    <x v="0"/>
    <x v="0"/>
    <s v="2 - Poder Ejecutivo"/>
    <s v="0201 - PRESIDENCIA DE LA REPÚBLICA"/>
    <s v="0015 - DIRECCIÓN GENERAL DE DESARROLLO DE LA COMUNIDAD"/>
    <x v="2"/>
    <x v="4"/>
    <x v="6"/>
    <s v="2.3 - MATERIALES Y SUMINISTROS"/>
    <s v="2.3.9 - PRODUCTOS Y ÚTILES VARIOS"/>
    <s v="N"/>
    <s v="00 - N/A"/>
    <s v="10 - FONDO GENERAL"/>
    <s v=" "/>
    <s v="99 - MULTIPROVINCIAL"/>
    <n v="4985000"/>
    <n v="6150780"/>
    <n v="4534157.0999999996"/>
  </r>
  <r>
    <s v="2024"/>
    <x v="0"/>
    <x v="0"/>
    <x v="0"/>
    <x v="0"/>
    <s v="2 - Poder Ejecutivo"/>
    <s v="0201 - PRESIDENCIA DE LA REPÚBLICA"/>
    <s v="0016 - DIRECCION GENERAL DE DESARROLLO FRONTERIZO"/>
    <x v="2"/>
    <x v="4"/>
    <x v="6"/>
    <s v="2.1 - REMUNERACIONES Y CONTRIBUCIONES"/>
    <s v="2.1.1 - REMUNERACIONES"/>
    <s v="N"/>
    <s v="00 - N/A"/>
    <s v="10 - FONDO GENERAL"/>
    <s v=" "/>
    <s v="99 - MULTIPROVINCIAL"/>
    <n v="133272433"/>
    <n v="131290679.16000001"/>
    <n v="99856168.610000029"/>
  </r>
  <r>
    <s v="2024"/>
    <x v="0"/>
    <x v="0"/>
    <x v="0"/>
    <x v="0"/>
    <s v="2 - Poder Ejecutivo"/>
    <s v="0201 - PRESIDENCIA DE LA REPÚBLICA"/>
    <s v="0016 - DIRECCION GENERAL DE DESARROLLO FRONTERIZO"/>
    <x v="2"/>
    <x v="4"/>
    <x v="6"/>
    <s v="2.1 - REMUNERACIONES Y CONTRIBUCIONES"/>
    <s v="2.1.2 - SOBRESUELDOS"/>
    <s v="N"/>
    <s v="00 - N/A"/>
    <s v="10 - FONDO GENERAL"/>
    <s v=" "/>
    <s v="99 - MULTIPROVINCIAL"/>
    <n v="11458816"/>
    <n v="13440569.84"/>
    <n v="2842593.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5009684.440000007"/>
  </r>
  <r>
    <s v="2024"/>
    <x v="0"/>
    <x v="0"/>
    <x v="0"/>
    <x v="0"/>
    <s v="2 - Poder Ejecutivo"/>
    <s v="0201 - PRESIDENCIA DE LA REPÚBLICA"/>
    <s v="0016 - DIRECCION GENERAL DE DESARROLLO FRONTERIZO"/>
    <x v="2"/>
    <x v="4"/>
    <x v="6"/>
    <s v="2.2 - CONTRATACIÓN DE SERVICIOS"/>
    <s v="2.2.1 - SERVICIOS BÁSICOS"/>
    <s v="N"/>
    <s v="00 - N/A"/>
    <s v="10 - FONDO GENERAL"/>
    <s v=" "/>
    <s v="99 - MULTIPROVINCIAL"/>
    <n v="8030913"/>
    <n v="8030913"/>
    <n v="6237720.4099999992"/>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 "/>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 "/>
    <s v="99 - MULTIPROVINCIAL"/>
    <n v="3600000"/>
    <n v="3600000"/>
    <n v="2242000"/>
  </r>
  <r>
    <s v="2024"/>
    <x v="0"/>
    <x v="0"/>
    <x v="0"/>
    <x v="0"/>
    <s v="2 - Poder Ejecutivo"/>
    <s v="0201 - PRESIDENCIA DE LA REPÚBLICA"/>
    <s v="0016 - DIRECCION GENERAL DE DESARROLLO FRONTERIZO"/>
    <x v="2"/>
    <x v="4"/>
    <x v="6"/>
    <s v="2.2 - CONTRATACIÓN DE SERVICIOS"/>
    <s v="2.2.5 - ALQUILERES Y RENTAS"/>
    <s v="N"/>
    <s v="00 - N/A"/>
    <s v="10 - FONDO GENERAL"/>
    <s v=" "/>
    <s v="99 - MULTIPROVINCIAL"/>
    <n v="4302960"/>
    <n v="4877960"/>
    <n v="3712124.9699999997"/>
  </r>
  <r>
    <s v="2024"/>
    <x v="0"/>
    <x v="0"/>
    <x v="0"/>
    <x v="0"/>
    <s v="2 - Poder Ejecutivo"/>
    <s v="0201 - PRESIDENCIA DE LA REPÚBLICA"/>
    <s v="0016 - DIRECCION GENERAL DE DESARROLLO FRONTERIZO"/>
    <x v="2"/>
    <x v="4"/>
    <x v="6"/>
    <s v="2.2 - CONTRATACIÓN DE SERVICIOS"/>
    <s v="2.2.6 - SEGUROS"/>
    <s v="N"/>
    <s v="00 - N/A"/>
    <s v="10 - FONDO GENERAL"/>
    <s v=" "/>
    <s v="99 - MULTIPROVINCIAL"/>
    <n v="2885000"/>
    <n v="2885000"/>
    <n v="2712886.9899999998"/>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5055000"/>
    <n v="48523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 "/>
    <s v="99 - MULTIPROVINCIAL"/>
    <n v="240000"/>
    <n v="1498620"/>
    <n v="1088893.32"/>
  </r>
  <r>
    <s v="2024"/>
    <x v="0"/>
    <x v="0"/>
    <x v="0"/>
    <x v="0"/>
    <s v="2 - Poder Ejecutivo"/>
    <s v="0201 - PRESIDENCIA DE LA REPÚBLICA"/>
    <s v="0016 - DIRECCION GENERAL DE DESARROLLO FRONTERIZO"/>
    <x v="2"/>
    <x v="4"/>
    <x v="6"/>
    <s v="2.2 - CONTRATACIÓN DE SERVICIOS"/>
    <s v="2.2.9 - OTRAS CONTRATACIONES DE SERVICIOS"/>
    <s v="N"/>
    <s v="00 - N/A"/>
    <s v="10 - FONDO GENERAL"/>
    <s v=" "/>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 "/>
    <s v="99 - MULTIPROVINCIAL"/>
    <n v="1318468"/>
    <n v="732468"/>
    <n v="366339.4"/>
  </r>
  <r>
    <s v="2024"/>
    <x v="0"/>
    <x v="0"/>
    <x v="0"/>
    <x v="0"/>
    <s v="2 - Poder Ejecutivo"/>
    <s v="0201 - PRESIDENCIA DE LA REPÚBLICA"/>
    <s v="0016 - DIRECCION GENERAL DE DESARROLLO FRONTERIZO"/>
    <x v="2"/>
    <x v="4"/>
    <x v="6"/>
    <s v="2.3 - MATERIALES Y SUMINISTROS"/>
    <s v="2.3.2 - TEXTILES Y VESTUARIOS"/>
    <s v="N"/>
    <s v="00 - N/A"/>
    <s v="10 - FONDO GENERAL"/>
    <s v=" "/>
    <s v="99 - MULTIPROVINCIAL"/>
    <n v="1653540"/>
    <n v="747649"/>
    <n v="116820"/>
  </r>
  <r>
    <s v="2024"/>
    <x v="0"/>
    <x v="0"/>
    <x v="0"/>
    <x v="0"/>
    <s v="2 - Poder Ejecutivo"/>
    <s v="0201 - PRESIDENCIA DE LA REPÚBLICA"/>
    <s v="0016 - DIRECCION GENERAL DE DESARROLLO FRONTERIZO"/>
    <x v="2"/>
    <x v="4"/>
    <x v="6"/>
    <s v="2.3 - MATERIALES Y SUMINISTROS"/>
    <s v="2.3.3 - PAPEL, CARTÓN E IMPRESOS"/>
    <s v="N"/>
    <s v="00 - N/A"/>
    <s v="10 - FONDO GENERAL"/>
    <s v=" "/>
    <s v="99 - MULTIPROVINCIAL"/>
    <n v="985370"/>
    <n v="332290"/>
    <n v="182910.77"/>
  </r>
  <r>
    <s v="2024"/>
    <x v="0"/>
    <x v="0"/>
    <x v="0"/>
    <x v="0"/>
    <s v="2 - Poder Ejecutivo"/>
    <s v="0201 - PRESIDENCIA DE LA REPÚBLICA"/>
    <s v="0016 - DIRECCION GENERAL DE DESARROLLO FRONTERIZO"/>
    <x v="2"/>
    <x v="4"/>
    <x v="6"/>
    <s v="2.3 - MATERIALES Y SUMINISTROS"/>
    <s v="2.3.5 - CUERO, CAUCHO Y PLÁSTICO"/>
    <s v="N"/>
    <s v="00 - N/A"/>
    <s v="10 - FONDO GENERAL"/>
    <s v=" "/>
    <s v="99 - MULTIPROVINCIAL"/>
    <n v="2756970"/>
    <n v="2519770"/>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 "/>
    <s v="99 - MULTIPROVINCIAL"/>
    <n v="96735"/>
    <n v="764863"/>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03582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 "/>
    <s v="99 - MULTIPROVINCIAL"/>
    <n v="3560752"/>
    <n v="2135282"/>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 "/>
    <s v="99 - MULTIPROVINCIAL"/>
    <n v="16322542"/>
    <n v="17180134"/>
    <n v="12181104.41"/>
  </r>
  <r>
    <s v="2024"/>
    <x v="0"/>
    <x v="0"/>
    <x v="0"/>
    <x v="0"/>
    <s v="2 - Poder Ejecutivo"/>
    <s v="0201 - PRESIDENCIA DE LA REPÚBLICA"/>
    <s v="0018 - COMISIÓN PERMANENTE DE EFEMÉRIDES PATRIA"/>
    <x v="2"/>
    <x v="8"/>
    <x v="20"/>
    <s v="2.1 - REMUNERACIONES Y CONTRIBUCIONES"/>
    <s v="2.1.2 - SOBRESUELDOS"/>
    <s v="N"/>
    <s v="00 - N/A"/>
    <s v="10 - FONDO GENERAL"/>
    <s v=" "/>
    <s v="99 - MULTIPROVINCIAL"/>
    <n v="3582734"/>
    <n v="2695399.6"/>
    <n v="1432290.3199999998"/>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1698744.29"/>
  </r>
  <r>
    <s v="2024"/>
    <x v="0"/>
    <x v="0"/>
    <x v="0"/>
    <x v="0"/>
    <s v="2 - Poder Ejecutivo"/>
    <s v="0201 - PRESIDENCIA DE LA REPÚBLICA"/>
    <s v="0018 - COMISIÓN PERMANENTE DE EFEMÉRIDES PATRIA"/>
    <x v="2"/>
    <x v="8"/>
    <x v="20"/>
    <s v="2.2 - CONTRATACIÓN DE SERVICIOS"/>
    <s v="2.2.1 - SERVICIOS BÁSICOS"/>
    <s v="N"/>
    <s v="00 - N/A"/>
    <s v="10 - FONDO GENERAL"/>
    <s v=" "/>
    <s v="99 - MULTIPROVINCIAL"/>
    <n v="1374600"/>
    <n v="1374600"/>
    <n v="944907.46999999986"/>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 "/>
    <s v="99 - MULTIPROVINCIAL"/>
    <n v="19845000"/>
    <n v="19845000"/>
    <n v="11603887.51"/>
  </r>
  <r>
    <s v="2024"/>
    <x v="0"/>
    <x v="0"/>
    <x v="0"/>
    <x v="0"/>
    <s v="2 - Poder Ejecutivo"/>
    <s v="0201 - PRESIDENCIA DE LA REPÚBLICA"/>
    <s v="0018 - COMISIÓN PERMANENTE DE EFEMÉRIDES PATRIA"/>
    <x v="2"/>
    <x v="8"/>
    <x v="20"/>
    <s v="2.2 - CONTRATACIÓN DE SERVICIOS"/>
    <s v="2.2.3 - VIÁTICOS"/>
    <s v="N"/>
    <s v="00 - N/A"/>
    <s v="10 - FONDO GENERAL"/>
    <s v=" "/>
    <s v="99 - MULTIPROVINCIAL"/>
    <n v="805000"/>
    <n v="805000"/>
    <n v="527700"/>
  </r>
  <r>
    <s v="2024"/>
    <x v="0"/>
    <x v="0"/>
    <x v="0"/>
    <x v="0"/>
    <s v="2 - Poder Ejecutivo"/>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 "/>
    <s v="99 - MULTIPROVINCIAL"/>
    <n v="7305000"/>
    <n v="7000000"/>
    <n v="5316457.5200000005"/>
  </r>
  <r>
    <s v="2024"/>
    <x v="0"/>
    <x v="0"/>
    <x v="0"/>
    <x v="0"/>
    <s v="2 - Poder Ejecutivo"/>
    <s v="0201 - PRESIDENCIA DE LA REPÚBLICA"/>
    <s v="0018 - COMISIÓN PERMANENTE DE EFEMÉRIDES PATRIA"/>
    <x v="2"/>
    <x v="8"/>
    <x v="20"/>
    <s v="2.2 - CONTRATACIÓN DE SERVICIOS"/>
    <s v="2.2.6 - SEGUROS"/>
    <s v="N"/>
    <s v="00 - N/A"/>
    <s v="10 - FONDO GENERAL"/>
    <s v=" "/>
    <s v="99 - MULTIPROVINCIAL"/>
    <n v="1750000"/>
    <n v="1750000"/>
    <n v="1276296.07"/>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14502.82"/>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2783608.48"/>
  </r>
  <r>
    <s v="2024"/>
    <x v="0"/>
    <x v="0"/>
    <x v="0"/>
    <x v="0"/>
    <s v="2 - Poder Ejecutivo"/>
    <s v="0201 - PRESIDENCIA DE LA REPÚBLICA"/>
    <s v="0018 - COMISIÓN PERMANENTE DE EFEMÉRIDES PATRIA"/>
    <x v="2"/>
    <x v="8"/>
    <x v="20"/>
    <s v="2.2 - CONTRATACIÓN DE SERVICIOS"/>
    <s v="2.2.9 - OTRAS CONTRATACIONES DE SERVICIOS"/>
    <s v="N"/>
    <s v="00 - N/A"/>
    <s v="10 - FONDO GENERAL"/>
    <s v=" "/>
    <s v="99 - MULTIPROVINCIAL"/>
    <n v="2700000"/>
    <n v="2700000"/>
    <n v="1703162.4700000002"/>
  </r>
  <r>
    <s v="2024"/>
    <x v="0"/>
    <x v="0"/>
    <x v="0"/>
    <x v="0"/>
    <s v="2 - Poder Ejecutivo"/>
    <s v="0201 - PRESIDENCIA DE LA REPÚBLICA"/>
    <s v="0018 - COMISIÓN PERMANENTE DE EFEMÉRIDES PATRIA"/>
    <x v="2"/>
    <x v="8"/>
    <x v="20"/>
    <s v="2.3 - MATERIALES Y SUMINISTROS"/>
    <s v="2.3.1 - ALIMENTOS Y PRODUCTOS AGROFORESTALES"/>
    <s v="N"/>
    <s v="00 - N/A"/>
    <s v="10 - FONDO GENERAL"/>
    <s v=" "/>
    <s v="99 - MULTIPROVINCIAL"/>
    <n v="950000"/>
    <n v="1419680"/>
    <n v="1026158.91"/>
  </r>
  <r>
    <s v="2024"/>
    <x v="0"/>
    <x v="0"/>
    <x v="0"/>
    <x v="0"/>
    <s v="2 - Poder Ejecutivo"/>
    <s v="0201 - PRESIDENCIA DE LA REPÚBLICA"/>
    <s v="0018 - COMISIÓN PERMANENTE DE EFEMÉRIDES PATRIA"/>
    <x v="2"/>
    <x v="8"/>
    <x v="20"/>
    <s v="2.3 - MATERIALES Y SUMINISTROS"/>
    <s v="2.3.2 - TEXTILES Y VESTUARIOS"/>
    <s v="N"/>
    <s v="00 - N/A"/>
    <s v="10 - FONDO GENERAL"/>
    <s v=" "/>
    <s v="99 - MULTIPROVINCIAL"/>
    <n v="4505000"/>
    <n v="3351071.04"/>
    <n v="1107760"/>
  </r>
  <r>
    <s v="2024"/>
    <x v="0"/>
    <x v="0"/>
    <x v="0"/>
    <x v="0"/>
    <s v="2 - Poder Ejecutivo"/>
    <s v="0201 - PRESIDENCIA DE LA REPÚBLICA"/>
    <s v="0018 - COMISIÓN PERMANENTE DE EFEMÉRIDES PATRIA"/>
    <x v="2"/>
    <x v="8"/>
    <x v="20"/>
    <s v="2.3 - MATERIALES Y SUMINISTROS"/>
    <s v="2.3.3 - PAPEL, CARTÓN E IMPRESOS"/>
    <s v="N"/>
    <s v="00 - N/A"/>
    <s v="10 - FONDO GENERAL"/>
    <s v=" "/>
    <s v="99 - MULTIPROVINCIAL"/>
    <n v="1025000"/>
    <n v="805820"/>
    <n v="325599.73"/>
  </r>
  <r>
    <s v="2024"/>
    <x v="0"/>
    <x v="0"/>
    <x v="0"/>
    <x v="0"/>
    <s v="2 - Poder Ejecutivo"/>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 "/>
    <s v="99 - MULTIPROVINCIAL"/>
    <n v="3460705"/>
    <n v="460000"/>
    <n v="305206.04000000004"/>
  </r>
  <r>
    <s v="2024"/>
    <x v="0"/>
    <x v="0"/>
    <x v="0"/>
    <x v="0"/>
    <s v="2 - Poder Ejecutivo"/>
    <s v="0201 - PRESIDENCIA DE LA REPÚBLICA"/>
    <s v="0024 - AUTORIDAD NACIONAL DE ASUNTOS MARÍTIMOS (ANAMAR)"/>
    <x v="3"/>
    <x v="9"/>
    <x v="21"/>
    <s v="2.1 - REMUNERACIONES Y CONTRIBUCIONES"/>
    <s v="2.1.1 - REMUNERACIONES"/>
    <s v="N"/>
    <s v="00 - N/A"/>
    <s v="10 - FONDO GENERAL"/>
    <s v=" "/>
    <s v="99 - MULTIPROVINCIAL"/>
    <n v="30743942"/>
    <n v="30781275.330000002"/>
    <n v="23262641.75"/>
  </r>
  <r>
    <s v="2024"/>
    <x v="0"/>
    <x v="0"/>
    <x v="0"/>
    <x v="0"/>
    <s v="2 - Poder Ejecutivo"/>
    <s v="0201 - PRESIDENCIA DE LA REPÚBLICA"/>
    <s v="0024 - AUTORIDAD NACIONAL DE ASUNTOS MARÍTIMOS (ANAMAR)"/>
    <x v="3"/>
    <x v="9"/>
    <x v="21"/>
    <s v="2.1 - REMUNERACIONES Y CONTRIBUCIONES"/>
    <s v="2.1.2 - SOBRESUELDOS"/>
    <s v="N"/>
    <s v="00 - N/A"/>
    <s v="10 - FONDO GENERAL"/>
    <s v=" "/>
    <s v="99 - MULTIPROVINCIAL"/>
    <n v="9660500"/>
    <n v="9623166.6699999999"/>
    <n v="6126916.6600000001"/>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3430751.2800000012"/>
  </r>
  <r>
    <s v="2024"/>
    <x v="0"/>
    <x v="0"/>
    <x v="0"/>
    <x v="0"/>
    <s v="2 - Poder Ejecutivo"/>
    <s v="0201 - PRESIDENCIA DE LA REPÚBLICA"/>
    <s v="0024 - AUTORIDAD NACIONAL DE ASUNTOS MARÍTIMOS (ANAMAR)"/>
    <x v="3"/>
    <x v="9"/>
    <x v="21"/>
    <s v="2.2 - CONTRATACIÓN DE SERVICIOS"/>
    <s v="2.2.1 - SERVICIOS BÁSICOS"/>
    <s v="N"/>
    <s v="00 - N/A"/>
    <s v="10 - FONDO GENERAL"/>
    <s v=" "/>
    <s v="99 - MULTIPROVINCIAL"/>
    <n v="2394000"/>
    <n v="2394000"/>
    <n v="1609136.3399999999"/>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 "/>
    <s v="99 - MULTIPROVINCIAL"/>
    <n v="810000"/>
    <n v="827500"/>
    <n v="500000"/>
  </r>
  <r>
    <s v="2024"/>
    <x v="0"/>
    <x v="0"/>
    <x v="0"/>
    <x v="0"/>
    <s v="2 - Poder Ejecutivo"/>
    <s v="0201 - PRESIDENCIA DE LA REPÚBLICA"/>
    <s v="0024 - AUTORIDAD NACIONAL DE ASUNTOS MARÍTIMOS (ANAMAR)"/>
    <x v="3"/>
    <x v="9"/>
    <x v="21"/>
    <s v="2.2 - CONTRATACIÓN DE SERVICIOS"/>
    <s v="2.2.3 - VIÁTICOS"/>
    <s v="N"/>
    <s v="00 - N/A"/>
    <s v="10 - FONDO GENERAL"/>
    <s v=" "/>
    <s v="99 - MULTIPROVINCIAL"/>
    <n v="1500000"/>
    <n v="1500000"/>
    <n v="1027083.2"/>
  </r>
  <r>
    <s v="2024"/>
    <x v="0"/>
    <x v="0"/>
    <x v="0"/>
    <x v="0"/>
    <s v="2 - Poder Ejecutivo"/>
    <s v="0201 - PRESIDENCIA DE LA REPÚBLICA"/>
    <s v="0024 - AUTORIDAD NACIONAL DE ASUNTOS MARÍTIMOS (ANAMAR)"/>
    <x v="3"/>
    <x v="9"/>
    <x v="21"/>
    <s v="2.2 - CONTRATACIÓN DE SERVICIOS"/>
    <s v="2.2.4 - TRANSPORTE Y ALMACENAJE"/>
    <s v="N"/>
    <s v="00 - N/A"/>
    <s v="10 - FONDO GENERAL"/>
    <s v=" "/>
    <s v="99 - MULTIPROVINCIAL"/>
    <n v="200000"/>
    <n v="357386.69"/>
    <n v="165901.07"/>
  </r>
  <r>
    <s v="2024"/>
    <x v="0"/>
    <x v="0"/>
    <x v="0"/>
    <x v="0"/>
    <s v="2 - Poder Ejecutivo"/>
    <s v="0201 - PRESIDENCIA DE LA REPÚBLICA"/>
    <s v="0024 - AUTORIDAD NACIONAL DE ASUNTOS MARÍTIMOS (ANAMAR)"/>
    <x v="3"/>
    <x v="9"/>
    <x v="21"/>
    <s v="2.2 - CONTRATACIÓN DE SERVICIOS"/>
    <s v="2.2.5 - ALQUILERES Y RENTAS"/>
    <s v="N"/>
    <s v="00 - N/A"/>
    <s v="10 - FONDO GENERAL"/>
    <s v=" "/>
    <s v="99 - MULTIPROVINCIAL"/>
    <n v="9165000"/>
    <n v="9535000"/>
    <n v="6165070.2899999991"/>
  </r>
  <r>
    <s v="2024"/>
    <x v="0"/>
    <x v="0"/>
    <x v="0"/>
    <x v="0"/>
    <s v="2 - Poder Ejecutivo"/>
    <s v="0201 - PRESIDENCIA DE LA REPÚBLICA"/>
    <s v="0024 - AUTORIDAD NACIONAL DE ASUNTOS MARÍTIMOS (ANAMAR)"/>
    <x v="3"/>
    <x v="9"/>
    <x v="21"/>
    <s v="2.2 - CONTRATACIÓN DE SERVICIOS"/>
    <s v="2.2.6 - SEGUROS"/>
    <s v="N"/>
    <s v="00 - N/A"/>
    <s v="10 - FONDO GENERAL"/>
    <s v=" "/>
    <s v="99 - MULTIPROVINCIAL"/>
    <n v="5298000"/>
    <n v="5700500"/>
    <n v="3588588.34"/>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701000"/>
    <n v="1846966.5999999999"/>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271541"/>
    <n v="6535748.7899999991"/>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 "/>
    <s v="99 - MULTIPROVINCIAL"/>
    <n v="3987000"/>
    <n v="2334000"/>
    <n v="195196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 "/>
    <s v="99 - MULTIPROVINCIAL"/>
    <n v="0"/>
    <n v="228908"/>
    <n v="104926.45"/>
  </r>
  <r>
    <s v="2024"/>
    <x v="0"/>
    <x v="0"/>
    <x v="0"/>
    <x v="0"/>
    <s v="2 - Poder Ejecutivo"/>
    <s v="0201 - PRESIDENCIA DE LA REPÚBLICA"/>
    <s v="0024 - AUTORIDAD NACIONAL DE ASUNTOS MARÍTIMOS (ANAMAR)"/>
    <x v="3"/>
    <x v="9"/>
    <x v="21"/>
    <s v="2.3 - MATERIALES Y SUMINISTROS"/>
    <s v="2.3.2 - TEXTILES Y VESTUARIOS"/>
    <s v="N"/>
    <s v="00 - N/A"/>
    <s v="10 - FONDO GENERAL"/>
    <s v=" "/>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 "/>
    <s v="99 - MULTIPROVINCIAL"/>
    <n v="275000"/>
    <n v="3327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084000"/>
    <n v="2570000"/>
  </r>
  <r>
    <s v="2024"/>
    <x v="0"/>
    <x v="0"/>
    <x v="0"/>
    <x v="0"/>
    <s v="2 - Poder Ejecutivo"/>
    <s v="0201 - PRESIDENCIA DE LA REPÚBLICA"/>
    <s v="0024 - AUTORIDAD NACIONAL DE ASUNTOS MARÍTIMOS (ANAMAR)"/>
    <x v="3"/>
    <x v="9"/>
    <x v="21"/>
    <s v="2.3 - MATERIALES Y SUMINISTROS"/>
    <s v="2.3.9 - PRODUCTOS Y ÚTILES VARIOS"/>
    <s v="N"/>
    <s v="00 - N/A"/>
    <s v="10 - FONDO GENERAL"/>
    <s v=" "/>
    <s v="99 - MULTIPROVINCIAL"/>
    <n v="8825000"/>
    <n v="2596250.3100000005"/>
    <n v="611374.41"/>
  </r>
  <r>
    <s v="2024"/>
    <x v="0"/>
    <x v="0"/>
    <x v="0"/>
    <x v="0"/>
    <s v="2 - Poder Ejecutivo"/>
    <s v="0201 - PRESIDENCIA DE LA REPÚBLICA"/>
    <s v="0029 - VICE PRESIDENCIA DE LA REPÚBLICA"/>
    <x v="0"/>
    <x v="0"/>
    <x v="2"/>
    <s v="2.1 - REMUNERACIONES Y CONTRIBUCIONES"/>
    <s v="2.1.1 - REMUNERACIONES"/>
    <s v="N"/>
    <s v="00 - N/A"/>
    <s v="10 - FONDO GENERAL"/>
    <s v=" "/>
    <s v="99 - MULTIPROVINCIAL"/>
    <n v="155600000"/>
    <n v="121908752.11000001"/>
    <n v="85764872.099999994"/>
  </r>
  <r>
    <s v="2024"/>
    <x v="0"/>
    <x v="0"/>
    <x v="0"/>
    <x v="0"/>
    <s v="2 - Poder Ejecutivo"/>
    <s v="0201 - PRESIDENCIA DE LA REPÚBLICA"/>
    <s v="0029 - VICE PRESIDENCIA DE LA REPÚBLICA"/>
    <x v="0"/>
    <x v="0"/>
    <x v="2"/>
    <s v="2.1 - REMUNERACIONES Y CONTRIBUCIONES"/>
    <s v="2.1.2 - SOBRESUELDOS"/>
    <s v="N"/>
    <s v="00 - N/A"/>
    <s v="10 - FONDO GENERAL"/>
    <s v=" "/>
    <s v="99 - MULTIPROVINCIAL"/>
    <n v="54792000"/>
    <n v="88046554"/>
    <n v="37889000"/>
  </r>
  <r>
    <s v="2024"/>
    <x v="0"/>
    <x v="0"/>
    <x v="0"/>
    <x v="0"/>
    <s v="2 - Poder Ejecutivo"/>
    <s v="0201 - PRESIDENCIA DE LA REPÚBLICA"/>
    <s v="0029 - VICE PRESIDENCIA DE LA REPÚBLICA"/>
    <x v="0"/>
    <x v="0"/>
    <x v="2"/>
    <s v="2.1 - REMUNERACIONES Y CONTRIBUCIONES"/>
    <s v="2.1.5 - CONTRIBUCIONES A LA SEGURIDAD SOCIAL"/>
    <s v="N"/>
    <s v="00 - N/A"/>
    <s v="10 - FONDO GENERAL"/>
    <s v=" "/>
    <s v="99 - MULTIPROVINCIAL"/>
    <n v="15337000"/>
    <n v="15773693.890000001"/>
    <n v="12389410.499999998"/>
  </r>
  <r>
    <s v="2024"/>
    <x v="0"/>
    <x v="0"/>
    <x v="0"/>
    <x v="0"/>
    <s v="2 - Poder Ejecutivo"/>
    <s v="0201 - PRESIDENCIA DE LA REPÚBLICA"/>
    <s v="0029 - VICE PRESIDENCIA DE LA REPÚBLICA"/>
    <x v="0"/>
    <x v="0"/>
    <x v="2"/>
    <s v="2.2 - CONTRATACIÓN DE SERVICIOS"/>
    <s v="2.2.1 - SERVICIOS BÁSICOS"/>
    <s v="N"/>
    <s v="00 - N/A"/>
    <s v="10 - FONDO GENERAL"/>
    <s v=" "/>
    <s v="99 - MULTIPROVINCIAL"/>
    <n v="4601000"/>
    <n v="5651000"/>
    <n v="3889991.6099999994"/>
  </r>
  <r>
    <s v="2024"/>
    <x v="0"/>
    <x v="0"/>
    <x v="0"/>
    <x v="0"/>
    <s v="2 - Poder Ejecutivo"/>
    <s v="0201 - PRESIDENCIA DE LA REPÚBLICA"/>
    <s v="0029 - VICE PRESIDENCIA DE LA REPÚBLICA"/>
    <x v="0"/>
    <x v="0"/>
    <x v="2"/>
    <s v="2.2 - CONTRATACIÓN DE SERVICIOS"/>
    <s v="2.2.2 - PUBLICIDAD, IMPRESIÓN Y ENCUADERNACIÓN"/>
    <s v="N"/>
    <s v="00 - N/A"/>
    <s v="10 - FONDO GENERAL"/>
    <s v=" "/>
    <s v="99 - MULTIPROVINCIAL"/>
    <n v="1002000"/>
    <n v="1652000"/>
    <n v="602045.98"/>
  </r>
  <r>
    <s v="2024"/>
    <x v="0"/>
    <x v="0"/>
    <x v="0"/>
    <x v="0"/>
    <s v="2 - Poder Ejecutivo"/>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 "/>
    <s v="99 - MULTIPROVINCIAL"/>
    <n v="445000"/>
    <n v="745000"/>
    <n v="201600"/>
  </r>
  <r>
    <s v="2024"/>
    <x v="0"/>
    <x v="0"/>
    <x v="0"/>
    <x v="0"/>
    <s v="2 - Poder Ejecutivo"/>
    <s v="0201 - PRESIDENCIA DE LA REPÚBLICA"/>
    <s v="0029 - VICE PRESIDENCIA DE LA REPÚBLICA"/>
    <x v="0"/>
    <x v="0"/>
    <x v="2"/>
    <s v="2.2 - CONTRATACIÓN DE SERVICIOS"/>
    <s v="2.2.5 - ALQUILERES Y RENTAS"/>
    <s v="N"/>
    <s v="00 - N/A"/>
    <s v="10 - FONDO GENERAL"/>
    <s v=" "/>
    <s v="99 - MULTIPROVINCIAL"/>
    <n v="10900000"/>
    <n v="14950000"/>
    <n v="8785234.1300000008"/>
  </r>
  <r>
    <s v="2024"/>
    <x v="0"/>
    <x v="0"/>
    <x v="0"/>
    <x v="0"/>
    <s v="2 - Poder Ejecutivo"/>
    <s v="0201 - PRESIDENCIA DE LA REPÚBLICA"/>
    <s v="0029 - VICE PRESIDENCIA DE LA REPÚBLICA"/>
    <x v="0"/>
    <x v="0"/>
    <x v="2"/>
    <s v="2.2 - CONTRATACIÓN DE SERVICIOS"/>
    <s v="2.2.6 - SEGUROS"/>
    <s v="N"/>
    <s v="00 - N/A"/>
    <s v="10 - FONDO GENERAL"/>
    <s v=" "/>
    <s v="99 - MULTIPROVINCIAL"/>
    <n v="5156000"/>
    <n v="9456000"/>
    <n v="4730545.750000000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4745831.6700000009"/>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 "/>
    <s v="99 - MULTIPROVINCIAL"/>
    <n v="11145781"/>
    <n v="6220781"/>
    <n v="715004.90999999992"/>
  </r>
  <r>
    <s v="2024"/>
    <x v="0"/>
    <x v="0"/>
    <x v="0"/>
    <x v="0"/>
    <s v="2 - Poder Ejecutivo"/>
    <s v="0201 - PRESIDENCIA DE LA REPÚBLICA"/>
    <s v="0029 - VICE PRESIDENCIA DE LA REPÚBLICA"/>
    <x v="0"/>
    <x v="0"/>
    <x v="2"/>
    <s v="2.2 - CONTRATACIÓN DE SERVICIOS"/>
    <s v="2.2.9 - OTRAS CONTRATACIONES DE SERVICIOS"/>
    <s v="N"/>
    <s v="00 - N/A"/>
    <s v="10 - FONDO GENERAL"/>
    <s v=" "/>
    <s v="99 - MULTIPROVINCIAL"/>
    <n v="14600000"/>
    <n v="18740000"/>
    <n v="11555908.5"/>
  </r>
  <r>
    <s v="2024"/>
    <x v="0"/>
    <x v="0"/>
    <x v="0"/>
    <x v="0"/>
    <s v="2 - Poder Ejecutivo"/>
    <s v="0201 - PRESIDENCIA DE LA REPÚBLICA"/>
    <s v="0029 - VICE PRESIDENCIA DE LA REPÚBLICA"/>
    <x v="0"/>
    <x v="0"/>
    <x v="2"/>
    <s v="2.3 - MATERIALES Y SUMINISTROS"/>
    <s v="2.3.1 - ALIMENTOS Y PRODUCTOS AGROFORESTALES"/>
    <s v="N"/>
    <s v="00 - N/A"/>
    <s v="10 - FONDO GENERAL"/>
    <s v=" "/>
    <s v="99 - MULTIPROVINCIAL"/>
    <n v="2510500"/>
    <n v="4510500"/>
    <n v="1557608.07"/>
  </r>
  <r>
    <s v="2024"/>
    <x v="0"/>
    <x v="0"/>
    <x v="0"/>
    <x v="0"/>
    <s v="2 - Poder Ejecutivo"/>
    <s v="0201 - PRESIDENCIA DE LA REPÚBLICA"/>
    <s v="0029 - VICE PRESIDENCIA DE LA REPÚBLICA"/>
    <x v="0"/>
    <x v="0"/>
    <x v="2"/>
    <s v="2.3 - MATERIALES Y SUMINISTROS"/>
    <s v="2.3.2 - TEXTILES Y VESTUARIOS"/>
    <s v="N"/>
    <s v="00 - N/A"/>
    <s v="10 - FONDO GENERAL"/>
    <s v=" "/>
    <s v="99 - MULTIPROVINCIAL"/>
    <n v="4550000"/>
    <n v="4500000"/>
    <n v="813597.01"/>
  </r>
  <r>
    <s v="2024"/>
    <x v="0"/>
    <x v="0"/>
    <x v="0"/>
    <x v="0"/>
    <s v="2 - Poder Ejecutivo"/>
    <s v="0201 - PRESIDENCIA DE LA REPÚBLICA"/>
    <s v="0029 - VICE PRESIDENCIA DE LA REPÚBLICA"/>
    <x v="0"/>
    <x v="0"/>
    <x v="2"/>
    <s v="2.3 - MATERIALES Y SUMINISTROS"/>
    <s v="2.3.3 - PAPEL, CARTÓN E IMPRESOS"/>
    <s v="N"/>
    <s v="00 - N/A"/>
    <s v="10 - FONDO GENERAL"/>
    <s v=" "/>
    <s v="99 - MULTIPROVINCIAL"/>
    <n v="1160000"/>
    <n v="1060000"/>
    <n v="322727.90000000002"/>
  </r>
  <r>
    <s v="2024"/>
    <x v="0"/>
    <x v="0"/>
    <x v="0"/>
    <x v="0"/>
    <s v="2 - Poder Ejecutivo"/>
    <s v="0201 - PRESIDENCIA DE LA REPÚBLICA"/>
    <s v="0029 - VICE PRESIDENCIA DE LA REPÚBLICA"/>
    <x v="0"/>
    <x v="0"/>
    <x v="2"/>
    <s v="2.3 - MATERIALES Y SUMINISTROS"/>
    <s v="2.3.4 - PRODUCTOS FARMACÉUTICOS"/>
    <s v="N"/>
    <s v="00 - N/A"/>
    <s v="10 - FONDO GENERAL"/>
    <s v=" "/>
    <s v="99 - MULTIPROVINCIAL"/>
    <n v="500000"/>
    <n v="600000"/>
    <n v="131077.02000000002"/>
  </r>
  <r>
    <s v="2024"/>
    <x v="0"/>
    <x v="0"/>
    <x v="0"/>
    <x v="0"/>
    <s v="2 - Poder Ejecutivo"/>
    <s v="0201 - PRESIDENCIA DE LA REPÚBLICA"/>
    <s v="0029 - VICE PRESIDENCIA DE LA REPÚBLICA"/>
    <x v="0"/>
    <x v="0"/>
    <x v="2"/>
    <s v="2.3 - MATERIALES Y SUMINISTROS"/>
    <s v="2.3.5 - CUERO, CAUCHO Y PLÁSTICO"/>
    <s v="N"/>
    <s v="00 - N/A"/>
    <s v="10 - FONDO GENERAL"/>
    <s v=" "/>
    <s v="99 - MULTIPROVINCIAL"/>
    <n v="810000"/>
    <n v="2210000"/>
    <n v="766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 "/>
    <s v="99 - MULTIPROVINCIAL"/>
    <n v="205000"/>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 "/>
    <s v="99 - MULTIPROVINCIAL"/>
    <n v="19446000"/>
    <n v="19696000"/>
    <n v="11434460.699999999"/>
  </r>
  <r>
    <s v="2024"/>
    <x v="0"/>
    <x v="0"/>
    <x v="0"/>
    <x v="0"/>
    <s v="2 - Poder Ejecutivo"/>
    <s v="0201 - PRESIDENCIA DE LA REPÚBLICA"/>
    <s v="0029 - VICE PRESIDENCIA DE LA REPÚBLICA"/>
    <x v="0"/>
    <x v="0"/>
    <x v="2"/>
    <s v="2.3 - MATERIALES Y SUMINISTROS"/>
    <s v="2.3.9 - PRODUCTOS Y ÚTILES VARIOS"/>
    <s v="N"/>
    <s v="00 - N/A"/>
    <s v="10 - FONDO GENERAL"/>
    <s v=" "/>
    <s v="99 - MULTIPROVINCIAL"/>
    <n v="26705600"/>
    <n v="6055600"/>
    <n v="3508430.9199999995"/>
  </r>
  <r>
    <s v="2024"/>
    <x v="0"/>
    <x v="0"/>
    <x v="0"/>
    <x v="0"/>
    <s v="2 - Poder Ejecutivo"/>
    <s v="0201 - PRESIDENCIA DE LA REPÚBLICA"/>
    <s v="0031 - DIRECCION DE PRENSA DEL PRESIDENTE"/>
    <x v="0"/>
    <x v="0"/>
    <x v="2"/>
    <s v="2.1 - REMUNERACIONES Y CONTRIBUCIONES"/>
    <s v="2.1.1 - REMUNERACIONES"/>
    <s v="N"/>
    <s v="00 - N/A"/>
    <s v="10 - FONDO GENERAL"/>
    <s v=" "/>
    <s v="99 - MULTIPROVINCIAL"/>
    <n v="89503790"/>
    <n v="91642449.169999987"/>
    <n v="69369244.430000007"/>
  </r>
  <r>
    <s v="2024"/>
    <x v="0"/>
    <x v="0"/>
    <x v="0"/>
    <x v="0"/>
    <s v="2 - Poder Ejecutivo"/>
    <s v="0201 - PRESIDENCIA DE LA REPÚBLICA"/>
    <s v="0031 - DIRECCION DE PRENSA DEL PRESIDENTE"/>
    <x v="0"/>
    <x v="0"/>
    <x v="2"/>
    <s v="2.1 - REMUNERACIONES Y CONTRIBUCIONES"/>
    <s v="2.1.2 - SOBRESUELDOS"/>
    <s v="N"/>
    <s v="00 - N/A"/>
    <s v="10 - FONDO GENERAL"/>
    <s v=" "/>
    <s v="99 - MULTIPROVINCIAL"/>
    <n v="28230000"/>
    <n v="26725478.5"/>
    <n v="11120305.790000003"/>
  </r>
  <r>
    <s v="2024"/>
    <x v="0"/>
    <x v="0"/>
    <x v="0"/>
    <x v="0"/>
    <s v="2 - Poder Ejecutivo"/>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 "/>
    <s v="99 - MULTIPROVINCIAL"/>
    <n v="12000000"/>
    <n v="12714910.75"/>
    <n v="10459503.460000001"/>
  </r>
  <r>
    <s v="2024"/>
    <x v="0"/>
    <x v="0"/>
    <x v="0"/>
    <x v="0"/>
    <s v="2 - Poder Ejecutivo"/>
    <s v="0201 - PRESIDENCIA DE LA REPÚBLICA"/>
    <s v="0031 - DIRECCION DE PRENSA DEL PRESIDENTE"/>
    <x v="0"/>
    <x v="0"/>
    <x v="2"/>
    <s v="2.2 - CONTRATACIÓN DE SERVICIOS"/>
    <s v="2.2.1 - SERVICIOS BÁSICOS"/>
    <s v="N"/>
    <s v="00 - N/A"/>
    <s v="10 - FONDO GENERAL"/>
    <s v=" "/>
    <s v="99 - MULTIPROVINCIAL"/>
    <n v="6085500"/>
    <n v="5735500"/>
    <n v="4241908.47"/>
  </r>
  <r>
    <s v="2024"/>
    <x v="0"/>
    <x v="0"/>
    <x v="0"/>
    <x v="0"/>
    <s v="2 - Poder Ejecutivo"/>
    <s v="0201 - PRESIDENCIA DE LA REPÚBLICA"/>
    <s v="0031 - DIRECCION DE PRENSA DEL PRESIDENTE"/>
    <x v="0"/>
    <x v="0"/>
    <x v="2"/>
    <s v="2.2 - CONTRATACIÓN DE SERVICIOS"/>
    <s v="2.2.2 - PUBLICIDAD, IMPRESIÓN Y ENCUADERNACIÓN"/>
    <s v="N"/>
    <s v="00 - N/A"/>
    <s v="10 - FONDO GENERAL"/>
    <s v=" "/>
    <s v="99 - MULTIPROVINCIAL"/>
    <n v="166085000"/>
    <n v="187344678.88999999"/>
    <n v="129029295.98"/>
  </r>
  <r>
    <s v="2024"/>
    <x v="0"/>
    <x v="0"/>
    <x v="0"/>
    <x v="0"/>
    <s v="2 - Poder Ejecutivo"/>
    <s v="0201 - PRESIDENCIA DE LA REPÚBLICA"/>
    <s v="0031 - DIRECCION DE PRENSA DEL PRESIDENTE"/>
    <x v="0"/>
    <x v="0"/>
    <x v="2"/>
    <s v="2.2 - CONTRATACIÓN DE SERVICIOS"/>
    <s v="2.2.3 - VIÁTICOS"/>
    <s v="N"/>
    <s v="00 - N/A"/>
    <s v="10 - FONDO GENERAL"/>
    <s v=" "/>
    <s v="99 - MULTIPROVINCIAL"/>
    <n v="2700000"/>
    <n v="2400000"/>
    <n v="1375637.5"/>
  </r>
  <r>
    <s v="2024"/>
    <x v="0"/>
    <x v="0"/>
    <x v="0"/>
    <x v="0"/>
    <s v="2 - Poder Ejecutivo"/>
    <s v="0201 - PRESIDENCIA DE LA REPÚBLICA"/>
    <s v="0031 - DIRECCION DE PRENSA DEL PRESIDENTE"/>
    <x v="0"/>
    <x v="0"/>
    <x v="2"/>
    <s v="2.2 - CONTRATACIÓN DE SERVICIOS"/>
    <s v="2.2.4 - TRANSPORTE Y ALMACENAJE"/>
    <s v="N"/>
    <s v="00 - N/A"/>
    <s v="10 - FONDO GENERAL"/>
    <s v=" "/>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 "/>
    <s v="99 - MULTIPROVINCIAL"/>
    <n v="6289160"/>
    <n v="5385241"/>
    <n v="3969405.3000000003"/>
  </r>
  <r>
    <s v="2024"/>
    <x v="0"/>
    <x v="0"/>
    <x v="0"/>
    <x v="0"/>
    <s v="2 - Poder Ejecutivo"/>
    <s v="0201 - PRESIDENCIA DE LA REPÚBLICA"/>
    <s v="0031 - DIRECCION DE PRENSA DEL PRESIDENTE"/>
    <x v="0"/>
    <x v="0"/>
    <x v="2"/>
    <s v="2.2 - CONTRATACIÓN DE SERVICIOS"/>
    <s v="2.2.6 - SEGUROS"/>
    <s v="N"/>
    <s v="00 - N/A"/>
    <s v="10 - FONDO GENERAL"/>
    <s v=" "/>
    <s v="99 - MULTIPROVINCIAL"/>
    <n v="5840396"/>
    <n v="5263621.7"/>
    <n v="4205130.38"/>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514721.11"/>
    <n v="1924577.0399999998"/>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 "/>
    <s v="99 - MULTIPROVINCIAL"/>
    <n v="1326304"/>
    <n v="1468196.8299999998"/>
    <n v="887298.85"/>
  </r>
  <r>
    <s v="2024"/>
    <x v="0"/>
    <x v="0"/>
    <x v="0"/>
    <x v="0"/>
    <s v="2 - Poder Ejecutivo"/>
    <s v="0201 - PRESIDENCIA DE LA REPÚBLICA"/>
    <s v="0031 - DIRECCION DE PRENSA DEL PRESIDENTE"/>
    <x v="0"/>
    <x v="0"/>
    <x v="2"/>
    <s v="2.2 - CONTRATACIÓN DE SERVICIOS"/>
    <s v="2.2.9 - OTRAS CONTRATACIONES DE SERVICIOS"/>
    <s v="N"/>
    <s v="00 - N/A"/>
    <s v="10 - FONDO GENERAL"/>
    <s v=" "/>
    <s v="99 - MULTIPROVINCIAL"/>
    <n v="7277617"/>
    <n v="6193879"/>
    <n v="3764023"/>
  </r>
  <r>
    <s v="2024"/>
    <x v="0"/>
    <x v="0"/>
    <x v="0"/>
    <x v="0"/>
    <s v="2 - Poder Ejecutivo"/>
    <s v="0201 - PRESIDENCIA DE LA REPÚBLICA"/>
    <s v="0031 - DIRECCION DE PRENSA DEL PRESIDENTE"/>
    <x v="0"/>
    <x v="0"/>
    <x v="2"/>
    <s v="2.3 - MATERIALES Y SUMINISTROS"/>
    <s v="2.3.1 - ALIMENTOS Y PRODUCTOS AGROFORESTALES"/>
    <s v="N"/>
    <s v="00 - N/A"/>
    <s v="10 - FONDO GENERAL"/>
    <s v=" "/>
    <s v="99 - MULTIPROVINCIAL"/>
    <n v="455808"/>
    <n v="515808"/>
    <n v="340917"/>
  </r>
  <r>
    <s v="2024"/>
    <x v="0"/>
    <x v="0"/>
    <x v="0"/>
    <x v="0"/>
    <s v="2 - Poder Ejecutivo"/>
    <s v="0201 - PRESIDENCIA DE LA REPÚBLICA"/>
    <s v="0031 - DIRECCION DE PRENSA DEL PRESIDENTE"/>
    <x v="0"/>
    <x v="0"/>
    <x v="2"/>
    <s v="2.3 - MATERIALES Y SUMINISTROS"/>
    <s v="2.3.2 - TEXTILES Y VESTUARIOS"/>
    <s v="N"/>
    <s v="00 - N/A"/>
    <s v="10 - FONDO GENERAL"/>
    <s v=" "/>
    <s v="99 - MULTIPROVINCIAL"/>
    <n v="468372"/>
    <n v="416170"/>
    <n v="327811"/>
  </r>
  <r>
    <s v="2024"/>
    <x v="0"/>
    <x v="0"/>
    <x v="0"/>
    <x v="0"/>
    <s v="2 - Poder Ejecutivo"/>
    <s v="0201 - PRESIDENCIA DE LA REPÚBLICA"/>
    <s v="0031 - DIRECCION DE PRENSA DEL PRESIDENTE"/>
    <x v="0"/>
    <x v="0"/>
    <x v="2"/>
    <s v="2.3 - MATERIALES Y SUMINISTROS"/>
    <s v="2.3.3 - PAPEL, CARTÓN E IMPRESOS"/>
    <s v="N"/>
    <s v="00 - N/A"/>
    <s v="10 - FONDO GENERAL"/>
    <s v=" "/>
    <s v="99 - MULTIPROVINCIAL"/>
    <n v="251102"/>
    <n v="235102"/>
    <n v="180034.03"/>
  </r>
  <r>
    <s v="2024"/>
    <x v="0"/>
    <x v="0"/>
    <x v="0"/>
    <x v="0"/>
    <s v="2 - Poder Ejecutivo"/>
    <s v="0201 - PRESIDENCIA DE LA REPÚBLICA"/>
    <s v="0031 - DIRECCION DE PRENSA DEL PRESIDENTE"/>
    <x v="0"/>
    <x v="0"/>
    <x v="2"/>
    <s v="2.3 - MATERIALES Y SUMINISTROS"/>
    <s v="2.3.4 - PRODUCTOS FARMACÉUTICOS"/>
    <s v="N"/>
    <s v="00 - N/A"/>
    <s v="10 - FONDO GENERAL"/>
    <s v=" "/>
    <s v="99 - MULTIPROVINCIAL"/>
    <n v="12000"/>
    <n v="5355"/>
    <n v="4956"/>
  </r>
  <r>
    <s v="2024"/>
    <x v="0"/>
    <x v="0"/>
    <x v="0"/>
    <x v="0"/>
    <s v="2 - Poder Ejecutivo"/>
    <s v="0201 - PRESIDENCIA DE LA REPÚBLICA"/>
    <s v="0031 - DIRECCION DE PRENSA DEL PRESIDENTE"/>
    <x v="0"/>
    <x v="0"/>
    <x v="2"/>
    <s v="2.3 - MATERIALES Y SUMINISTROS"/>
    <s v="2.3.5 - CUERO, CAUCHO Y PLÁSTICO"/>
    <s v="N"/>
    <s v="00 - N/A"/>
    <s v="10 - FONDO GENERAL"/>
    <s v=" "/>
    <s v="99 - MULTIPROVINCIAL"/>
    <n v="540000"/>
    <n v="382005"/>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 "/>
    <s v="99 - MULTIPROVINCIAL"/>
    <n v="3040"/>
    <n v="9035"/>
    <n v="6307.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 "/>
    <s v="99 - MULTIPROVINCIAL"/>
    <n v="6174320"/>
    <n v="6279320"/>
    <n v="5256818.05"/>
  </r>
  <r>
    <s v="2024"/>
    <x v="0"/>
    <x v="0"/>
    <x v="0"/>
    <x v="0"/>
    <s v="2 - Poder Ejecutivo"/>
    <s v="0201 - PRESIDENCIA DE LA REPÚBLICA"/>
    <s v="0031 - DIRECCION DE PRENSA DEL PRESIDENTE"/>
    <x v="0"/>
    <x v="0"/>
    <x v="2"/>
    <s v="2.3 - MATERIALES Y SUMINISTROS"/>
    <s v="2.3.9 - PRODUCTOS Y ÚTILES VARIOS"/>
    <s v="N"/>
    <s v="00 - N/A"/>
    <s v="10 - FONDO GENERAL"/>
    <s v=" "/>
    <s v="99 - MULTIPROVINCIAL"/>
    <n v="22220575"/>
    <n v="6302483.4400000004"/>
    <n v="1710529.8399999996"/>
  </r>
  <r>
    <s v="2024"/>
    <x v="0"/>
    <x v="0"/>
    <x v="0"/>
    <x v="0"/>
    <s v="2 - Poder Ejecutivo"/>
    <s v="0201 - PRESIDENCIA DE LA REPÚBLICA"/>
    <s v="0032 - DIRECCION DE ESTRATEGIA Y COMUNICACION GUBERNAMENTAL"/>
    <x v="0"/>
    <x v="0"/>
    <x v="2"/>
    <s v="2.1 - REMUNERACIONES Y CONTRIBUCIONES"/>
    <s v="2.1.1 - REMUNERACIONES"/>
    <s v="N"/>
    <s v="00 - N/A"/>
    <s v="10 - FONDO GENERAL"/>
    <s v=" "/>
    <s v="99 - MULTIPROVINCIAL"/>
    <n v="268540250"/>
    <n v="272664818.69"/>
    <n v="197986850.73000002"/>
  </r>
  <r>
    <s v="2024"/>
    <x v="0"/>
    <x v="0"/>
    <x v="0"/>
    <x v="0"/>
    <s v="2 - Poder Ejecutivo"/>
    <s v="0201 - PRESIDENCIA DE LA REPÚBLICA"/>
    <s v="0032 - DIRECCION DE ESTRATEGIA Y COMUNICACION GUBERNAMENTAL"/>
    <x v="0"/>
    <x v="0"/>
    <x v="2"/>
    <s v="2.1 - REMUNERACIONES Y CONTRIBUCIONES"/>
    <s v="2.1.2 - SOBRESUELDOS"/>
    <s v="N"/>
    <s v="00 - N/A"/>
    <s v="10 - FONDO GENERAL"/>
    <s v=" "/>
    <s v="99 - MULTIPROVINCIAL"/>
    <n v="64592500"/>
    <n v="64647181.310000002"/>
    <n v="56587873.350000001"/>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29364354.07"/>
  </r>
  <r>
    <s v="2024"/>
    <x v="0"/>
    <x v="0"/>
    <x v="0"/>
    <x v="0"/>
    <s v="2 - Poder Ejecutivo"/>
    <s v="0201 - PRESIDENCIA DE LA REPÚBLICA"/>
    <s v="0032 - DIRECCION DE ESTRATEGIA Y COMUNICACION GUBERNAMENTAL"/>
    <x v="0"/>
    <x v="0"/>
    <x v="2"/>
    <s v="2.2 - CONTRATACIÓN DE SERVICIOS"/>
    <s v="2.2.1 - SERVICIOS BÁSICOS"/>
    <s v="N"/>
    <s v="00 - N/A"/>
    <s v="10 - FONDO GENERAL"/>
    <s v=" "/>
    <s v="99 - MULTIPROVINCIAL"/>
    <n v="23120600"/>
    <n v="19505300"/>
    <n v="12318786.599999998"/>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 "/>
    <s v="99 - MULTIPROVINCIAL"/>
    <n v="3313488204"/>
    <n v="4844428204"/>
    <n v="4068709628.8399997"/>
  </r>
  <r>
    <s v="2024"/>
    <x v="0"/>
    <x v="0"/>
    <x v="0"/>
    <x v="0"/>
    <s v="2 - Poder Ejecutivo"/>
    <s v="0201 - PRESIDENCIA DE LA REPÚBLICA"/>
    <s v="0032 - DIRECCION DE ESTRATEGIA Y COMUNICACION GUBERNAMENTAL"/>
    <x v="0"/>
    <x v="0"/>
    <x v="2"/>
    <s v="2.2 - CONTRATACIÓN DE SERVICIOS"/>
    <s v="2.2.3 - VIÁTICOS"/>
    <s v="N"/>
    <s v="00 - N/A"/>
    <s v="10 - FONDO GENERAL"/>
    <s v=" "/>
    <s v="99 - MULTIPROVINCIAL"/>
    <n v="5400000"/>
    <n v="7497000"/>
    <n v="54762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 "/>
    <s v="99 - MULTIPROVINCIAL"/>
    <n v="0"/>
    <n v="1098648"/>
    <n v="1006931.11"/>
  </r>
  <r>
    <s v="2024"/>
    <x v="0"/>
    <x v="0"/>
    <x v="0"/>
    <x v="0"/>
    <s v="2 - Poder Ejecutivo"/>
    <s v="0201 - PRESIDENCIA DE LA REPÚBLICA"/>
    <s v="0032 - DIRECCION DE ESTRATEGIA Y COMUNICACION GUBERNAMENTAL"/>
    <x v="0"/>
    <x v="0"/>
    <x v="2"/>
    <s v="2.2 - CONTRATACIÓN DE SERVICIOS"/>
    <s v="2.2.5 - ALQUILERES Y RENTAS"/>
    <s v="N"/>
    <s v="00 - N/A"/>
    <s v="10 - FONDO GENERAL"/>
    <s v=" "/>
    <s v="99 - MULTIPROVINCIAL"/>
    <n v="5230350"/>
    <n v="7585895.0700000003"/>
    <n v="6292995.6599999992"/>
  </r>
  <r>
    <s v="2024"/>
    <x v="0"/>
    <x v="0"/>
    <x v="0"/>
    <x v="0"/>
    <s v="2 - Poder Ejecutivo"/>
    <s v="0201 - PRESIDENCIA DE LA REPÚBLICA"/>
    <s v="0032 - DIRECCION DE ESTRATEGIA Y COMUNICACION GUBERNAMENTAL"/>
    <x v="0"/>
    <x v="0"/>
    <x v="2"/>
    <s v="2.2 - CONTRATACIÓN DE SERVICIOS"/>
    <s v="2.2.6 - SEGUROS"/>
    <s v="N"/>
    <s v="00 - N/A"/>
    <s v="10 - FONDO GENERAL"/>
    <s v=" "/>
    <s v="99 - MULTIPROVINCIAL"/>
    <n v="11403900"/>
    <n v="14669875.160000002"/>
    <n v="12986275.56000000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3814121.54"/>
    <n v="1748102.9600000002"/>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884078.0700000003"/>
    <n v="5814471.7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 "/>
    <s v="99 - MULTIPROVINCIAL"/>
    <n v="5572627"/>
    <n v="3855026.1599999992"/>
    <n v="2171927.85"/>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 "/>
    <s v="99 - MULTIPROVINCIAL"/>
    <n v="735350"/>
    <n v="663620.28"/>
    <n v="320899.77"/>
  </r>
  <r>
    <s v="2024"/>
    <x v="0"/>
    <x v="0"/>
    <x v="0"/>
    <x v="0"/>
    <s v="2 - Poder Ejecutivo"/>
    <s v="0201 - PRESIDENCIA DE LA REPÚBLICA"/>
    <s v="0032 - DIRECCION DE ESTRATEGIA Y COMUNICACION GUBERNAMENTAL"/>
    <x v="0"/>
    <x v="0"/>
    <x v="2"/>
    <s v="2.3 - MATERIALES Y SUMINISTROS"/>
    <s v="2.3.2 - TEXTILES Y VESTUARIOS"/>
    <s v="N"/>
    <s v="00 - N/A"/>
    <s v="10 - FONDO GENERAL"/>
    <s v=" "/>
    <s v="99 - MULTIPROVINCIAL"/>
    <n v="4593063"/>
    <n v="2582093.9999999995"/>
    <n v="264320"/>
  </r>
  <r>
    <s v="2024"/>
    <x v="0"/>
    <x v="0"/>
    <x v="0"/>
    <x v="0"/>
    <s v="2 - Poder Ejecutivo"/>
    <s v="0201 - PRESIDENCIA DE LA REPÚBLICA"/>
    <s v="0032 - DIRECCION DE ESTRATEGIA Y COMUNICACION GUBERNAMENTAL"/>
    <x v="0"/>
    <x v="0"/>
    <x v="2"/>
    <s v="2.3 - MATERIALES Y SUMINISTROS"/>
    <s v="2.3.3 - PAPEL, CARTÓN E IMPRESOS"/>
    <s v="N"/>
    <s v="00 - N/A"/>
    <s v="10 - FONDO GENERAL"/>
    <s v=" "/>
    <s v="99 - MULTIPROVINCIAL"/>
    <n v="956380"/>
    <n v="815497.29"/>
    <n v="602362.42000000004"/>
  </r>
  <r>
    <s v="2024"/>
    <x v="0"/>
    <x v="0"/>
    <x v="0"/>
    <x v="0"/>
    <s v="2 - Poder Ejecutivo"/>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 "/>
    <s v="99 - MULTIPROVINCIAL"/>
    <n v="672000"/>
    <n v="257995.19999999995"/>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5510.48000000001"/>
    <n v="22598.48999999999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12871.640000001"/>
    <n v="5981076.6300000008"/>
  </r>
  <r>
    <s v="2024"/>
    <x v="0"/>
    <x v="0"/>
    <x v="0"/>
    <x v="0"/>
    <s v="2 - Poder Ejecutivo"/>
    <s v="0201 - PRESIDENCIA DE LA REPÚBLICA"/>
    <s v="0032 - DIRECCION DE ESTRATEGIA Y COMUNICACION GUBERNAMENTAL"/>
    <x v="0"/>
    <x v="0"/>
    <x v="2"/>
    <s v="2.3 - MATERIALES Y SUMINISTROS"/>
    <s v="2.3.9 - PRODUCTOS Y ÚTILES VARIOS"/>
    <s v="N"/>
    <s v="00 - N/A"/>
    <s v="10 - FONDO GENERAL"/>
    <s v=" "/>
    <s v="99 - MULTIPROVINCIAL"/>
    <n v="7788485"/>
    <n v="4017142.1099999994"/>
    <n v="1786269.3600000006"/>
  </r>
  <r>
    <s v="2024"/>
    <x v="0"/>
    <x v="0"/>
    <x v="0"/>
    <x v="0"/>
    <s v="2 - Poder Ejecutivo"/>
    <s v="0201 - PRESIDENCIA DE LA REPÚBLICA"/>
    <s v="0033 - ECO5RD"/>
    <x v="0"/>
    <x v="0"/>
    <x v="2"/>
    <s v="2.1 - REMUNERACIONES Y CONTRIBUCIONES"/>
    <s v="2.1.1 - REMUNERACIONES"/>
    <s v="N"/>
    <s v="00 - N/A"/>
    <s v="10 - FONDO GENERAL"/>
    <s v=" "/>
    <s v="99 - MULTIPROVINCIAL"/>
    <n v="164700000"/>
    <n v="154555888.88"/>
    <n v="120414508.97999999"/>
  </r>
  <r>
    <s v="2024"/>
    <x v="0"/>
    <x v="0"/>
    <x v="0"/>
    <x v="0"/>
    <s v="2 - Poder Ejecutivo"/>
    <s v="0201 - PRESIDENCIA DE LA REPÚBLICA"/>
    <s v="0033 - ECO5RD"/>
    <x v="0"/>
    <x v="0"/>
    <x v="2"/>
    <s v="2.1 - REMUNERACIONES Y CONTRIBUCIONES"/>
    <s v="2.1.2 - SOBRESUELDOS"/>
    <s v="N"/>
    <s v="00 - N/A"/>
    <s v="10 - FONDO GENERAL"/>
    <s v=" "/>
    <s v="99 - MULTIPROVINCIAL"/>
    <n v="40000000"/>
    <n v="61608826.289999999"/>
    <n v="26296000"/>
  </r>
  <r>
    <s v="2024"/>
    <x v="0"/>
    <x v="0"/>
    <x v="0"/>
    <x v="0"/>
    <s v="2 - Poder Ejecutivo"/>
    <s v="0201 - PRESIDENCIA DE LA REPÚBLICA"/>
    <s v="0033 - ECO5RD"/>
    <x v="0"/>
    <x v="0"/>
    <x v="2"/>
    <s v="2.1 - REMUNERACIONES Y CONTRIBUCIONES"/>
    <s v="2.1.5 - CONTRIBUCIONES A LA SEGURIDAD SOCIAL"/>
    <s v="N"/>
    <s v="00 - N/A"/>
    <s v="10 - FONDO GENERAL"/>
    <s v=" "/>
    <s v="99 - MULTIPROVINCIAL"/>
    <n v="22935000"/>
    <n v="20470284.829999998"/>
    <n v="16871130.210000005"/>
  </r>
  <r>
    <s v="2024"/>
    <x v="0"/>
    <x v="0"/>
    <x v="0"/>
    <x v="0"/>
    <s v="2 - Poder Ejecutivo"/>
    <s v="0201 - PRESIDENCIA DE LA REPÚBLICA"/>
    <s v="0033 - ECO5RD"/>
    <x v="0"/>
    <x v="0"/>
    <x v="2"/>
    <s v="2.2 - CONTRATACIÓN DE SERVICIOS"/>
    <s v="2.2.1 - SERVICIOS BÁSICOS"/>
    <s v="N"/>
    <s v="00 - N/A"/>
    <s v="10 - FONDO GENERAL"/>
    <s v=" "/>
    <s v="99 - MULTIPROVINCIAL"/>
    <n v="24840000"/>
    <n v="14350093.530000001"/>
    <n v="8513197.3500000015"/>
  </r>
  <r>
    <s v="2024"/>
    <x v="0"/>
    <x v="0"/>
    <x v="0"/>
    <x v="0"/>
    <s v="2 - Poder Ejecutivo"/>
    <s v="0201 - PRESIDENCIA DE LA REPÚBLICA"/>
    <s v="0033 - ECO5RD"/>
    <x v="0"/>
    <x v="0"/>
    <x v="2"/>
    <s v="2.2 - CONTRATACIÓN DE SERVICIOS"/>
    <s v="2.2.2 - PUBLICIDAD, IMPRESIÓN Y ENCUADERNACIÓN"/>
    <s v="N"/>
    <s v="00 - N/A"/>
    <s v="10 - FONDO GENERAL"/>
    <s v=" "/>
    <s v="99 - MULTIPROVINCIAL"/>
    <n v="1300000"/>
    <n v="1948804"/>
    <n v="1214055.7899999998"/>
  </r>
  <r>
    <s v="2024"/>
    <x v="0"/>
    <x v="0"/>
    <x v="0"/>
    <x v="0"/>
    <s v="2 - Poder Ejecutivo"/>
    <s v="0201 - PRESIDENCIA DE LA REPÚBLICA"/>
    <s v="0033 - ECO5RD"/>
    <x v="0"/>
    <x v="0"/>
    <x v="2"/>
    <s v="2.2 - CONTRATACIÓN DE SERVICIOS"/>
    <s v="2.2.3 - VIÁTICOS"/>
    <s v="N"/>
    <s v="00 - N/A"/>
    <s v="10 - FONDO GENERAL"/>
    <s v=" "/>
    <s v="99 - MULTIPROVINCIAL"/>
    <n v="3000000"/>
    <n v="15488535"/>
    <n v="14025331.550000001"/>
  </r>
  <r>
    <s v="2024"/>
    <x v="0"/>
    <x v="0"/>
    <x v="0"/>
    <x v="0"/>
    <s v="2 - Poder Ejecutivo"/>
    <s v="0201 - PRESIDENCIA DE LA REPÚBLICA"/>
    <s v="0033 - ECO5RD"/>
    <x v="0"/>
    <x v="0"/>
    <x v="2"/>
    <s v="2.2 - CONTRATACIÓN DE SERVICIOS"/>
    <s v="2.2.4 - TRANSPORTE Y ALMACENAJE"/>
    <s v="N"/>
    <s v="00 - N/A"/>
    <s v="10 - FONDO GENERAL"/>
    <s v=" "/>
    <s v="99 - MULTIPROVINCIAL"/>
    <n v="0"/>
    <n v="260850"/>
    <n v="252004.88"/>
  </r>
  <r>
    <s v="2024"/>
    <x v="0"/>
    <x v="0"/>
    <x v="0"/>
    <x v="0"/>
    <s v="2 - Poder Ejecutivo"/>
    <s v="0201 - PRESIDENCIA DE LA REPÚBLICA"/>
    <s v="0033 - ECO5RD"/>
    <x v="0"/>
    <x v="0"/>
    <x v="2"/>
    <s v="2.2 - CONTRATACIÓN DE SERVICIOS"/>
    <s v="2.2.5 - ALQUILERES Y RENTAS"/>
    <s v="N"/>
    <s v="00 - N/A"/>
    <s v="10 - FONDO GENERAL"/>
    <s v=" "/>
    <s v="99 - MULTIPROVINCIAL"/>
    <n v="27500000"/>
    <n v="45175483.009999998"/>
    <n v="29613301.850000001"/>
  </r>
  <r>
    <s v="2024"/>
    <x v="0"/>
    <x v="0"/>
    <x v="0"/>
    <x v="0"/>
    <s v="2 - Poder Ejecutivo"/>
    <s v="0201 - PRESIDENCIA DE LA REPÚBLICA"/>
    <s v="0033 - ECO5RD"/>
    <x v="0"/>
    <x v="0"/>
    <x v="2"/>
    <s v="2.2 - CONTRATACIÓN DE SERVICIOS"/>
    <s v="2.2.6 - SEGUROS"/>
    <s v="N"/>
    <s v="00 - N/A"/>
    <s v="10 - FONDO GENERAL"/>
    <s v=" "/>
    <s v="99 - MULTIPROVINCIAL"/>
    <n v="11500000"/>
    <n v="19370000"/>
    <n v="9050619.040000001"/>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 "/>
    <s v="99 - MULTIPROVINCIAL"/>
    <n v="0"/>
    <n v="31805519.329999998"/>
    <n v="15970787.520000003"/>
  </r>
  <r>
    <s v="2024"/>
    <x v="0"/>
    <x v="0"/>
    <x v="0"/>
    <x v="0"/>
    <s v="2 - Poder Ejecutivo"/>
    <s v="0201 - PRESIDENCIA DE LA REPÚBLICA"/>
    <s v="0033 - ECO5RD"/>
    <x v="0"/>
    <x v="0"/>
    <x v="2"/>
    <s v="2.2 - CONTRATACIÓN DE SERVICIOS"/>
    <s v="2.2.8 - OTROS SERVICIOS NO INCLUIDOS EN CONCEPTOS ANTERIORES"/>
    <s v="N"/>
    <s v="00 - N/A"/>
    <s v="10 - FONDO GENERAL"/>
    <s v=" "/>
    <s v="99 - MULTIPROVINCIAL"/>
    <n v="4225000"/>
    <n v="28850948.460000001"/>
    <n v="3980719.74"/>
  </r>
  <r>
    <s v="2024"/>
    <x v="0"/>
    <x v="0"/>
    <x v="0"/>
    <x v="0"/>
    <s v="2 - Poder Ejecutivo"/>
    <s v="0201 - PRESIDENCIA DE LA REPÚBLICA"/>
    <s v="0033 - ECO5RD"/>
    <x v="0"/>
    <x v="0"/>
    <x v="2"/>
    <s v="2.2 - CONTRATACIÓN DE SERVICIOS"/>
    <s v="2.2.9 - OTRAS CONTRATACIONES DE SERVICIOS"/>
    <s v="N"/>
    <s v="00 - N/A"/>
    <s v="10 - FONDO GENERAL"/>
    <s v=" "/>
    <s v="99 - MULTIPROVINCIAL"/>
    <n v="0"/>
    <n v="21062275.100000001"/>
    <n v="10595096.860000001"/>
  </r>
  <r>
    <s v="2024"/>
    <x v="0"/>
    <x v="0"/>
    <x v="0"/>
    <x v="0"/>
    <s v="2 - Poder Ejecutivo"/>
    <s v="0201 - PRESIDENCIA DE LA REPÚBLICA"/>
    <s v="0033 - ECO5RD"/>
    <x v="0"/>
    <x v="0"/>
    <x v="2"/>
    <s v="2.3 - MATERIALES Y SUMINISTROS"/>
    <s v="2.3.1 - ALIMENTOS Y PRODUCTOS AGROFORESTALES"/>
    <s v="N"/>
    <s v="00 - N/A"/>
    <s v="10 - FONDO GENERAL"/>
    <s v=" "/>
    <s v="99 - MULTIPROVINCIAL"/>
    <n v="0"/>
    <n v="33494634.759999998"/>
    <n v="30773634.940000001"/>
  </r>
  <r>
    <s v="2024"/>
    <x v="0"/>
    <x v="0"/>
    <x v="0"/>
    <x v="0"/>
    <s v="2 - Poder Ejecutivo"/>
    <s v="0201 - PRESIDENCIA DE LA REPÚBLICA"/>
    <s v="0033 - ECO5RD"/>
    <x v="0"/>
    <x v="0"/>
    <x v="2"/>
    <s v="2.3 - MATERIALES Y SUMINISTROS"/>
    <s v="2.3.2 - TEXTILES Y VESTUARIOS"/>
    <s v="N"/>
    <s v="00 - N/A"/>
    <s v="10 - FONDO GENERAL"/>
    <s v=" "/>
    <s v="99 - MULTIPROVINCIAL"/>
    <n v="0"/>
    <n v="1929029.7800000012"/>
    <n v="1836146.19"/>
  </r>
  <r>
    <s v="2024"/>
    <x v="0"/>
    <x v="0"/>
    <x v="0"/>
    <x v="0"/>
    <s v="2 - Poder Ejecutivo"/>
    <s v="0201 - PRESIDENCIA DE LA REPÚBLICA"/>
    <s v="0033 - ECO5RD"/>
    <x v="0"/>
    <x v="0"/>
    <x v="2"/>
    <s v="2.3 - MATERIALES Y SUMINISTROS"/>
    <s v="2.3.3 - PAPEL, CARTÓN E IMPRESOS"/>
    <s v="N"/>
    <s v="00 - N/A"/>
    <s v="10 - FONDO GENERAL"/>
    <s v=" "/>
    <s v="99 - MULTIPROVINCIAL"/>
    <n v="0"/>
    <n v="314638"/>
    <n v="306087.11000000004"/>
  </r>
  <r>
    <s v="2024"/>
    <x v="0"/>
    <x v="0"/>
    <x v="0"/>
    <x v="0"/>
    <s v="2 - Poder Ejecutivo"/>
    <s v="0201 - PRESIDENCIA DE LA REPÚBLICA"/>
    <s v="0033 - ECO5RD"/>
    <x v="0"/>
    <x v="0"/>
    <x v="2"/>
    <s v="2.3 - MATERIALES Y SUMINISTROS"/>
    <s v="2.3.5 - CUERO, CAUCHO Y PLÁSTICO"/>
    <s v="N"/>
    <s v="00 - N/A"/>
    <s v="10 - FONDO GENERAL"/>
    <s v=" "/>
    <s v="99 - MULTIPROVINCIAL"/>
    <n v="0"/>
    <n v="14760000"/>
    <n v="4996.4399999999996"/>
  </r>
  <r>
    <s v="2024"/>
    <x v="0"/>
    <x v="0"/>
    <x v="0"/>
    <x v="0"/>
    <s v="2 - Poder Ejecutivo"/>
    <s v="0201 - PRESIDENCIA DE LA REPÚBLICA"/>
    <s v="0033 - ECO5RD"/>
    <x v="0"/>
    <x v="0"/>
    <x v="2"/>
    <s v="2.3 - MATERIALES Y SUMINISTROS"/>
    <s v="2.3.6 - PRODUCTOS DE MINERALES, METÁLICOS Y NO METÁLICOS"/>
    <s v="N"/>
    <s v="00 - N/A"/>
    <s v="10 - FONDO GENERAL"/>
    <s v=" "/>
    <s v="99 - MULTIPROVINCIAL"/>
    <n v="0"/>
    <n v="5452141.790000001"/>
    <n v="671681.06"/>
  </r>
  <r>
    <s v="2024"/>
    <x v="0"/>
    <x v="0"/>
    <x v="0"/>
    <x v="0"/>
    <s v="2 - Poder Ejecutivo"/>
    <s v="0201 - PRESIDENCIA DE LA REPÚBLICA"/>
    <s v="0033 - ECO5RD"/>
    <x v="0"/>
    <x v="0"/>
    <x v="2"/>
    <s v="2.3 - MATERIALES Y SUMINISTROS"/>
    <s v="2.3.7 - COMBUSTIBLES, LUBRICANTES, PRODUCTOS QUÍMICOS Y CONEXOS"/>
    <s v="N"/>
    <s v="00 - N/A"/>
    <s v="10 - FONDO GENERAL"/>
    <s v=" "/>
    <s v="99 - MULTIPROVINCIAL"/>
    <n v="0"/>
    <n v="128796586.89"/>
    <n v="63452997.609999999"/>
  </r>
  <r>
    <s v="2024"/>
    <x v="0"/>
    <x v="0"/>
    <x v="0"/>
    <x v="0"/>
    <s v="2 - Poder Ejecutivo"/>
    <s v="0201 - PRESIDENCIA DE LA REPÚBLICA"/>
    <s v="0033 - ECO5RD"/>
    <x v="0"/>
    <x v="0"/>
    <x v="2"/>
    <s v="2.3 - MATERIALES Y SUMINISTROS"/>
    <s v="2.3.9 - PRODUCTOS Y ÚTILES VARIOS"/>
    <s v="N"/>
    <s v="00 - N/A"/>
    <s v="10 - FONDO GENERAL"/>
    <s v=" "/>
    <s v="99 - MULTIPROVINCIAL"/>
    <n v="0"/>
    <n v="22746900.050000001"/>
    <n v="20658527.420000002"/>
  </r>
  <r>
    <s v="2024"/>
    <x v="0"/>
    <x v="0"/>
    <x v="0"/>
    <x v="0"/>
    <s v="2 - Poder Ejecutivo"/>
    <s v="0201 - PRESIDENCIA DE LA REPÚBLICA"/>
    <s v="0034 - DIRECCIÓN NACIONAL DE CONTROL DE DROGAS (DNCD)"/>
    <x v="0"/>
    <x v="1"/>
    <x v="18"/>
    <s v="2.1 - REMUNERACIONES Y CONTRIBUCIONES"/>
    <s v="2.1.1 - REMUNERACIONES"/>
    <s v="N"/>
    <s v="00 - N/A"/>
    <s v="10 - FONDO GENERAL"/>
    <s v=" "/>
    <s v="99 - MULTIPROVINCIAL"/>
    <n v="1375123002"/>
    <n v="1497225252"/>
    <n v="1017396696.09"/>
  </r>
  <r>
    <s v="2024"/>
    <x v="0"/>
    <x v="0"/>
    <x v="0"/>
    <x v="0"/>
    <s v="2 - Poder Ejecutivo"/>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00000002"/>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 "/>
    <s v="99 - MULTIPROVINCIAL"/>
    <n v="27887076"/>
    <n v="28710048"/>
    <n v="18206073.579999998"/>
  </r>
  <r>
    <s v="2024"/>
    <x v="0"/>
    <x v="0"/>
    <x v="0"/>
    <x v="0"/>
    <s v="2 - Poder Ejecutivo"/>
    <s v="0201 - PRESIDENCIA DE LA REPÚBLICA"/>
    <s v="0034 - DIRECCIÓN NACIONAL DE CONTROL DE DROGAS (DNCD)"/>
    <x v="0"/>
    <x v="1"/>
    <x v="18"/>
    <s v="2.2 - CONTRATACIÓN DE SERVICIOS"/>
    <s v="2.2.1 - SERVICIOS BÁSICOS"/>
    <s v="N"/>
    <s v="00 - N/A"/>
    <s v="10 - FONDO GENERAL"/>
    <s v=" "/>
    <s v="99 - MULTIPROVINCIAL"/>
    <n v="61265082"/>
    <n v="61265082"/>
    <n v="50600573.059999973"/>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 "/>
    <s v="99 - MULTIPROVINCIAL"/>
    <n v="11701051"/>
    <n v="11701051"/>
    <n v="3628897.06"/>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420000"/>
    <n v="179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789529"/>
  </r>
  <r>
    <s v="2024"/>
    <x v="0"/>
    <x v="0"/>
    <x v="0"/>
    <x v="0"/>
    <s v="2 - Poder Ejecutivo"/>
    <s v="0201 - PRESIDENCIA DE LA REPÚBLICA"/>
    <s v="0034 - DIRECCIÓN NACIONAL DE CONTROL DE DROGAS (DNCD)"/>
    <x v="0"/>
    <x v="1"/>
    <x v="18"/>
    <s v="2.3 - MATERIALES Y SUMINISTROS"/>
    <s v="2.3.2 - TEXTILES Y VESTUARIOS"/>
    <s v="N"/>
    <s v="00 - N/A"/>
    <s v="10 - FONDO GENERAL"/>
    <s v=" "/>
    <s v="99 - MULTIPROVINCIAL"/>
    <n v="2500000"/>
    <n v="3149353.9999999995"/>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 "/>
    <s v="99 - MULTIPROVINCIAL"/>
    <n v="13191928"/>
    <n v="14722144.01"/>
    <n v="8023175.9899999993"/>
  </r>
  <r>
    <s v="2024"/>
    <x v="0"/>
    <x v="0"/>
    <x v="0"/>
    <x v="0"/>
    <s v="2 - Poder Ejecutivo"/>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 "/>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4842540.600000001"/>
  </r>
  <r>
    <s v="2024"/>
    <x v="0"/>
    <x v="0"/>
    <x v="0"/>
    <x v="0"/>
    <s v="2 - Poder Ejecutivo"/>
    <s v="0201 - PRESIDENCIA DE LA REPÚBLICA"/>
    <s v="0034 - DIRECCIÓN NACIONAL DE CONTROL DE DROGAS (DNCD)"/>
    <x v="0"/>
    <x v="1"/>
    <x v="18"/>
    <s v="2.3 - MATERIALES Y SUMINISTROS"/>
    <s v="2.3.9 - PRODUCTOS Y ÚTILES VARIOS"/>
    <s v="N"/>
    <s v="00 - N/A"/>
    <s v="10 - FONDO GENERAL"/>
    <s v=" "/>
    <s v="99 - MULTIPROVINCIAL"/>
    <n v="3500000"/>
    <n v="3574864.99"/>
    <n v="3034440.9700000007"/>
  </r>
  <r>
    <s v="2024"/>
    <x v="0"/>
    <x v="0"/>
    <x v="0"/>
    <x v="0"/>
    <s v="2 - Poder Ejecutivo"/>
    <s v="0202 - MINISTERIO DE  INTERIOR Y POLICÍA"/>
    <s v="0001 - MINISTERIO DE INTERIOR Y POLICIA"/>
    <x v="0"/>
    <x v="0"/>
    <x v="2"/>
    <s v="2.1 - REMUNERACIONES Y CONTRIBUCIONES"/>
    <s v="2.1.1 - REMUNERACIONES"/>
    <s v="N"/>
    <s v="00 - N/A"/>
    <s v="10 - FONDO GENERAL"/>
    <s v=" "/>
    <s v="99 - MULTIPROVINCIAL"/>
    <n v="686256583"/>
    <n v="706506583.00999999"/>
    <n v="479161022.81999987"/>
  </r>
  <r>
    <s v="2024"/>
    <x v="0"/>
    <x v="0"/>
    <x v="0"/>
    <x v="0"/>
    <s v="2 - Poder Ejecutivo"/>
    <s v="0202 - MINISTERIO DE  INTERIOR Y POLICÍA"/>
    <s v="0001 - MINISTERIO DE INTERIOR Y POLICIA"/>
    <x v="0"/>
    <x v="0"/>
    <x v="2"/>
    <s v="2.1 - REMUNERACIONES Y CONTRIBUCIONES"/>
    <s v="2.1.1 - REMUNERACIONES"/>
    <s v="N"/>
    <s v="00 - N/A"/>
    <s v="20 - FONDOS CON DESTINO ESPECÍFICO"/>
    <s v=" "/>
    <s v="99 - MULTIPROVINCIAL"/>
    <n v="23300000"/>
    <n v="23300000"/>
    <n v="9695666.6699999999"/>
  </r>
  <r>
    <s v="2024"/>
    <x v="0"/>
    <x v="0"/>
    <x v="0"/>
    <x v="0"/>
    <s v="2 - Poder Ejecutivo"/>
    <s v="0202 - MINISTERIO DE  INTERIOR Y POLICÍA"/>
    <s v="0001 - MINISTERIO DE INTERIOR Y POLICIA"/>
    <x v="0"/>
    <x v="0"/>
    <x v="2"/>
    <s v="2.1 - REMUNERACIONES Y CONTRIBUCIONES"/>
    <s v="2.1.2 - SOBRESUELDOS"/>
    <s v="N"/>
    <s v="00 - N/A"/>
    <s v="10 - FONDO GENERAL"/>
    <s v=" "/>
    <s v="99 - MULTIPROVINCIAL"/>
    <n v="230732734"/>
    <n v="235891692"/>
    <n v="94749569.520000011"/>
  </r>
  <r>
    <s v="2024"/>
    <x v="0"/>
    <x v="0"/>
    <x v="0"/>
    <x v="0"/>
    <s v="2 - Poder Ejecutivo"/>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63287092.250000022"/>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479342.2800000005"/>
  </r>
  <r>
    <s v="2024"/>
    <x v="0"/>
    <x v="0"/>
    <x v="0"/>
    <x v="0"/>
    <s v="2 - Poder Ejecutivo"/>
    <s v="0202 - MINISTERIO DE  INTERIOR Y POLICÍA"/>
    <s v="0001 - MINISTERIO DE INTERIOR Y POLICIA"/>
    <x v="0"/>
    <x v="0"/>
    <x v="2"/>
    <s v="2.2 - CONTRATACIÓN DE SERVICIOS"/>
    <s v="2.2.1 - SERVICIOS BÁSICOS"/>
    <s v="N"/>
    <s v="00 - N/A"/>
    <s v="10 - FONDO GENERAL"/>
    <s v=" "/>
    <s v="99 - MULTIPROVINCIAL"/>
    <n v="45908535"/>
    <n v="62517899.120000005"/>
    <n v="57645914.029999994"/>
  </r>
  <r>
    <s v="2024"/>
    <x v="0"/>
    <x v="0"/>
    <x v="0"/>
    <x v="0"/>
    <s v="2 - Poder Ejecutivo"/>
    <s v="0202 - MINISTERIO DE  INTERIOR Y POLICÍA"/>
    <s v="0001 - MINISTERIO DE INTERIOR Y POLICIA"/>
    <x v="0"/>
    <x v="0"/>
    <x v="2"/>
    <s v="2.2 - CONTRATACIÓN DE SERVICIOS"/>
    <s v="2.2.1 - SERVICIOS BÁSICOS"/>
    <s v="N"/>
    <s v="00 - N/A"/>
    <s v="20 - FONDOS CON DESTINO ESPECÍFICO"/>
    <s v=" "/>
    <s v="99 - MULTIPROVINCIAL"/>
    <n v="0"/>
    <n v="7374999.2599999998"/>
    <n v="7125899.2599999998"/>
  </r>
  <r>
    <s v="2024"/>
    <x v="0"/>
    <x v="0"/>
    <x v="0"/>
    <x v="0"/>
    <s v="2 - Poder Ejecutivo"/>
    <s v="0202 - MINISTERIO DE  INTERIOR Y POLICÍA"/>
    <s v="0001 - MINISTERIO DE INTERIOR Y POLICIA"/>
    <x v="0"/>
    <x v="0"/>
    <x v="2"/>
    <s v="2.2 - CONTRATACIÓN DE SERVICIOS"/>
    <s v="2.2.2 - PUBLICIDAD, IMPRESIÓN Y ENCUADERNACIÓN"/>
    <s v="N"/>
    <s v="00 - N/A"/>
    <s v="10 - FONDO GENERAL"/>
    <s v=" "/>
    <s v="99 - MULTIPROVINCIAL"/>
    <n v="500000"/>
    <n v="31453400"/>
    <n v="14559277.02"/>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5638880"/>
    <n v="5216770.88"/>
  </r>
  <r>
    <s v="2024"/>
    <x v="0"/>
    <x v="0"/>
    <x v="0"/>
    <x v="0"/>
    <s v="2 - Poder Ejecutivo"/>
    <s v="0202 - MINISTERIO DE  INTERIOR Y POLICÍA"/>
    <s v="0001 - MINISTERIO DE INTERIOR Y POLICIA"/>
    <x v="0"/>
    <x v="0"/>
    <x v="2"/>
    <s v="2.2 - CONTRATACIÓN DE SERVICIOS"/>
    <s v="2.2.3 - VIÁTICOS"/>
    <s v="N"/>
    <s v="00 - N/A"/>
    <s v="10 - FONDO GENERAL"/>
    <s v=" "/>
    <s v="99 - MULTIPROVINCIAL"/>
    <n v="15155768"/>
    <n v="17155768"/>
    <n v="16166615.26"/>
  </r>
  <r>
    <s v="2024"/>
    <x v="0"/>
    <x v="0"/>
    <x v="0"/>
    <x v="0"/>
    <s v="2 - Poder Ejecutivo"/>
    <s v="0202 - MINISTERIO DE  INTERIOR Y POLICÍA"/>
    <s v="0001 - MINISTERIO DE INTERIOR Y POLICIA"/>
    <x v="0"/>
    <x v="0"/>
    <x v="2"/>
    <s v="2.2 - CONTRATACIÓN DE SERVICIOS"/>
    <s v="2.2.4 - TRANSPORTE Y ALMACENAJE"/>
    <s v="N"/>
    <s v="00 - N/A"/>
    <s v="10 - FONDO GENERAL"/>
    <s v=" "/>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 "/>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 "/>
    <s v="99 - MULTIPROVINCIAL"/>
    <n v="14275620"/>
    <n v="126585943.59999999"/>
    <n v="28703756.180000003"/>
  </r>
  <r>
    <s v="2024"/>
    <x v="0"/>
    <x v="0"/>
    <x v="0"/>
    <x v="0"/>
    <s v="2 - Poder Ejecutivo"/>
    <s v="0202 - MINISTERIO DE  INTERIOR Y POLICÍA"/>
    <s v="0001 - MINISTERIO DE INTERIOR Y POLICIA"/>
    <x v="0"/>
    <x v="0"/>
    <x v="2"/>
    <s v="2.2 - CONTRATACIÓN DE SERVICIOS"/>
    <s v="2.2.5 - ALQUILERES Y RENTAS"/>
    <s v="N"/>
    <s v="00 - N/A"/>
    <s v="20 - FONDOS CON DESTINO ESPECÍFICO"/>
    <s v=" "/>
    <s v="99 - MULTIPROVINCIAL"/>
    <n v="30792701"/>
    <n v="20492701"/>
    <n v="15016574.969999999"/>
  </r>
  <r>
    <s v="2024"/>
    <x v="0"/>
    <x v="0"/>
    <x v="0"/>
    <x v="0"/>
    <s v="2 - Poder Ejecutivo"/>
    <s v="0202 - MINISTERIO DE  INTERIOR Y POLICÍA"/>
    <s v="0001 - MINISTERIO DE INTERIOR Y POLICIA"/>
    <x v="0"/>
    <x v="0"/>
    <x v="2"/>
    <s v="2.2 - CONTRATACIÓN DE SERVICIOS"/>
    <s v="2.2.6 - SEGUROS"/>
    <s v="N"/>
    <s v="00 - N/A"/>
    <s v="10 - FONDO GENERAL"/>
    <s v=" "/>
    <s v="99 - MULTIPROVINCIAL"/>
    <n v="69364580"/>
    <n v="88524580"/>
    <n v="78437219.979999989"/>
  </r>
  <r>
    <s v="2024"/>
    <x v="0"/>
    <x v="0"/>
    <x v="0"/>
    <x v="0"/>
    <s v="2 - Poder Ejecutivo"/>
    <s v="0202 - MINISTERIO DE  INTERIOR Y POLICÍA"/>
    <s v="0001 - MINISTERIO DE INTERIOR Y POLICIA"/>
    <x v="0"/>
    <x v="0"/>
    <x v="2"/>
    <s v="2.2 - CONTRATACIÓN DE SERVICIOS"/>
    <s v="2.2.6 - SEGUROS"/>
    <s v="N"/>
    <s v="00 - N/A"/>
    <s v="20 - FONDOS CON DESTINO ESPECÍFICO"/>
    <s v=" "/>
    <s v="99 - MULTIPROVINCIAL"/>
    <n v="0"/>
    <n v="47126000"/>
    <n v="45057733.43000000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40000002"/>
    <n v="14700480.9799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 "/>
    <s v="99 - MULTIPROVINCIAL"/>
    <n v="247491774"/>
    <n v="62943710.050000012"/>
    <n v="58598031.81999997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67906754"/>
    <n v="26603690.650000002"/>
  </r>
  <r>
    <s v="2024"/>
    <x v="0"/>
    <x v="0"/>
    <x v="0"/>
    <x v="0"/>
    <s v="2 - Poder Ejecutivo"/>
    <s v="0202 - MINISTERIO DE  INTERIOR Y POLICÍA"/>
    <s v="0001 - MINISTERIO DE INTERIOR Y POLICIA"/>
    <x v="0"/>
    <x v="0"/>
    <x v="2"/>
    <s v="2.2 - CONTRATACIÓN DE SERVICIOS"/>
    <s v="2.2.9 - OTRAS CONTRATACIONES DE SERVICIOS"/>
    <s v="N"/>
    <s v="00 - N/A"/>
    <s v="10 - FONDO GENERAL"/>
    <s v=" "/>
    <s v="99 - MULTIPROVINCIAL"/>
    <n v="9317670"/>
    <n v="101242679.64"/>
    <n v="47592543.75"/>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729219.030000001"/>
  </r>
  <r>
    <s v="2024"/>
    <x v="0"/>
    <x v="0"/>
    <x v="0"/>
    <x v="0"/>
    <s v="2 - Poder Ejecutivo"/>
    <s v="0202 - MINISTERIO DE  INTERIOR Y POLICÍA"/>
    <s v="0001 - MINISTERIO DE INTERIOR Y POLICIA"/>
    <x v="0"/>
    <x v="0"/>
    <x v="2"/>
    <s v="2.3 - MATERIALES Y SUMINISTROS"/>
    <s v="2.3.1 - ALIMENTOS Y PRODUCTOS AGROFORESTALES"/>
    <s v="N"/>
    <s v="00 - N/A"/>
    <s v="10 - FONDO GENERAL"/>
    <s v=" "/>
    <s v="99 - MULTIPROVINCIAL"/>
    <n v="1548385"/>
    <n v="8854545"/>
    <n v="6212518.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 "/>
    <s v="99 - MULTIPROVINCIAL"/>
    <n v="744000"/>
    <n v="4744000"/>
    <n v="1497125"/>
  </r>
  <r>
    <s v="2024"/>
    <x v="0"/>
    <x v="0"/>
    <x v="0"/>
    <x v="0"/>
    <s v="2 - Poder Ejecutivo"/>
    <s v="0202 - MINISTERIO DE  INTERIOR Y POLICÍA"/>
    <s v="0001 - MINISTERIO DE INTERIOR Y POLICIA"/>
    <x v="0"/>
    <x v="0"/>
    <x v="2"/>
    <s v="2.3 - MATERIALES Y SUMINISTROS"/>
    <s v="2.3.2 - TEXTILES Y VESTUARIOS"/>
    <s v="N"/>
    <s v="00 - N/A"/>
    <s v="10 - FONDO GENERAL"/>
    <s v=" "/>
    <s v="99 - MULTIPROVINCIAL"/>
    <n v="9761"/>
    <n v="12372865"/>
    <n v="5039000.0199999996"/>
  </r>
  <r>
    <s v="2024"/>
    <x v="0"/>
    <x v="0"/>
    <x v="0"/>
    <x v="0"/>
    <s v="2 - Poder Ejecutivo"/>
    <s v="0202 - MINISTERIO DE  INTERIOR Y POLICÍA"/>
    <s v="0001 - MINISTERIO DE INTERIOR Y POLICIA"/>
    <x v="0"/>
    <x v="0"/>
    <x v="2"/>
    <s v="2.3 - MATERIALES Y SUMINISTROS"/>
    <s v="2.3.2 - TEXTILES Y VESTUARIOS"/>
    <s v="N"/>
    <s v="00 - N/A"/>
    <s v="20 - FONDOS CON DESTINO ESPECÍFICO"/>
    <s v=" "/>
    <s v="99 - MULTIPROVINCIAL"/>
    <n v="4582941"/>
    <n v="5582941"/>
    <n v="4190791.24"/>
  </r>
  <r>
    <s v="2024"/>
    <x v="0"/>
    <x v="0"/>
    <x v="0"/>
    <x v="0"/>
    <s v="2 - Poder Ejecutivo"/>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 "/>
    <s v="99 - MULTIPROVINCIAL"/>
    <n v="61141057"/>
    <n v="6641057"/>
    <n v="3062442.0599999996"/>
  </r>
  <r>
    <s v="2024"/>
    <x v="0"/>
    <x v="0"/>
    <x v="0"/>
    <x v="0"/>
    <s v="2 - Poder Ejecutivo"/>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x v="0"/>
    <x v="0"/>
    <x v="2"/>
    <s v="2.3 - MATERIALES Y SUMINISTROS"/>
    <s v="2.3.5 - CUERO, CAUCHO Y PLÁSTICO"/>
    <s v="N"/>
    <s v="00 - N/A"/>
    <s v="10 - FONDO GENERAL"/>
    <s v=" "/>
    <s v="99 - MULTIPROVINCIAL"/>
    <n v="27800"/>
    <n v="19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 "/>
    <s v="99 - MULTIPROVINCIAL"/>
    <n v="9264745"/>
    <n v="7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4387141"/>
    <n v="691340.47"/>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1430577.56000000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1153500"/>
    <n v="203015.40000000002"/>
  </r>
  <r>
    <s v="2024"/>
    <x v="0"/>
    <x v="0"/>
    <x v="0"/>
    <x v="0"/>
    <s v="2 - Poder Ejecutivo"/>
    <s v="0202 - MINISTERIO DE  INTERIOR Y POLICÍA"/>
    <s v="0001 - MINISTERIO DE INTERIOR Y POLICIA"/>
    <x v="0"/>
    <x v="0"/>
    <x v="2"/>
    <s v="2.3 - MATERIALES Y SUMINISTROS"/>
    <s v="2.3.9 - PRODUCTOS Y ÚTILES VARIOS"/>
    <s v="N"/>
    <s v="00 - N/A"/>
    <s v="10 - FONDO GENERAL"/>
    <s v=" "/>
    <s v="99 - MULTIPROVINCIAL"/>
    <n v="64707721"/>
    <n v="22600240"/>
    <n v="16144561.189999994"/>
  </r>
  <r>
    <s v="2024"/>
    <x v="0"/>
    <x v="0"/>
    <x v="0"/>
    <x v="0"/>
    <s v="2 - Poder Ejecutivo"/>
    <s v="0202 - MINISTERIO DE  INTERIOR Y POLICÍA"/>
    <s v="0001 - MINISTERIO DE INTERIOR Y POLICIA"/>
    <x v="0"/>
    <x v="0"/>
    <x v="2"/>
    <s v="2.3 - MATERIALES Y SUMINISTROS"/>
    <s v="2.3.9 - PRODUCTOS Y ÚTILES VARIOS"/>
    <s v="N"/>
    <s v="00 - N/A"/>
    <s v="20 - FONDOS CON DESTINO ESPECÍFICO"/>
    <s v=" "/>
    <s v="99 - MULTIPROVINCIAL"/>
    <n v="45698602"/>
    <n v="36663562"/>
    <n v="20128131.709999997"/>
  </r>
  <r>
    <s v="2024"/>
    <x v="0"/>
    <x v="0"/>
    <x v="0"/>
    <x v="0"/>
    <s v="2 - Poder Ejecutivo"/>
    <s v="0202 - MINISTERIO DE  INTERIOR Y POLICÍA"/>
    <s v="0001 - MINISTERIO DE INTERIOR Y POLICIA"/>
    <x v="0"/>
    <x v="1"/>
    <x v="22"/>
    <s v="2.1 - REMUNERACIONES Y CONTRIBUCIONES"/>
    <s v="2.1.1 - REMUNERACIONES"/>
    <s v="N"/>
    <s v="00 - N/A"/>
    <s v="10 - FONDO GENERAL"/>
    <s v=" "/>
    <s v="99 - MULTIPROVINCIAL"/>
    <n v="1121301298"/>
    <n v="952687736.61000001"/>
    <n v="493990502.48000014"/>
  </r>
  <r>
    <s v="2024"/>
    <x v="0"/>
    <x v="0"/>
    <x v="0"/>
    <x v="0"/>
    <s v="2 - Poder Ejecutivo"/>
    <s v="0202 - MINISTERIO DE  INTERIOR Y POLICÍA"/>
    <s v="0001 - MINISTERIO DE INTERIOR Y POLICIA"/>
    <x v="0"/>
    <x v="1"/>
    <x v="22"/>
    <s v="2.1 - REMUNERACIONES Y CONTRIBUCIONES"/>
    <s v="2.1.2 - SOBRESUELDOS"/>
    <s v="N"/>
    <s v="00 - N/A"/>
    <s v="10 - FONDO GENERAL"/>
    <s v=" "/>
    <s v="99 - MULTIPROVINCIAL"/>
    <n v="124372054"/>
    <n v="132909507.56"/>
    <n v="53045580.409999996"/>
  </r>
  <r>
    <s v="2024"/>
    <x v="0"/>
    <x v="0"/>
    <x v="0"/>
    <x v="0"/>
    <s v="2 - Poder Ejecutivo"/>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 "/>
    <s v="99 - MULTIPROVINCIAL"/>
    <n v="158314824"/>
    <n v="171272447.05000004"/>
    <n v="75175252.830000222"/>
  </r>
  <r>
    <s v="2024"/>
    <x v="0"/>
    <x v="0"/>
    <x v="0"/>
    <x v="0"/>
    <s v="2 - Poder Ejecutivo"/>
    <s v="0202 - MINISTERIO DE  INTERIOR Y POLICÍA"/>
    <s v="0001 - MINISTERIO DE INTERIOR Y POLICIA"/>
    <x v="0"/>
    <x v="1"/>
    <x v="22"/>
    <s v="2.2 - CONTRATACIÓN DE SERVICIOS"/>
    <s v="2.2.1 - SERVICIOS BÁSICOS"/>
    <s v="N"/>
    <s v="00 - N/A"/>
    <s v="10 - FONDO GENERAL"/>
    <s v=" "/>
    <s v="99 - MULTIPROVINCIAL"/>
    <n v="38001834"/>
    <n v="50128090.789999999"/>
    <n v="35981489.939999998"/>
  </r>
  <r>
    <s v="2024"/>
    <x v="0"/>
    <x v="0"/>
    <x v="0"/>
    <x v="0"/>
    <s v="2 - Poder Ejecutivo"/>
    <s v="0202 - MINISTERIO DE  INTERIOR Y POLICÍA"/>
    <s v="0001 - MINISTERIO DE INTERIOR Y POLICIA"/>
    <x v="0"/>
    <x v="1"/>
    <x v="22"/>
    <s v="2.2 - CONTRATACIÓN DE SERVICIOS"/>
    <s v="2.2.2 - PUBLICIDAD, IMPRESIÓN Y ENCUADERNACIÓN"/>
    <s v="N"/>
    <s v="00 - N/A"/>
    <s v="10 - FONDO GENERAL"/>
    <s v=" "/>
    <s v="99 - MULTIPROVINCIAL"/>
    <n v="47216882"/>
    <n v="62327830.18"/>
    <n v="29647925.120000005"/>
  </r>
  <r>
    <s v="2024"/>
    <x v="0"/>
    <x v="0"/>
    <x v="0"/>
    <x v="0"/>
    <s v="2 - Poder Ejecutivo"/>
    <s v="0202 - MINISTERIO DE  INTERIOR Y POLICÍA"/>
    <s v="0001 - MINISTERIO DE INTERIOR Y POLICIA"/>
    <x v="0"/>
    <x v="1"/>
    <x v="22"/>
    <s v="2.2 - CONTRATACIÓN DE SERVICIOS"/>
    <s v="2.2.3 - VIÁTICOS"/>
    <s v="N"/>
    <s v="00 - N/A"/>
    <s v="10 - FONDO GENERAL"/>
    <s v=" "/>
    <s v="99 - MULTIPROVINCIAL"/>
    <n v="27563008"/>
    <n v="25083212.460000001"/>
    <n v="5777282.7899999991"/>
  </r>
  <r>
    <s v="2024"/>
    <x v="0"/>
    <x v="0"/>
    <x v="0"/>
    <x v="0"/>
    <s v="2 - Poder Ejecutivo"/>
    <s v="0202 - MINISTERIO DE  INTERIOR Y POLICÍA"/>
    <s v="0001 - MINISTERIO DE INTERIOR Y POLICIA"/>
    <x v="0"/>
    <x v="1"/>
    <x v="22"/>
    <s v="2.2 - CONTRATACIÓN DE SERVICIOS"/>
    <s v="2.2.4 - TRANSPORTE Y ALMACENAJE"/>
    <s v="N"/>
    <s v="00 - N/A"/>
    <s v="10 - FONDO GENERAL"/>
    <s v=" "/>
    <s v="99 - MULTIPROVINCIAL"/>
    <n v="2582852"/>
    <n v="4657544"/>
    <n v="322020"/>
  </r>
  <r>
    <s v="2024"/>
    <x v="0"/>
    <x v="0"/>
    <x v="0"/>
    <x v="0"/>
    <s v="2 - Poder Ejecutivo"/>
    <s v="0202 - MINISTERIO DE  INTERIOR Y POLICÍA"/>
    <s v="0001 - MINISTERIO DE INTERIOR Y POLICIA"/>
    <x v="0"/>
    <x v="1"/>
    <x v="22"/>
    <s v="2.2 - CONTRATACIÓN DE SERVICIOS"/>
    <s v="2.2.5 - ALQUILERES Y RENTAS"/>
    <s v="N"/>
    <s v="00 - N/A"/>
    <s v="10 - FONDO GENERAL"/>
    <s v=" "/>
    <s v="99 - MULTIPROVINCIAL"/>
    <n v="47009205"/>
    <n v="39029202.579999998"/>
    <n v="10347077.290000001"/>
  </r>
  <r>
    <s v="2024"/>
    <x v="0"/>
    <x v="0"/>
    <x v="0"/>
    <x v="0"/>
    <s v="2 - Poder Ejecutivo"/>
    <s v="0202 - MINISTERIO DE  INTERIOR Y POLICÍA"/>
    <s v="0001 - MINISTERIO DE INTERIOR Y POLICIA"/>
    <x v="0"/>
    <x v="1"/>
    <x v="22"/>
    <s v="2.2 - CONTRATACIÓN DE SERVICIOS"/>
    <s v="2.2.6 - SEGUROS"/>
    <s v="N"/>
    <s v="00 - N/A"/>
    <s v="10 - FONDO GENERAL"/>
    <s v=" "/>
    <s v="99 - MULTIPROVINCIAL"/>
    <n v="3525273"/>
    <n v="3629477"/>
    <n v="526407.52"/>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35899422.189999998"/>
    <n v="4783917.5099999988"/>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 "/>
    <s v="99 - MULTIPROVINCIAL"/>
    <n v="104260277"/>
    <n v="37511570.870000005"/>
    <n v="5855199.7100000009"/>
  </r>
  <r>
    <s v="2024"/>
    <x v="0"/>
    <x v="0"/>
    <x v="0"/>
    <x v="0"/>
    <s v="2 - Poder Ejecutivo"/>
    <s v="0202 - MINISTERIO DE  INTERIOR Y POLICÍA"/>
    <s v="0001 - MINISTERIO DE INTERIOR Y POLICIA"/>
    <x v="0"/>
    <x v="1"/>
    <x v="22"/>
    <s v="2.2 - CONTRATACIÓN DE SERVICIOS"/>
    <s v="2.2.9 - OTRAS CONTRATACIONES DE SERVICIOS"/>
    <s v="N"/>
    <s v="00 - N/A"/>
    <s v="10 - FONDO GENERAL"/>
    <s v=" "/>
    <s v="99 - MULTIPROVINCIAL"/>
    <n v="13518714"/>
    <n v="78534683"/>
    <n v="36739004.390000001"/>
  </r>
  <r>
    <s v="2024"/>
    <x v="0"/>
    <x v="0"/>
    <x v="0"/>
    <x v="0"/>
    <s v="2 - Poder Ejecutivo"/>
    <s v="0202 - MINISTERIO DE  INTERIOR Y POLICÍA"/>
    <s v="0001 - MINISTERIO DE INTERIOR Y POLICIA"/>
    <x v="0"/>
    <x v="1"/>
    <x v="22"/>
    <s v="2.3 - MATERIALES Y SUMINISTROS"/>
    <s v="2.3.1 - ALIMENTOS Y PRODUCTOS AGROFORESTALES"/>
    <s v="N"/>
    <s v="00 - N/A"/>
    <s v="10 - FONDO GENERAL"/>
    <s v=" "/>
    <s v="99 - MULTIPROVINCIAL"/>
    <n v="17658252"/>
    <n v="21192855.419999998"/>
    <n v="4144282.5000000005"/>
  </r>
  <r>
    <s v="2024"/>
    <x v="0"/>
    <x v="0"/>
    <x v="0"/>
    <x v="0"/>
    <s v="2 - Poder Ejecutivo"/>
    <s v="0202 - MINISTERIO DE  INTERIOR Y POLICÍA"/>
    <s v="0001 - MINISTERIO DE INTERIOR Y POLICIA"/>
    <x v="0"/>
    <x v="1"/>
    <x v="22"/>
    <s v="2.3 - MATERIALES Y SUMINISTROS"/>
    <s v="2.3.2 - TEXTILES Y VESTUARIOS"/>
    <s v="N"/>
    <s v="00 - N/A"/>
    <s v="10 - FONDO GENERAL"/>
    <s v=" "/>
    <s v="99 - MULTIPROVINCIAL"/>
    <n v="17705139"/>
    <n v="14747217"/>
    <n v="12278231.479999999"/>
  </r>
  <r>
    <s v="2024"/>
    <x v="0"/>
    <x v="0"/>
    <x v="0"/>
    <x v="0"/>
    <s v="2 - Poder Ejecutivo"/>
    <s v="0202 - MINISTERIO DE  INTERIOR Y POLICÍA"/>
    <s v="0001 - MINISTERIO DE INTERIOR Y POLICIA"/>
    <x v="0"/>
    <x v="1"/>
    <x v="22"/>
    <s v="2.3 - MATERIALES Y SUMINISTROS"/>
    <s v="2.3.3 - PAPEL, CARTÓN E IMPRESOS"/>
    <s v="N"/>
    <s v="00 - N/A"/>
    <s v="10 - FONDO GENERAL"/>
    <s v=" "/>
    <s v="99 - MULTIPROVINCIAL"/>
    <n v="9424520"/>
    <n v="6195543"/>
    <n v="1425598.27"/>
  </r>
  <r>
    <s v="2024"/>
    <x v="0"/>
    <x v="0"/>
    <x v="0"/>
    <x v="0"/>
    <s v="2 - Poder Ejecutivo"/>
    <s v="0202 - MINISTERIO DE  INTERIOR Y POLICÍA"/>
    <s v="0001 - MINISTERIO DE INTERIOR Y POLICIA"/>
    <x v="0"/>
    <x v="1"/>
    <x v="22"/>
    <s v="2.3 - MATERIALES Y SUMINISTROS"/>
    <s v="2.3.4 - PRODUCTOS FARMACÉUTICOS"/>
    <s v="N"/>
    <s v="00 - N/A"/>
    <s v="10 - FONDO GENERAL"/>
    <s v=" "/>
    <s v="99 - MULTIPROVINCIAL"/>
    <n v="4405222"/>
    <n v="1246755"/>
    <n v="0"/>
  </r>
  <r>
    <s v="2024"/>
    <x v="0"/>
    <x v="0"/>
    <x v="0"/>
    <x v="0"/>
    <s v="2 - Poder Ejecutivo"/>
    <s v="0202 - MINISTERIO DE  INTERIOR Y POLICÍA"/>
    <s v="0001 - MINISTERIO DE INTERIOR Y POLICIA"/>
    <x v="0"/>
    <x v="1"/>
    <x v="22"/>
    <s v="2.3 - MATERIALES Y SUMINISTROS"/>
    <s v="2.3.5 - CUERO, CAUCHO Y PLÁSTICO"/>
    <s v="N"/>
    <s v="00 - N/A"/>
    <s v="10 - FONDO GENERAL"/>
    <s v=" "/>
    <s v="99 - MULTIPROVINCIAL"/>
    <n v="1402538"/>
    <n v="1544868"/>
    <n v="665000.79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 "/>
    <s v="99 - MULTIPROVINCIAL"/>
    <n v="2299495"/>
    <n v="3639909.98"/>
    <n v="139517.69000000003"/>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 "/>
    <s v="99 - MULTIPROVINCIAL"/>
    <n v="62875735"/>
    <n v="68511896.450000003"/>
    <n v="13680580.600000003"/>
  </r>
  <r>
    <s v="2024"/>
    <x v="0"/>
    <x v="0"/>
    <x v="0"/>
    <x v="0"/>
    <s v="2 - Poder Ejecutivo"/>
    <s v="0202 - MINISTERIO DE  INTERIOR Y POLICÍA"/>
    <s v="0001 - MINISTERIO DE INTERIOR Y POLICIA"/>
    <x v="0"/>
    <x v="1"/>
    <x v="22"/>
    <s v="2.3 - MATERIALES Y SUMINISTROS"/>
    <s v="2.3.9 - PRODUCTOS Y ÚTILES VARIOS"/>
    <s v="N"/>
    <s v="00 - N/A"/>
    <s v="10 - FONDO GENERAL"/>
    <s v=" "/>
    <s v="99 - MULTIPROVINCIAL"/>
    <n v="179135570"/>
    <n v="103112319.78"/>
    <n v="23502378.780000012"/>
  </r>
  <r>
    <s v="2024"/>
    <x v="0"/>
    <x v="0"/>
    <x v="0"/>
    <x v="0"/>
    <s v="2 - Poder Ejecutivo"/>
    <s v="0202 - MINISTERIO DE  INTERIOR Y POLICÍA"/>
    <s v="0001 - MINISTERIO DE INTERIOR Y POLICIA"/>
    <x v="2"/>
    <x v="5"/>
    <x v="8"/>
    <s v="2.1 - REMUNERACIONES Y CONTRIBUCIONES"/>
    <s v="2.1.1 - REMUNERACIONES"/>
    <s v="N"/>
    <s v="00 - N/A"/>
    <s v="10 - FONDO GENERAL"/>
    <s v=" "/>
    <s v="99 - MULTIPROVINCIAL"/>
    <n v="56718366"/>
    <n v="56718366"/>
    <n v="12143603.5"/>
  </r>
  <r>
    <s v="2024"/>
    <x v="0"/>
    <x v="0"/>
    <x v="0"/>
    <x v="0"/>
    <s v="2 - Poder Ejecutivo"/>
    <s v="0202 - MINISTERIO DE  INTERIOR Y POLICÍA"/>
    <s v="0001 - MINISTERIO DE INTERIOR Y POLICIA"/>
    <x v="2"/>
    <x v="5"/>
    <x v="8"/>
    <s v="2.1 - REMUNERACIONES Y CONTRIBUCIONES"/>
    <s v="2.1.2 - SOBRESUELDOS"/>
    <s v="N"/>
    <s v="00 - N/A"/>
    <s v="10 - FONDO GENERAL"/>
    <s v=" "/>
    <s v="99 - MULTIPROVINCIAL"/>
    <n v="9512946"/>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 "/>
    <s v="99 - MULTIPROVINCIAL"/>
    <n v="9320643"/>
    <n v="9320643"/>
    <n v="1823428.77"/>
  </r>
  <r>
    <s v="2024"/>
    <x v="0"/>
    <x v="0"/>
    <x v="0"/>
    <x v="0"/>
    <s v="2 - Poder Ejecutivo"/>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 "/>
    <s v="01 - DISTRITO NACIONAL"/>
    <n v="542773897"/>
    <n v="542773897"/>
    <n v="333289526.42000002"/>
  </r>
  <r>
    <s v="2024"/>
    <x v="0"/>
    <x v="0"/>
    <x v="0"/>
    <x v="0"/>
    <s v="2 - Poder Ejecutivo"/>
    <s v="0202 - MINISTERIO DE  INTERIOR Y POLICÍA"/>
    <s v="0001 - POLICIA NACIONAL"/>
    <x v="0"/>
    <x v="1"/>
    <x v="22"/>
    <s v="2.1 - REMUNERACIONES Y CONTRIBUCIONES"/>
    <s v="2.1.1 - REMUNERACIONES"/>
    <s v="N"/>
    <s v="00 - N/A"/>
    <s v="10 - FONDO GENERAL"/>
    <s v=" "/>
    <s v="99 - MULTIPROVINCIAL"/>
    <n v="17912464021"/>
    <n v="19189386266.09"/>
    <n v="14454593566.339998"/>
  </r>
  <r>
    <s v="2024"/>
    <x v="0"/>
    <x v="0"/>
    <x v="0"/>
    <x v="0"/>
    <s v="2 - Poder Ejecutivo"/>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 "/>
    <s v="01 - DISTRITO NACIONAL"/>
    <n v="24280680"/>
    <n v="24280680"/>
    <n v="16401380"/>
  </r>
  <r>
    <s v="2024"/>
    <x v="0"/>
    <x v="0"/>
    <x v="0"/>
    <x v="0"/>
    <s v="2 - Poder Ejecutivo"/>
    <s v="0202 - MINISTERIO DE  INTERIOR Y POLICÍA"/>
    <s v="0001 - POLICIA NACIONAL"/>
    <x v="0"/>
    <x v="1"/>
    <x v="22"/>
    <s v="2.1 - REMUNERACIONES Y CONTRIBUCIONES"/>
    <s v="2.1.2 - SOBRESUELDOS"/>
    <s v="N"/>
    <s v="00 - N/A"/>
    <s v="10 - FONDO GENERAL"/>
    <s v=" "/>
    <s v="99 - MULTIPROVINCIAL"/>
    <n v="464688916"/>
    <n v="552228887"/>
    <n v="445575625"/>
  </r>
  <r>
    <s v="2024"/>
    <x v="0"/>
    <x v="0"/>
    <x v="0"/>
    <x v="0"/>
    <s v="2 - Poder Ejecutivo"/>
    <s v="0202 - MINISTERIO DE  INTERIOR Y POLICÍA"/>
    <s v="0001 - POLICIA NACIONAL"/>
    <x v="0"/>
    <x v="1"/>
    <x v="22"/>
    <s v="2.1 - REMUNERACIONES Y CONTRIBUCIONES"/>
    <s v="2.1.5 - CONTRIBUCIONES A LA SEGURIDAD SOCIAL"/>
    <s v="N"/>
    <s v="00 - N/A"/>
    <s v="10 - FONDO GENERAL"/>
    <s v=" "/>
    <s v="01 - DISTRITO NACIONAL"/>
    <n v="72945423"/>
    <n v="72945423"/>
    <n v="44514417.530000009"/>
  </r>
  <r>
    <s v="2024"/>
    <x v="0"/>
    <x v="0"/>
    <x v="0"/>
    <x v="0"/>
    <s v="2 - Poder Ejecutivo"/>
    <s v="0202 - MINISTERIO DE  INTERIOR Y POLICÍA"/>
    <s v="0001 - POLICIA NACIONAL"/>
    <x v="0"/>
    <x v="1"/>
    <x v="22"/>
    <s v="2.1 - REMUNERACIONES Y CONTRIBUCIONES"/>
    <s v="2.1.5 - CONTRIBUCIONES A LA SEGURIDAD SOCIAL"/>
    <s v="N"/>
    <s v="00 - N/A"/>
    <s v="10 - FONDO GENERAL"/>
    <s v=" "/>
    <s v="99 - MULTIPROVINCIAL"/>
    <n v="2465521006"/>
    <n v="2611459459.3000002"/>
    <n v="2032104648.4399993"/>
  </r>
  <r>
    <s v="2024"/>
    <x v="0"/>
    <x v="0"/>
    <x v="0"/>
    <x v="0"/>
    <s v="2 - Poder Ejecutivo"/>
    <s v="0202 - MINISTERIO DE  INTERIOR Y POLICÍA"/>
    <s v="0001 - POLICIA NACIONAL"/>
    <x v="0"/>
    <x v="1"/>
    <x v="22"/>
    <s v="2.2 - CONTRATACIÓN DE SERVICIOS"/>
    <s v="2.2.1 - SERVICIOS BÁSICOS"/>
    <s v="N"/>
    <s v="00 - N/A"/>
    <s v="10 - FONDO GENERAL"/>
    <s v=" "/>
    <s v="99 - MULTIPROVINCIAL"/>
    <n v="295431661"/>
    <n v="295606661"/>
    <n v="234489925.08000004"/>
  </r>
  <r>
    <s v="2024"/>
    <x v="0"/>
    <x v="0"/>
    <x v="0"/>
    <x v="0"/>
    <s v="2 - Poder Ejecutivo"/>
    <s v="0202 - MINISTERIO DE  INTERIOR Y POLICÍA"/>
    <s v="0001 - POLICIA NACIONAL"/>
    <x v="0"/>
    <x v="1"/>
    <x v="22"/>
    <s v="2.2 - CONTRATACIÓN DE SERVICIOS"/>
    <s v="2.2.2 - PUBLICIDAD, IMPRESIÓN Y ENCUADERNACIÓN"/>
    <s v="N"/>
    <s v="00 - N/A"/>
    <s v="10 - FONDO GENERAL"/>
    <s v=" "/>
    <s v="99 - MULTIPROVINCIAL"/>
    <n v="6480000"/>
    <n v="10043426"/>
    <n v="881230.85"/>
  </r>
  <r>
    <s v="2024"/>
    <x v="0"/>
    <x v="0"/>
    <x v="0"/>
    <x v="0"/>
    <s v="2 - Poder Ejecutivo"/>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x v="0"/>
    <x v="1"/>
    <x v="22"/>
    <s v="2.2 - CONTRATACIÓN DE SERVICIOS"/>
    <s v="2.2.3 - VIÁTICOS"/>
    <s v="N"/>
    <s v="00 - N/A"/>
    <s v="10 - FONDO GENERAL"/>
    <s v=" "/>
    <s v="99 - MULTIPROVINCIAL"/>
    <n v="31560000"/>
    <n v="42060000"/>
    <n v="32890036.329999998"/>
  </r>
  <r>
    <s v="2024"/>
    <x v="0"/>
    <x v="0"/>
    <x v="0"/>
    <x v="0"/>
    <s v="2 - Poder Ejecutivo"/>
    <s v="0202 - MINISTERIO DE  INTERIOR Y POLICÍA"/>
    <s v="0001 - POLICIA NACIONAL"/>
    <x v="0"/>
    <x v="1"/>
    <x v="22"/>
    <s v="2.2 - CONTRATACIÓN DE SERVICIOS"/>
    <s v="2.2.3 - VIÁTICOS"/>
    <s v="N"/>
    <s v="00 - N/A"/>
    <s v="20 - FONDOS CON DESTINO ESPECÍFICO"/>
    <s v=" "/>
    <s v="99 - MULTIPROVINCIAL"/>
    <n v="7000000"/>
    <n v="7000000"/>
    <n v="4854900"/>
  </r>
  <r>
    <s v="2024"/>
    <x v="0"/>
    <x v="0"/>
    <x v="0"/>
    <x v="0"/>
    <s v="2 - Poder Ejecutivo"/>
    <s v="0202 - MINISTERIO DE  INTERIOR Y POLICÍA"/>
    <s v="0001 - POLICIA NACIONAL"/>
    <x v="0"/>
    <x v="1"/>
    <x v="22"/>
    <s v="2.2 - CONTRATACIÓN DE SERVICIOS"/>
    <s v="2.2.4 - TRANSPORTE Y ALMACENAJE"/>
    <s v="N"/>
    <s v="00 - N/A"/>
    <s v="10 - FONDO GENERAL"/>
    <s v=" "/>
    <s v="99 - MULTIPROVINCIAL"/>
    <n v="2000000"/>
    <n v="7896910.0099999998"/>
    <n v="2118583.36"/>
  </r>
  <r>
    <s v="2024"/>
    <x v="0"/>
    <x v="0"/>
    <x v="0"/>
    <x v="0"/>
    <s v="2 - Poder Ejecutivo"/>
    <s v="0202 - MINISTERIO DE  INTERIOR Y POLICÍA"/>
    <s v="0001 - POLICIA NACIONAL"/>
    <x v="0"/>
    <x v="1"/>
    <x v="22"/>
    <s v="2.2 - CONTRATACIÓN DE SERVICIOS"/>
    <s v="2.2.5 - ALQUILERES Y RENTAS"/>
    <s v="N"/>
    <s v="00 - N/A"/>
    <s v="10 - FONDO GENERAL"/>
    <s v=" "/>
    <s v="99 - MULTIPROVINCIAL"/>
    <n v="19575904"/>
    <n v="178847982.18000001"/>
    <n v="16165030.769999998"/>
  </r>
  <r>
    <s v="2024"/>
    <x v="0"/>
    <x v="0"/>
    <x v="0"/>
    <x v="0"/>
    <s v="2 - Poder Ejecutivo"/>
    <s v="0202 - MINISTERIO DE  INTERIOR Y POLICÍA"/>
    <s v="0001 - POLICIA NACIONAL"/>
    <x v="0"/>
    <x v="1"/>
    <x v="22"/>
    <s v="2.2 - CONTRATACIÓN DE SERVICIOS"/>
    <s v="2.2.6 - SEGUROS"/>
    <s v="N"/>
    <s v="00 - N/A"/>
    <s v="10 - FONDO GENERAL"/>
    <s v=" "/>
    <s v="99 - MULTIPROVINCIAL"/>
    <n v="656400000"/>
    <n v="857800000"/>
    <n v="373340794.37"/>
  </r>
  <r>
    <s v="2024"/>
    <x v="0"/>
    <x v="0"/>
    <x v="0"/>
    <x v="0"/>
    <s v="2 - Poder Ejecutivo"/>
    <s v="0202 - MINISTERIO DE  INTERIOR Y POLICÍA"/>
    <s v="0001 - POLICIA NACIONAL"/>
    <x v="0"/>
    <x v="1"/>
    <x v="22"/>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 "/>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6955851.100000001"/>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 "/>
    <s v="99 - MULTIPROVINCIAL"/>
    <n v="42289098"/>
    <n v="100558882.19"/>
    <n v="11796074.140000001"/>
  </r>
  <r>
    <s v="2024"/>
    <x v="0"/>
    <x v="0"/>
    <x v="0"/>
    <x v="0"/>
    <s v="2 - Poder Ejecutivo"/>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 "/>
    <s v="99 - MULTIPROVINCIAL"/>
    <n v="2500000"/>
    <n v="25490117.719999999"/>
    <n v="12507266.699999999"/>
  </r>
  <r>
    <s v="2024"/>
    <x v="0"/>
    <x v="0"/>
    <x v="0"/>
    <x v="0"/>
    <s v="2 - Poder Ejecutivo"/>
    <s v="0202 - MINISTERIO DE  INTERIOR Y POLICÍA"/>
    <s v="0001 - POLICIA NACIONAL"/>
    <x v="0"/>
    <x v="1"/>
    <x v="22"/>
    <s v="2.3 - MATERIALES Y SUMINISTROS"/>
    <s v="2.3.1 - ALIMENTOS Y PRODUCTOS AGROFORESTALES"/>
    <s v="N"/>
    <s v="00 - N/A"/>
    <s v="10 - FONDO GENERAL"/>
    <s v=" "/>
    <s v="99 - MULTIPROVINCIAL"/>
    <n v="183300000"/>
    <n v="347297796.44999999"/>
    <n v="139786369.91000003"/>
  </r>
  <r>
    <s v="2024"/>
    <x v="0"/>
    <x v="0"/>
    <x v="0"/>
    <x v="0"/>
    <s v="2 - Poder Ejecutivo"/>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 "/>
    <s v="99 - MULTIPROVINCIAL"/>
    <n v="0"/>
    <n v="747664319.0200001"/>
    <n v="570417794.99999976"/>
  </r>
  <r>
    <s v="2024"/>
    <x v="0"/>
    <x v="0"/>
    <x v="0"/>
    <x v="0"/>
    <s v="2 - Poder Ejecutivo"/>
    <s v="0202 - MINISTERIO DE  INTERIOR Y POLICÍA"/>
    <s v="0001 - POLICIA NACIONAL"/>
    <x v="0"/>
    <x v="1"/>
    <x v="22"/>
    <s v="2.3 - MATERIALES Y SUMINISTROS"/>
    <s v="2.3.3 - PAPEL, CARTÓN E IMPRESOS"/>
    <s v="N"/>
    <s v="00 - N/A"/>
    <s v="10 - FONDO GENERAL"/>
    <s v=" "/>
    <s v="99 - MULTIPROVINCIAL"/>
    <n v="35827409"/>
    <n v="27805542.549999997"/>
    <n v="9272043.1500000004"/>
  </r>
  <r>
    <s v="2024"/>
    <x v="0"/>
    <x v="0"/>
    <x v="0"/>
    <x v="0"/>
    <s v="2 - Poder Ejecutivo"/>
    <s v="0202 - MINISTERIO DE  INTERIOR Y POLICÍA"/>
    <s v="0001 - POLICIA NACIONAL"/>
    <x v="0"/>
    <x v="1"/>
    <x v="22"/>
    <s v="2.3 - MATERIALES Y SUMINISTROS"/>
    <s v="2.3.4 - PRODUCTOS FARMACÉUTICOS"/>
    <s v="N"/>
    <s v="00 - N/A"/>
    <s v="10 - FONDO GENERAL"/>
    <s v=" "/>
    <s v="99 - MULTIPROVINCIAL"/>
    <n v="418408"/>
    <n v="1103225"/>
    <n v="669907.14999999991"/>
  </r>
  <r>
    <s v="2024"/>
    <x v="0"/>
    <x v="0"/>
    <x v="0"/>
    <x v="0"/>
    <s v="2 - Poder Ejecutivo"/>
    <s v="0202 - MINISTERIO DE  INTERIOR Y POLICÍA"/>
    <s v="0001 - POLICIA NACIONAL"/>
    <x v="0"/>
    <x v="1"/>
    <x v="22"/>
    <s v="2.3 - MATERIALES Y SUMINISTROS"/>
    <s v="2.3.5 - CUERO, CAUCHO Y PLÁSTICO"/>
    <s v="N"/>
    <s v="00 - N/A"/>
    <s v="10 - FONDO GENERAL"/>
    <s v=" "/>
    <s v="99 - MULTIPROVINCIAL"/>
    <n v="77703964"/>
    <n v="39652536.049999997"/>
    <n v="28194501.949999999"/>
  </r>
  <r>
    <s v="2024"/>
    <x v="0"/>
    <x v="0"/>
    <x v="0"/>
    <x v="0"/>
    <s v="2 - Poder Ejecutivo"/>
    <s v="0202 - MINISTERIO DE  INTERIOR Y POLICÍA"/>
    <s v="0001 - POLICIA NACIONAL"/>
    <x v="0"/>
    <x v="1"/>
    <x v="22"/>
    <s v="2.3 - MATERIALES Y SUMINISTROS"/>
    <s v="2.3.6 - PRODUCTOS DE MINERALES, METÁLICOS Y NO METÁLICOS"/>
    <s v="N"/>
    <s v="00 - N/A"/>
    <s v="10 - FONDO GENERAL"/>
    <s v=" "/>
    <s v="99 - MULTIPROVINCIAL"/>
    <n v="7380000"/>
    <n v="23576668.259999998"/>
    <n v="13348942.760000002"/>
  </r>
  <r>
    <s v="2024"/>
    <x v="0"/>
    <x v="0"/>
    <x v="0"/>
    <x v="0"/>
    <s v="2 - Poder Ejecutivo"/>
    <s v="0202 - MINISTERIO DE  INTERIOR Y POLICÍA"/>
    <s v="0001 - POLICIA NACIONAL"/>
    <x v="0"/>
    <x v="1"/>
    <x v="22"/>
    <s v="2.3 - MATERIALES Y SUMINISTROS"/>
    <s v="2.3.7 - COMBUSTIBLES, LUBRICANTES, PRODUCTOS QUÍMICOS Y CONEXOS"/>
    <s v="N"/>
    <s v="00 - N/A"/>
    <s v="10 - FONDO GENERAL"/>
    <s v=" "/>
    <s v="99 - MULTIPROVINCIAL"/>
    <n v="1924483482"/>
    <n v="1460929068"/>
    <n v="921807036.33999991"/>
  </r>
  <r>
    <s v="2024"/>
    <x v="0"/>
    <x v="0"/>
    <x v="0"/>
    <x v="0"/>
    <s v="2 - Poder Ejecutivo"/>
    <s v="0202 - MINISTERIO DE  INTERIOR Y POLICÍA"/>
    <s v="0001 - POLICIA NACIONAL"/>
    <x v="0"/>
    <x v="1"/>
    <x v="22"/>
    <s v="2.3 - MATERIALES Y SUMINISTROS"/>
    <s v="2.3.9 - PRODUCTOS Y ÚTILES VARIOS"/>
    <s v="N"/>
    <s v="00 - N/A"/>
    <s v="10 - FONDO GENERAL"/>
    <s v=" "/>
    <s v="99 - MULTIPROVINCIAL"/>
    <n v="2246674239"/>
    <n v="1409454922.5000002"/>
    <n v="654207241.1500001"/>
  </r>
  <r>
    <s v="2024"/>
    <x v="0"/>
    <x v="0"/>
    <x v="0"/>
    <x v="0"/>
    <s v="2 - Poder Ejecutivo"/>
    <s v="0202 - MINISTERIO DE  INTERIOR Y POLICÍA"/>
    <s v="0001 - POLICIA NACIONAL"/>
    <x v="0"/>
    <x v="1"/>
    <x v="22"/>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 "/>
    <s v="99 - MULTIPROVINCIAL"/>
    <n v="645827394"/>
    <n v="846692507.4000001"/>
    <n v="414678105.40999985"/>
  </r>
  <r>
    <s v="2024"/>
    <x v="0"/>
    <x v="0"/>
    <x v="0"/>
    <x v="0"/>
    <s v="2 - Poder Ejecutivo"/>
    <s v="0202 - MINISTERIO DE  INTERIOR Y POLICÍA"/>
    <s v="0002 - DIRECCIÓN GENERAL DE MIGRACIÓN"/>
    <x v="0"/>
    <x v="1"/>
    <x v="23"/>
    <s v="2.1 - REMUNERACIONES Y CONTRIBUCIONES"/>
    <s v="2.1.1 - REMUNERACIONES"/>
    <s v="N"/>
    <s v="00 - N/A"/>
    <s v="20 - FONDOS CON DESTINO ESPECÍFICO"/>
    <s v=" "/>
    <s v="99 - MULTIPROVINCIAL"/>
    <n v="664584000"/>
    <n v="744514560"/>
    <n v="526362658.65000004"/>
  </r>
  <r>
    <s v="2024"/>
    <x v="0"/>
    <x v="0"/>
    <x v="0"/>
    <x v="0"/>
    <s v="2 - Poder Ejecutivo"/>
    <s v="0202 - MINISTERIO DE  INTERIOR Y POLICÍA"/>
    <s v="0002 - DIRECCIÓN GENERAL DE MIGRACIÓN"/>
    <x v="0"/>
    <x v="1"/>
    <x v="23"/>
    <s v="2.1 - REMUNERACIONES Y CONTRIBUCIONES"/>
    <s v="2.1.2 - SOBRESUELDOS"/>
    <s v="N"/>
    <s v="00 - N/A"/>
    <s v="10 - FONDO GENERAL"/>
    <s v=" "/>
    <s v="99 - MULTIPROVINCIAL"/>
    <n v="115269828"/>
    <n v="177471520.34999999"/>
    <n v="126407694.45"/>
  </r>
  <r>
    <s v="2024"/>
    <x v="0"/>
    <x v="0"/>
    <x v="0"/>
    <x v="0"/>
    <s v="2 - Poder Ejecutivo"/>
    <s v="0202 - MINISTERIO DE  INTERIOR Y POLICÍA"/>
    <s v="0002 - DIRECCIÓN GENERAL DE MIGRACIÓN"/>
    <x v="0"/>
    <x v="1"/>
    <x v="23"/>
    <s v="2.1 - REMUNERACIONES Y CONTRIBUCIONES"/>
    <s v="2.1.2 - SOBRESUELDOS"/>
    <s v="N"/>
    <s v="00 - N/A"/>
    <s v="20 - FONDOS CON DESTINO ESPECÍFICO"/>
    <s v=" "/>
    <s v="99 - MULTIPROVINCIAL"/>
    <n v="282902000"/>
    <n v="190641584.19999999"/>
    <n v="99056922.159999996"/>
  </r>
  <r>
    <s v="2024"/>
    <x v="0"/>
    <x v="0"/>
    <x v="0"/>
    <x v="0"/>
    <s v="2 - Poder Ejecutivo"/>
    <s v="0202 - MINISTERIO DE  INTERIOR Y POLICÍA"/>
    <s v="0002 - DIRECCIÓN GENERAL DE MIGRACIÓN"/>
    <x v="0"/>
    <x v="1"/>
    <x v="23"/>
    <s v="2.1 - REMUNERACIONES Y CONTRIBUCIONES"/>
    <s v="2.1.5 - CONTRIBUCIONES A LA SEGURIDAD SOCIAL"/>
    <s v="N"/>
    <s v="00 - N/A"/>
    <s v="10 - FONDO GENERAL"/>
    <s v=" "/>
    <s v="99 - MULTIPROVINCIAL"/>
    <n v="86916933"/>
    <n v="79850127.25"/>
    <n v="60340869.109999992"/>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540006.799999997"/>
    <n v="68070121.170000046"/>
  </r>
  <r>
    <s v="2024"/>
    <x v="0"/>
    <x v="0"/>
    <x v="0"/>
    <x v="0"/>
    <s v="2 - Poder Ejecutivo"/>
    <s v="0202 - MINISTERIO DE  INTERIOR Y POLICÍA"/>
    <s v="0002 - DIRECCIÓN GENERAL DE MIGRACIÓN"/>
    <x v="0"/>
    <x v="1"/>
    <x v="23"/>
    <s v="2.2 - CONTRATACIÓN DE SERVICIOS"/>
    <s v="2.2.1 - SERVICIOS BÁSICOS"/>
    <s v="N"/>
    <s v="00 - N/A"/>
    <s v="20 - FONDOS CON DESTINO ESPECÍFICO"/>
    <s v=" "/>
    <s v="99 - MULTIPROVINCIAL"/>
    <n v="88420299"/>
    <n v="88520299"/>
    <n v="58632530.890000001"/>
  </r>
  <r>
    <s v="2024"/>
    <x v="0"/>
    <x v="0"/>
    <x v="0"/>
    <x v="0"/>
    <s v="2 - Poder Ejecutivo"/>
    <s v="0202 - MINISTERIO DE  INTERIOR Y POLICÍA"/>
    <s v="0002 - DIRECCIÓN GENERAL DE MIGRACIÓN"/>
    <x v="0"/>
    <x v="1"/>
    <x v="23"/>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 "/>
    <s v="99 - MULTIPROVINCIAL"/>
    <n v="4783444"/>
    <n v="7156989.709999999"/>
    <n v="3641941.2699999996"/>
  </r>
  <r>
    <s v="2024"/>
    <x v="0"/>
    <x v="0"/>
    <x v="0"/>
    <x v="0"/>
    <s v="2 - Poder Ejecutivo"/>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 "/>
    <s v="99 - MULTIPROVINCIAL"/>
    <n v="9807320"/>
    <n v="7307320"/>
    <n v="4216127.5799999991"/>
  </r>
  <r>
    <s v="2024"/>
    <x v="0"/>
    <x v="0"/>
    <x v="0"/>
    <x v="0"/>
    <s v="2 - Poder Ejecutivo"/>
    <s v="0202 - MINISTERIO DE  INTERIOR Y POLICÍA"/>
    <s v="0002 - DIRECCIÓN GENERAL DE MIGRACIÓN"/>
    <x v="0"/>
    <x v="1"/>
    <x v="23"/>
    <s v="2.2 - CONTRATACIÓN DE SERVICIOS"/>
    <s v="2.2.5 - ALQUILERES Y RENTAS"/>
    <s v="N"/>
    <s v="00 - N/A"/>
    <s v="10 - FONDO GENERAL"/>
    <s v=" "/>
    <s v="99 - MULTIPROVINCIAL"/>
    <n v="1104000"/>
    <n v="74035906.50999999"/>
    <n v="397994.69999999995"/>
  </r>
  <r>
    <s v="2024"/>
    <x v="0"/>
    <x v="0"/>
    <x v="0"/>
    <x v="0"/>
    <s v="2 - Poder Ejecutivo"/>
    <s v="0202 - MINISTERIO DE  INTERIOR Y POLICÍA"/>
    <s v="0002 - DIRECCIÓN GENERAL DE MIGRACIÓN"/>
    <x v="0"/>
    <x v="1"/>
    <x v="23"/>
    <s v="2.2 - CONTRATACIÓN DE SERVICIOS"/>
    <s v="2.2.5 - ALQUILERES Y RENTAS"/>
    <s v="N"/>
    <s v="00 - N/A"/>
    <s v="20 - FONDOS CON DESTINO ESPECÍFICO"/>
    <s v=" "/>
    <s v="99 - MULTIPROVINCIAL"/>
    <n v="32157969"/>
    <n v="102725337.41999999"/>
    <n v="40626025.309999995"/>
  </r>
  <r>
    <s v="2024"/>
    <x v="0"/>
    <x v="0"/>
    <x v="0"/>
    <x v="0"/>
    <s v="2 - Poder Ejecutivo"/>
    <s v="0202 - MINISTERIO DE  INTERIOR Y POLICÍA"/>
    <s v="0002 - DIRECCIÓN GENERAL DE MIGRACIÓN"/>
    <x v="0"/>
    <x v="1"/>
    <x v="23"/>
    <s v="2.2 - CONTRATACIÓN DE SERVICIOS"/>
    <s v="2.2.6 - SEGUROS"/>
    <s v="N"/>
    <s v="00 - N/A"/>
    <s v="20 - FONDOS CON DESTINO ESPECÍFICO"/>
    <s v=" "/>
    <s v="99 - MULTIPROVINCIAL"/>
    <n v="35886483"/>
    <n v="19022815"/>
    <n v="18286223.1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561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102382461.43999998"/>
    <n v="52586304.469999999"/>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2000000"/>
    <n v="42364089.700000003"/>
    <n v="669747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103004055.89"/>
    <n v="81856150.840000004"/>
  </r>
  <r>
    <s v="2024"/>
    <x v="0"/>
    <x v="0"/>
    <x v="0"/>
    <x v="0"/>
    <s v="2 - Poder Ejecutivo"/>
    <s v="0202 - MINISTERIO DE  INTERIOR Y POLICÍA"/>
    <s v="0002 - DIRECCIÓN GENERAL DE MIGRACIÓN"/>
    <x v="0"/>
    <x v="1"/>
    <x v="23"/>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 "/>
    <s v="99 - MULTIPROVINCIAL"/>
    <n v="10148997"/>
    <n v="5215216.47"/>
    <n v="4820823.86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 "/>
    <s v="99 - MULTIPROVINCIAL"/>
    <n v="68456"/>
    <n v="10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 "/>
    <s v="99 - MULTIPROVINCIAL"/>
    <n v="9440303"/>
    <n v="16177046.75"/>
    <n v="14567247.649999995"/>
  </r>
  <r>
    <s v="2024"/>
    <x v="0"/>
    <x v="0"/>
    <x v="0"/>
    <x v="0"/>
    <s v="2 - Poder Ejecutivo"/>
    <s v="0202 - MINISTERIO DE  INTERIOR Y POLICÍA"/>
    <s v="0002 - DIRECCIÓN GENERAL DE MIGRACIÓN"/>
    <x v="0"/>
    <x v="1"/>
    <x v="23"/>
    <s v="2.3 - MATERIALES Y SUMINISTROS"/>
    <s v="2.3.2 - TEXTILES Y VESTUARIOS"/>
    <s v="N"/>
    <s v="00 - N/A"/>
    <s v="10 - FONDO GENERAL"/>
    <s v=" "/>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 "/>
    <s v="99 - MULTIPROVINCIAL"/>
    <n v="23730500"/>
    <n v="32169714.790000003"/>
    <n v="6617871"/>
  </r>
  <r>
    <s v="2024"/>
    <x v="0"/>
    <x v="0"/>
    <x v="0"/>
    <x v="0"/>
    <s v="2 - Poder Ejecutivo"/>
    <s v="0202 - MINISTERIO DE  INTERIOR Y POLICÍA"/>
    <s v="0002 - DIRECCIÓN GENERAL DE MIGRACIÓN"/>
    <x v="0"/>
    <x v="1"/>
    <x v="23"/>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 "/>
    <s v="99 - MULTIPROVINCIAL"/>
    <n v="9168960"/>
    <n v="10728808.75"/>
    <n v="8074966.1100000003"/>
  </r>
  <r>
    <s v="2024"/>
    <x v="0"/>
    <x v="0"/>
    <x v="0"/>
    <x v="0"/>
    <s v="2 - Poder Ejecutivo"/>
    <s v="0202 - MINISTERIO DE  INTERIOR Y POLICÍA"/>
    <s v="0002 - DIRECCIÓN GENERAL DE MIGRACIÓN"/>
    <x v="0"/>
    <x v="1"/>
    <x v="23"/>
    <s v="2.3 - MATERIALES Y SUMINISTROS"/>
    <s v="2.3.4 - PRODUCTOS FARMACÉUTICOS"/>
    <s v="N"/>
    <s v="00 - N/A"/>
    <s v="10 - FONDO GENERAL"/>
    <s v=" "/>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9"/>
  </r>
  <r>
    <s v="2024"/>
    <x v="0"/>
    <x v="0"/>
    <x v="0"/>
    <x v="0"/>
    <s v="2 - Poder Ejecutivo"/>
    <s v="0202 - MINISTERIO DE  INTERIOR Y POLICÍA"/>
    <s v="0002 - DIRECCIÓN GENERAL DE MIGRACIÓN"/>
    <x v="0"/>
    <x v="1"/>
    <x v="23"/>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 "/>
    <s v="99 - MULTIPROVINCIAL"/>
    <n v="1819875"/>
    <n v="7065461.25"/>
    <n v="6969050.529999999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 "/>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633690"/>
    <n v="2391818.8199999998"/>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 "/>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05691.170000017"/>
    <n v="62405744.280000038"/>
  </r>
  <r>
    <s v="2024"/>
    <x v="0"/>
    <x v="0"/>
    <x v="0"/>
    <x v="0"/>
    <s v="2 - Poder Ejecutivo"/>
    <s v="0202 - MINISTERIO DE  INTERIOR Y POLICÍA"/>
    <s v="0002 - DIRECCIÓN GENERAL DE MIGRACIÓN"/>
    <x v="0"/>
    <x v="1"/>
    <x v="23"/>
    <s v="2.3 - MATERIALES Y SUMINISTROS"/>
    <s v="2.3.9 - PRODUCTOS Y ÚTILES VARIOS"/>
    <s v="N"/>
    <s v="00 - N/A"/>
    <s v="10 - FONDO GENERAL"/>
    <s v=" "/>
    <s v="99 - MULTIPROVINCIAL"/>
    <n v="104273587"/>
    <n v="37703746.93"/>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 "/>
    <s v="99 - MULTIPROVINCIAL"/>
    <n v="27975860"/>
    <n v="131039829.5"/>
    <n v="99360677.679999992"/>
  </r>
  <r>
    <s v="2024"/>
    <x v="0"/>
    <x v="0"/>
    <x v="0"/>
    <x v="0"/>
    <s v="2 - Poder Ejecutivo"/>
    <s v="0202 - MINISTERIO DE  INTERIOR Y POLICÍA"/>
    <s v="0002 - INSTITUTO POLICIAL DE EDUCACION"/>
    <x v="2"/>
    <x v="10"/>
    <x v="24"/>
    <s v="2.1 - REMUNERACIONES Y CONTRIBUCIONES"/>
    <s v="2.1.1 - REMUNERACIONES"/>
    <s v="N"/>
    <s v="00 - N/A"/>
    <s v="10 - FONDO GENERAL"/>
    <s v=" "/>
    <s v="99 - MULTIPROVINCIAL"/>
    <n v="60997530"/>
    <n v="94552861"/>
    <n v="68097210"/>
  </r>
  <r>
    <s v="2024"/>
    <x v="0"/>
    <x v="0"/>
    <x v="0"/>
    <x v="0"/>
    <s v="2 - Poder Ejecutivo"/>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4495060.84"/>
  </r>
  <r>
    <s v="2024"/>
    <x v="0"/>
    <x v="0"/>
    <x v="0"/>
    <x v="0"/>
    <s v="2 - Poder Ejecutivo"/>
    <s v="0202 - MINISTERIO DE  INTERIOR Y POLICÍA"/>
    <s v="0002 - INSTITUTO POLICIAL DE EDUCACION"/>
    <x v="2"/>
    <x v="10"/>
    <x v="24"/>
    <s v="2.2 - CONTRATACIÓN DE SERVICIOS"/>
    <s v="2.2.1 - SERVICIOS BÁSICOS"/>
    <s v="N"/>
    <s v="00 - N/A"/>
    <s v="10 - FONDO GENERAL"/>
    <s v=" "/>
    <s v="99 - MULTIPROVINCIAL"/>
    <n v="300000"/>
    <n v="2305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 "/>
    <s v="99 - MULTIPROVINCIAL"/>
    <n v="1203419"/>
    <n v="623571"/>
    <n v="535306.59000000008"/>
  </r>
  <r>
    <s v="2024"/>
    <x v="0"/>
    <x v="0"/>
    <x v="0"/>
    <x v="0"/>
    <s v="2 - Poder Ejecutivo"/>
    <s v="0202 - MINISTERIO DE  INTERIOR Y POLICÍA"/>
    <s v="0002 - INSTITUTO POLICIAL DE EDUCACION"/>
    <x v="2"/>
    <x v="10"/>
    <x v="24"/>
    <s v="2.2 - CONTRATACIÓN DE SERVICIOS"/>
    <s v="2.2.3 - VIÁTICOS"/>
    <s v="N"/>
    <s v="00 - N/A"/>
    <s v="10 - FONDO GENERAL"/>
    <s v=" "/>
    <s v="99 - MULTIPROVINCIAL"/>
    <n v="15780000"/>
    <n v="15780000"/>
    <n v="13073500"/>
  </r>
  <r>
    <s v="2024"/>
    <x v="0"/>
    <x v="0"/>
    <x v="0"/>
    <x v="0"/>
    <s v="2 - Poder Ejecutivo"/>
    <s v="0202 - MINISTERIO DE  INTERIOR Y POLICÍA"/>
    <s v="0002 - INSTITUTO POLICIAL DE EDUCACION"/>
    <x v="2"/>
    <x v="10"/>
    <x v="24"/>
    <s v="2.2 - CONTRATACIÓN DE SERVICIOS"/>
    <s v="2.2.4 - TRANSPORTE Y ALMACENAJE"/>
    <s v="N"/>
    <s v="00 - N/A"/>
    <s v="10 - FONDO GENERAL"/>
    <s v=" "/>
    <s v="99 - MULTIPROVINCIAL"/>
    <n v="1399490"/>
    <n v="798361"/>
    <n v="798359.68"/>
  </r>
  <r>
    <s v="2024"/>
    <x v="0"/>
    <x v="0"/>
    <x v="0"/>
    <x v="0"/>
    <s v="2 - Poder Ejecutivo"/>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1721211"/>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 "/>
    <s v="99 - MULTIPROVINCIAL"/>
    <n v="3705600"/>
    <n v="330264630.24000001"/>
    <n v="822046.7"/>
  </r>
  <r>
    <s v="2024"/>
    <x v="0"/>
    <x v="0"/>
    <x v="0"/>
    <x v="0"/>
    <s v="2 - Poder Ejecutivo"/>
    <s v="0202 - MINISTERIO DE  INTERIOR Y POLICÍA"/>
    <s v="0002 - INSTITUTO POLICIAL DE EDUCACION"/>
    <x v="2"/>
    <x v="10"/>
    <x v="24"/>
    <s v="2.2 - CONTRATACIÓN DE SERVICIOS"/>
    <s v="2.2.9 - OTRAS CONTRATACIONES DE SERVICIOS"/>
    <s v="N"/>
    <s v="00 - N/A"/>
    <s v="10 - FONDO GENERAL"/>
    <s v=" "/>
    <s v="99 - MULTIPROVINCIAL"/>
    <n v="21096"/>
    <n v="192334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 "/>
    <s v="99 - MULTIPROVINCIAL"/>
    <n v="16108658"/>
    <n v="14896405"/>
    <n v="10922234.74"/>
  </r>
  <r>
    <s v="2024"/>
    <x v="0"/>
    <x v="0"/>
    <x v="0"/>
    <x v="0"/>
    <s v="2 - Poder Ejecutivo"/>
    <s v="0202 - MINISTERIO DE  INTERIOR Y POLICÍA"/>
    <s v="0002 - INSTITUTO POLICIAL DE EDUCACION"/>
    <x v="2"/>
    <x v="10"/>
    <x v="24"/>
    <s v="2.3 - MATERIALES Y SUMINISTROS"/>
    <s v="2.3.2 - TEXTILES Y VESTUARIOS"/>
    <s v="N"/>
    <s v="00 - N/A"/>
    <s v="10 - FONDO GENERAL"/>
    <s v=" "/>
    <s v="99 - MULTIPROVINCIAL"/>
    <n v="5191455"/>
    <n v="8439489"/>
    <n v="3034223.7"/>
  </r>
  <r>
    <s v="2024"/>
    <x v="0"/>
    <x v="0"/>
    <x v="0"/>
    <x v="0"/>
    <s v="2 - Poder Ejecutivo"/>
    <s v="0202 - MINISTERIO DE  INTERIOR Y POLICÍA"/>
    <s v="0002 - INSTITUTO POLICIAL DE EDUCACION"/>
    <x v="2"/>
    <x v="10"/>
    <x v="24"/>
    <s v="2.3 - MATERIALES Y SUMINISTROS"/>
    <s v="2.3.3 - PAPEL, CARTÓN E IMPRESOS"/>
    <s v="N"/>
    <s v="00 - N/A"/>
    <s v="10 - FONDO GENERAL"/>
    <s v=" "/>
    <s v="99 - MULTIPROVINCIAL"/>
    <n v="1290906"/>
    <n v="2045140"/>
    <n v="699380.10000000009"/>
  </r>
  <r>
    <s v="2024"/>
    <x v="0"/>
    <x v="0"/>
    <x v="0"/>
    <x v="0"/>
    <s v="2 - Poder Ejecutivo"/>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 "/>
    <s v="99 - MULTIPROVINCIAL"/>
    <n v="547858"/>
    <n v="1004478.8999999999"/>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 "/>
    <s v="99 - MULTIPROVINCIAL"/>
    <n v="12814831"/>
    <n v="16171414.439999999"/>
    <n v="10508593.18"/>
  </r>
  <r>
    <s v="2024"/>
    <x v="0"/>
    <x v="0"/>
    <x v="0"/>
    <x v="0"/>
    <s v="2 - Poder Ejecutivo"/>
    <s v="0202 - MINISTERIO DE  INTERIOR Y POLICÍA"/>
    <s v="0002 - INSTITUTO POLICIAL DE EDUCACION"/>
    <x v="2"/>
    <x v="10"/>
    <x v="24"/>
    <s v="2.3 - MATERIALES Y SUMINISTROS"/>
    <s v="2.3.9 - PRODUCTOS Y ÚTILES VARIOS"/>
    <s v="N"/>
    <s v="00 - N/A"/>
    <s v="10 - FONDO GENERAL"/>
    <s v=" "/>
    <s v="99 - MULTIPROVINCIAL"/>
    <n v="4311365"/>
    <n v="7177872.8900000006"/>
    <n v="5193951.120000002"/>
  </r>
  <r>
    <s v="2024"/>
    <x v="0"/>
    <x v="0"/>
    <x v="0"/>
    <x v="0"/>
    <s v="2 - Poder Ejecutivo"/>
    <s v="0202 - MINISTERIO DE  INTERIOR Y POLICÍA"/>
    <s v="0003 - INSTITUTO NACIONAL DE MIGRACION"/>
    <x v="0"/>
    <x v="0"/>
    <x v="2"/>
    <s v="2.1 - REMUNERACIONES Y CONTRIBUCIONES"/>
    <s v="2.1.1 - REMUNERACIONES"/>
    <s v="N"/>
    <s v="00 - N/A"/>
    <s v="10 - FONDO GENERAL"/>
    <s v=" "/>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 "/>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 "/>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 "/>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 "/>
    <s v="99 - MULTIPROVINCIAL"/>
    <n v="2937833"/>
    <n v="780000"/>
    <n v="138150"/>
  </r>
  <r>
    <s v="2024"/>
    <x v="0"/>
    <x v="0"/>
    <x v="0"/>
    <x v="0"/>
    <s v="2 - Poder Ejecutivo"/>
    <s v="0202 - MINISTERIO DE  INTERIOR Y POLICÍA"/>
    <s v="0003 - INSTITUTO NACIONAL DE MIGRACION"/>
    <x v="0"/>
    <x v="0"/>
    <x v="2"/>
    <s v="2.2 - CONTRATACIÓN DE SERVICIOS"/>
    <s v="2.2.9 - OTRAS CONTRATACIONES DE SERVICIOS"/>
    <s v="N"/>
    <s v="00 - N/A"/>
    <s v="10 - FONDO GENERAL"/>
    <s v=" "/>
    <s v="99 - MULTIPROVINCIAL"/>
    <n v="562167"/>
    <n v="80000"/>
    <n v="79999.989999999991"/>
  </r>
  <r>
    <s v="2024"/>
    <x v="0"/>
    <x v="0"/>
    <x v="0"/>
    <x v="0"/>
    <s v="2 - Poder Ejecutivo"/>
    <s v="0202 - MINISTERIO DE  INTERIOR Y POLICÍA"/>
    <s v="0003 - INSTITUTO NACIONAL DE MIGRACION"/>
    <x v="0"/>
    <x v="1"/>
    <x v="23"/>
    <s v="2.1 - REMUNERACIONES Y CONTRIBUCIONES"/>
    <s v="2.1.1 - REMUNERACIONES"/>
    <s v="N"/>
    <s v="00 - N/A"/>
    <s v="10 - FONDO GENERAL"/>
    <s v=" "/>
    <s v="99 - MULTIPROVINCIAL"/>
    <n v="49898522"/>
    <n v="49534940.32"/>
    <n v="38600069.649999999"/>
  </r>
  <r>
    <s v="2024"/>
    <x v="0"/>
    <x v="0"/>
    <x v="0"/>
    <x v="0"/>
    <s v="2 - Poder Ejecutivo"/>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 "/>
    <s v="99 - MULTIPROVINCIAL"/>
    <n v="9963650"/>
    <n v="10367231.68"/>
    <n v="10011057.35"/>
  </r>
  <r>
    <s v="2024"/>
    <x v="0"/>
    <x v="0"/>
    <x v="0"/>
    <x v="0"/>
    <s v="2 - Poder Ejecutivo"/>
    <s v="0202 - MINISTERIO DE  INTERIOR Y POLICÍA"/>
    <s v="0003 - INSTITUTO NACIONAL DE MIGRACION"/>
    <x v="0"/>
    <x v="1"/>
    <x v="23"/>
    <s v="2.1 - REMUNERACIONES Y CONTRIBUCIONES"/>
    <s v="2.1.3 - DIETAS Y GASTOS DE REPRESENTACIÓN"/>
    <s v="N"/>
    <s v="00 - N/A"/>
    <s v="10 - FONDO GENERAL"/>
    <s v=" "/>
    <s v="99 - MULTIPROVINCIAL"/>
    <n v="80000"/>
    <n v="80000"/>
    <n v="54459.81"/>
  </r>
  <r>
    <s v="2024"/>
    <x v="0"/>
    <x v="0"/>
    <x v="0"/>
    <x v="0"/>
    <s v="2 - Poder Ejecutivo"/>
    <s v="0202 - MINISTERIO DE  INTERIOR Y POLICÍA"/>
    <s v="0003 - INSTITUTO NACIONAL DE MIGRACION"/>
    <x v="0"/>
    <x v="1"/>
    <x v="23"/>
    <s v="2.1 - REMUNERACIONES Y CONTRIBUCIONES"/>
    <s v="2.1.5 - CONTRIBUCIONES A LA SEGURIDAD SOCIAL"/>
    <s v="N"/>
    <s v="00 - N/A"/>
    <s v="10 - FONDO GENERAL"/>
    <s v=" "/>
    <s v="99 - MULTIPROVINCIAL"/>
    <n v="6300000"/>
    <n v="6300000"/>
    <n v="5661893.9299999997"/>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 "/>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 "/>
    <s v="99 - MULTIPROVINCIAL"/>
    <n v="4579309"/>
    <n v="4579309"/>
    <n v="3537612.9699999997"/>
  </r>
  <r>
    <s v="2024"/>
    <x v="0"/>
    <x v="0"/>
    <x v="0"/>
    <x v="0"/>
    <s v="2 - Poder Ejecutivo"/>
    <s v="0202 - MINISTERIO DE  INTERIOR Y POLICÍA"/>
    <s v="0003 - INSTITUTO NACIONAL DE MIGRACION"/>
    <x v="0"/>
    <x v="1"/>
    <x v="23"/>
    <s v="2.2 - CONTRATACIÓN DE SERVICIOS"/>
    <s v="2.2.2 - PUBLICIDAD, IMPRESIÓN Y ENCUADERNACIÓN"/>
    <s v="N"/>
    <s v="00 - N/A"/>
    <s v="10 - FONDO GENERAL"/>
    <s v=" "/>
    <s v="99 - MULTIPROVINCIAL"/>
    <n v="884600"/>
    <n v="1507616.51"/>
    <n v="1061845.6199999999"/>
  </r>
  <r>
    <s v="2024"/>
    <x v="0"/>
    <x v="0"/>
    <x v="0"/>
    <x v="0"/>
    <s v="2 - Poder Ejecutivo"/>
    <s v="0202 - MINISTERIO DE  INTERIOR Y POLICÍA"/>
    <s v="0003 - INSTITUTO NACIONAL DE MIGRACION"/>
    <x v="0"/>
    <x v="1"/>
    <x v="23"/>
    <s v="2.2 - CONTRATACIÓN DE SERVICIOS"/>
    <s v="2.2.2 - PUBLICIDAD, IMPRESIÓN Y ENCUADERNACIÓN"/>
    <s v="N"/>
    <s v="00 - N/A"/>
    <s v="70 - DONACION EXTERNA"/>
    <s v=" "/>
    <s v="99 - MULTIPROVINCIAL"/>
    <n v="0"/>
    <n v="1505745.99"/>
    <n v="1177519.42"/>
  </r>
  <r>
    <s v="2024"/>
    <x v="0"/>
    <x v="0"/>
    <x v="0"/>
    <x v="0"/>
    <s v="2 - Poder Ejecutivo"/>
    <s v="0202 - MINISTERIO DE  INTERIOR Y POLICÍA"/>
    <s v="0003 - INSTITUTO NACIONAL DE MIGRACION"/>
    <x v="0"/>
    <x v="1"/>
    <x v="23"/>
    <s v="2.2 - CONTRATACIÓN DE SERVICIOS"/>
    <s v="2.2.3 - VIÁTICOS"/>
    <s v="N"/>
    <s v="00 - N/A"/>
    <s v="10 - FONDO GENERAL"/>
    <s v=" "/>
    <s v="99 - MULTIPROVINCIAL"/>
    <n v="1677784"/>
    <n v="612000"/>
    <n v="323734.44000000006"/>
  </r>
  <r>
    <s v="2024"/>
    <x v="0"/>
    <x v="0"/>
    <x v="0"/>
    <x v="0"/>
    <s v="2 - Poder Ejecutivo"/>
    <s v="0202 - MINISTERIO DE  INTERIOR Y POLICÍA"/>
    <s v="0003 - INSTITUTO NACIONAL DE MIGRACION"/>
    <x v="0"/>
    <x v="1"/>
    <x v="23"/>
    <s v="2.2 - CONTRATACIÓN DE SERVICIOS"/>
    <s v="2.2.3 - VIÁTICOS"/>
    <s v="N"/>
    <s v="00 - N/A"/>
    <s v="70 - DONACION EXTERNA"/>
    <s v=" "/>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 "/>
    <s v="99 - MULTIPROVINCIAL"/>
    <n v="8861403"/>
    <n v="7963420.9699999997"/>
    <n v="6757515.3000000007"/>
  </r>
  <r>
    <s v="2024"/>
    <x v="0"/>
    <x v="0"/>
    <x v="0"/>
    <x v="0"/>
    <s v="2 - Poder Ejecutivo"/>
    <s v="0202 - MINISTERIO DE  INTERIOR Y POLICÍA"/>
    <s v="0003 - INSTITUTO NACIONAL DE MIGRACION"/>
    <x v="0"/>
    <x v="1"/>
    <x v="23"/>
    <s v="2.2 - CONTRATACIÓN DE SERVICIOS"/>
    <s v="2.2.6 - SEGUROS"/>
    <s v="N"/>
    <s v="00 - N/A"/>
    <s v="10 - FONDO GENERAL"/>
    <s v=" "/>
    <s v="99 - MULTIPROVINCIAL"/>
    <n v="4000000"/>
    <n v="4000000"/>
    <n v="3669516.180000000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79306.37"/>
    <n v="921009.62999999989"/>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 "/>
    <s v="99 - MULTIPROVINCIAL"/>
    <n v="6421880"/>
    <n v="8139847.4200000009"/>
    <n v="4653095.2600000007"/>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0333978.64999999"/>
    <n v="1017140"/>
  </r>
  <r>
    <s v="2024"/>
    <x v="0"/>
    <x v="0"/>
    <x v="0"/>
    <x v="0"/>
    <s v="2 - Poder Ejecutivo"/>
    <s v="0202 - MINISTERIO DE  INTERIOR Y POLICÍA"/>
    <s v="0003 - INSTITUTO NACIONAL DE MIGRACION"/>
    <x v="0"/>
    <x v="1"/>
    <x v="23"/>
    <s v="2.2 - CONTRATACIÓN DE SERVICIOS"/>
    <s v="2.2.9 - OTRAS CONTRATACIONES DE SERVICIOS"/>
    <s v="N"/>
    <s v="00 - N/A"/>
    <s v="10 - FONDO GENERAL"/>
    <s v=" "/>
    <s v="99 - MULTIPROVINCIAL"/>
    <n v="3584000"/>
    <n v="4083060.3"/>
    <n v="3190026.7999999993"/>
  </r>
  <r>
    <s v="2024"/>
    <x v="0"/>
    <x v="0"/>
    <x v="0"/>
    <x v="0"/>
    <s v="2 - Poder Ejecutivo"/>
    <s v="0202 - MINISTERIO DE  INTERIOR Y POLICÍA"/>
    <s v="0003 - INSTITUTO NACIONAL DE MIGRACION"/>
    <x v="0"/>
    <x v="1"/>
    <x v="23"/>
    <s v="2.2 - CONTRATACIÓN DE SERVICIOS"/>
    <s v="2.2.9 - OTRAS CONTRATACIONES DE SERVICIOS"/>
    <s v="N"/>
    <s v="00 - N/A"/>
    <s v="70 - DONACION EXTERNA"/>
    <s v=" "/>
    <s v="99 - MULTIPROVINCIAL"/>
    <n v="0"/>
    <n v="226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 "/>
    <s v="99 - MULTIPROVINCIAL"/>
    <n v="471559"/>
    <n v="432147"/>
    <n v="225987.96"/>
  </r>
  <r>
    <s v="2024"/>
    <x v="0"/>
    <x v="0"/>
    <x v="0"/>
    <x v="0"/>
    <s v="2 - Poder Ejecutivo"/>
    <s v="0202 - MINISTERIO DE  INTERIOR Y POLICÍA"/>
    <s v="0003 - INSTITUTO NACIONAL DE MIGRACION"/>
    <x v="0"/>
    <x v="1"/>
    <x v="23"/>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 "/>
    <s v="99 - MULTIPROVINCIAL"/>
    <n v="6122100"/>
    <n v="830040"/>
    <n v="562068.4800000001"/>
  </r>
  <r>
    <s v="2024"/>
    <x v="0"/>
    <x v="0"/>
    <x v="0"/>
    <x v="0"/>
    <s v="2 - Poder Ejecutivo"/>
    <s v="0202 - MINISTERIO DE  INTERIOR Y POLICÍA"/>
    <s v="0003 - INSTITUTO NACIONAL DE MIGRACION"/>
    <x v="0"/>
    <x v="1"/>
    <x v="23"/>
    <s v="2.3 - MATERIALES Y SUMINISTROS"/>
    <s v="2.3.5 - CUERO, CAUCHO Y PLÁSTICO"/>
    <s v="N"/>
    <s v="00 - N/A"/>
    <s v="10 - FONDO GENERAL"/>
    <s v=" "/>
    <s v="99 - MULTIPROVINCIAL"/>
    <n v="45000"/>
    <n v="49088"/>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 "/>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 "/>
    <s v="99 - MULTIPROVINCIAL"/>
    <n v="1541800"/>
    <n v="1511190"/>
    <n v="115087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 "/>
    <s v="99 - MULTIPROVINCIAL"/>
    <n v="2026840"/>
    <n v="2313921.94"/>
    <n v="1913947.78"/>
  </r>
  <r>
    <s v="2024"/>
    <x v="0"/>
    <x v="0"/>
    <x v="0"/>
    <x v="0"/>
    <s v="2 - Poder Ejecutivo"/>
    <s v="0202 - MINISTERIO DE  INTERIOR Y POLICÍA"/>
    <s v="0003 - INSTITUTO NACIONAL DE MIGRACION"/>
    <x v="0"/>
    <x v="1"/>
    <x v="23"/>
    <s v="2.3 - MATERIALES Y SUMINISTROS"/>
    <s v="2.3.9 - PRODUCTOS Y ÚTILES VARIOS"/>
    <s v="N"/>
    <s v="00 - N/A"/>
    <s v="70 - DONACION EXTERNA"/>
    <s v=" "/>
    <s v="99 - MULTIPROVINCIAL"/>
    <n v="0"/>
    <n v="5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 "/>
    <s v="01 - DISTRITO NACIONAL"/>
    <n v="92579142"/>
    <n v="98695487"/>
    <n v="73040863.809999987"/>
  </r>
  <r>
    <s v="2024"/>
    <x v="0"/>
    <x v="0"/>
    <x v="0"/>
    <x v="0"/>
    <s v="2 - Poder Ejecutivo"/>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1872007"/>
    <n v="11294552.129999999"/>
  </r>
  <r>
    <s v="2024"/>
    <x v="0"/>
    <x v="0"/>
    <x v="0"/>
    <x v="0"/>
    <s v="2 - Poder Ejecutivo"/>
    <s v="0202 - MINISTERIO DE  INTERIOR Y POLICÍA"/>
    <s v="0004 - CUERPO DE BOMBEROS DE SANTO DOMINGO, DISTRITO NACIONAL"/>
    <x v="0"/>
    <x v="1"/>
    <x v="25"/>
    <s v="2.2 - CONTRATACIÓN DE SERVICIOS"/>
    <s v="2.2.1 - SERVICIOS BÁSICOS"/>
    <s v="N"/>
    <s v="00 - N/A"/>
    <s v="10 - FONDO GENERAL"/>
    <s v=" "/>
    <s v="01 - DISTRITO NACIONAL"/>
    <n v="2418412"/>
    <n v="2418412"/>
    <n v="1767583.2199999997"/>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242943"/>
    <n v="4224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 "/>
    <s v="01 - DISTRITO NACIONAL"/>
    <n v="10000"/>
    <n v="20000"/>
    <n v="8130"/>
  </r>
  <r>
    <s v="2024"/>
    <x v="0"/>
    <x v="0"/>
    <x v="0"/>
    <x v="0"/>
    <s v="2 - Poder Ejecutivo"/>
    <s v="0202 - MINISTERIO DE  INTERIOR Y POLICÍA"/>
    <s v="0004 - CUERPO DE BOMBEROS DE SANTO DOMINGO, DISTRITO NACIONAL"/>
    <x v="0"/>
    <x v="1"/>
    <x v="25"/>
    <s v="2.2 - CONTRATACIÓN DE SERVICIOS"/>
    <s v="2.2.6 - SEGUROS"/>
    <s v="N"/>
    <s v="00 - N/A"/>
    <s v="10 - FONDO GENERAL"/>
    <s v=" "/>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616427"/>
    <n v="54357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94583"/>
    <n v="25588.81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691182"/>
    <n v="11519661.360000001"/>
  </r>
  <r>
    <s v="2024"/>
    <x v="0"/>
    <x v="0"/>
    <x v="0"/>
    <x v="0"/>
    <s v="2 - Poder Ejecutivo"/>
    <s v="0202 - MINISTERIO DE  INTERIOR Y POLICÍA"/>
    <s v="0004 - CUERPO DE BOMBEROS DE SANTO DOMINGO, DISTRITO NACIONAL"/>
    <x v="0"/>
    <x v="1"/>
    <x v="25"/>
    <s v="2.3 - MATERIALES Y SUMINISTROS"/>
    <s v="2.3.2 - TEXTILES Y VESTUARIOS"/>
    <s v="N"/>
    <s v="00 - N/A"/>
    <s v="10 - FONDO GENERAL"/>
    <s v=" "/>
    <s v="01 - DISTRITO NACIONAL"/>
    <n v="5270000"/>
    <n v="2770000"/>
    <n v="18243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 "/>
    <s v="01 - DISTRITO NACIONAL"/>
    <n v="251271"/>
    <n v="5373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 "/>
    <s v="01 - DISTRITO NACIONAL"/>
    <n v="2734261"/>
    <n v="1534261"/>
    <n v="523792.4299999999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148900"/>
    <n v="46066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824912"/>
    <n v="8336536.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 "/>
    <s v="01 - DISTRITO NACIONAL"/>
    <n v="2312709"/>
    <n v="3212709"/>
    <n v="1991465.8"/>
  </r>
  <r>
    <s v="2024"/>
    <x v="0"/>
    <x v="0"/>
    <x v="0"/>
    <x v="0"/>
    <s v="2 - Poder Ejecutivo"/>
    <s v="0202 - MINISTERIO DE  INTERIOR Y POLICÍA"/>
    <s v="0004 - DIRECCION CENTRAL  DE  POLICIA DE TURISMO"/>
    <x v="0"/>
    <x v="1"/>
    <x v="22"/>
    <s v="2.1 - REMUNERACIONES Y CONTRIBUCIONES"/>
    <s v="2.1.1 - REMUNERACIONES"/>
    <s v="N"/>
    <s v="00 - N/A"/>
    <s v="10 - FONDO GENERAL"/>
    <s v=" "/>
    <s v="99 - MULTIPROVINCIAL"/>
    <n v="354042588"/>
    <n v="359696050.80000001"/>
    <n v="268156490"/>
  </r>
  <r>
    <s v="2024"/>
    <x v="0"/>
    <x v="0"/>
    <x v="0"/>
    <x v="0"/>
    <s v="2 - Poder Ejecutivo"/>
    <s v="0202 - MINISTERIO DE  INTERIOR Y POLICÍA"/>
    <s v="0004 - DIRECCION CENTRAL  DE  POLICIA DE TURISMO"/>
    <x v="0"/>
    <x v="1"/>
    <x v="22"/>
    <s v="2.1 - REMUNERACIONES Y CONTRIBUCIONES"/>
    <s v="2.1.2 - SOBRESUELDOS"/>
    <s v="N"/>
    <s v="00 - N/A"/>
    <s v="10 - FONDO GENERAL"/>
    <s v=" "/>
    <s v="99 - MULTIPROVINCIAL"/>
    <n v="25819810"/>
    <n v="22662200"/>
    <n v="18957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5947679.489999995"/>
  </r>
  <r>
    <s v="2024"/>
    <x v="0"/>
    <x v="0"/>
    <x v="0"/>
    <x v="0"/>
    <s v="2 - Poder Ejecutivo"/>
    <s v="0202 - MINISTERIO DE  INTERIOR Y POLICÍA"/>
    <s v="0004 - DIRECCION CENTRAL  DE  POLICIA DE TURISMO"/>
    <x v="0"/>
    <x v="1"/>
    <x v="22"/>
    <s v="2.2 - CONTRATACIÓN DE SERVICIOS"/>
    <s v="2.2.1 - SERVICIOS BÁSICOS"/>
    <s v="N"/>
    <s v="00 - N/A"/>
    <s v="10 - FONDO GENERAL"/>
    <s v=" "/>
    <s v="99 - MULTIPROVINCIAL"/>
    <n v="13693720"/>
    <n v="15531064"/>
    <n v="11254461.340000002"/>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 "/>
    <s v="99 - MULTIPROVINCIAL"/>
    <n v="250000"/>
    <n v="920300"/>
    <n v="769234.63"/>
  </r>
  <r>
    <s v="2024"/>
    <x v="0"/>
    <x v="0"/>
    <x v="0"/>
    <x v="0"/>
    <s v="2 - Poder Ejecutivo"/>
    <s v="0202 - MINISTERIO DE  INTERIOR Y POLICÍA"/>
    <s v="0004 - DIRECCION CENTRAL  DE  POLICIA DE TURISMO"/>
    <x v="0"/>
    <x v="1"/>
    <x v="22"/>
    <s v="2.2 - CONTRATACIÓN DE SERVICIOS"/>
    <s v="2.2.3 - VIÁTICOS"/>
    <s v="N"/>
    <s v="00 - N/A"/>
    <s v="10 - FONDO GENERAL"/>
    <s v=" "/>
    <s v="99 - MULTIPROVINCIAL"/>
    <n v="6001800"/>
    <n v="6901800"/>
    <n v="6013974.2400000002"/>
  </r>
  <r>
    <s v="2024"/>
    <x v="0"/>
    <x v="0"/>
    <x v="0"/>
    <x v="0"/>
    <s v="2 - Poder Ejecutivo"/>
    <s v="0202 - MINISTERIO DE  INTERIOR Y POLICÍA"/>
    <s v="0004 - DIRECCION CENTRAL  DE  POLICIA DE TURISMO"/>
    <x v="0"/>
    <x v="1"/>
    <x v="22"/>
    <s v="2.2 - CONTRATACIÓN DE SERVICIOS"/>
    <s v="2.2.4 - TRANSPORTE Y ALMACENAJE"/>
    <s v="N"/>
    <s v="00 - N/A"/>
    <s v="10 - FONDO GENERAL"/>
    <s v=" "/>
    <s v="99 - MULTIPROVINCIAL"/>
    <n v="100000"/>
    <n v="330000"/>
    <n v="173800"/>
  </r>
  <r>
    <s v="2024"/>
    <x v="0"/>
    <x v="0"/>
    <x v="0"/>
    <x v="0"/>
    <s v="2 - Poder Ejecutivo"/>
    <s v="0202 - MINISTERIO DE  INTERIOR Y POLICÍA"/>
    <s v="0004 - DIRECCION CENTRAL  DE  POLICIA DE TURISMO"/>
    <x v="0"/>
    <x v="1"/>
    <x v="22"/>
    <s v="2.2 - CONTRATACIÓN DE SERVICIOS"/>
    <s v="2.2.5 - ALQUILERES Y RENTAS"/>
    <s v="N"/>
    <s v="00 - N/A"/>
    <s v="10 - FONDO GENERAL"/>
    <s v=" "/>
    <s v="99 - MULTIPROVINCIAL"/>
    <n v="7760000"/>
    <n v="9370261"/>
    <n v="1469536.82"/>
  </r>
  <r>
    <s v="2024"/>
    <x v="0"/>
    <x v="0"/>
    <x v="0"/>
    <x v="0"/>
    <s v="2 - Poder Ejecutivo"/>
    <s v="0202 - MINISTERIO DE  INTERIOR Y POLICÍA"/>
    <s v="0004 - DIRECCION CENTRAL  DE  POLICIA DE TURISMO"/>
    <x v="0"/>
    <x v="1"/>
    <x v="22"/>
    <s v="2.2 - CONTRATACIÓN DE SERVICIOS"/>
    <s v="2.2.6 - SEGUROS"/>
    <s v="N"/>
    <s v="00 - N/A"/>
    <s v="10 - FONDO GENERAL"/>
    <s v=" "/>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817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 "/>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 "/>
    <s v="99 - MULTIPROVINCIAL"/>
    <n v="36245498"/>
    <n v="45267659"/>
    <n v="25579856.129999999"/>
  </r>
  <r>
    <s v="2024"/>
    <x v="0"/>
    <x v="0"/>
    <x v="0"/>
    <x v="0"/>
    <s v="2 - Poder Ejecutivo"/>
    <s v="0202 - MINISTERIO DE  INTERIOR Y POLICÍA"/>
    <s v="0004 - DIRECCION CENTRAL  DE  POLICIA DE TURISMO"/>
    <x v="0"/>
    <x v="1"/>
    <x v="22"/>
    <s v="2.3 - MATERIALES Y SUMINISTROS"/>
    <s v="2.3.2 - TEXTILES Y VESTUARIOS"/>
    <s v="N"/>
    <s v="00 - N/A"/>
    <s v="10 - FONDO GENERAL"/>
    <s v=" "/>
    <s v="99 - MULTIPROVINCIAL"/>
    <n v="17202505"/>
    <n v="18599541"/>
    <n v="2183607.23"/>
  </r>
  <r>
    <s v="2024"/>
    <x v="0"/>
    <x v="0"/>
    <x v="0"/>
    <x v="0"/>
    <s v="2 - Poder Ejecutivo"/>
    <s v="0202 - MINISTERIO DE  INTERIOR Y POLICÍA"/>
    <s v="0004 - DIRECCION CENTRAL  DE  POLICIA DE TURISMO"/>
    <x v="0"/>
    <x v="1"/>
    <x v="22"/>
    <s v="2.3 - MATERIALES Y SUMINISTROS"/>
    <s v="2.3.3 - PAPEL, CARTÓN E IMPRESOS"/>
    <s v="N"/>
    <s v="00 - N/A"/>
    <s v="10 - FONDO GENERAL"/>
    <s v=" "/>
    <s v="99 - MULTIPROVINCIAL"/>
    <n v="2062000"/>
    <n v="910920"/>
    <n v="135318.34"/>
  </r>
  <r>
    <s v="2024"/>
    <x v="0"/>
    <x v="0"/>
    <x v="0"/>
    <x v="0"/>
    <s v="2 - Poder Ejecutivo"/>
    <s v="0202 - MINISTERIO DE  INTERIOR Y POLICÍA"/>
    <s v="0004 - DIRECCION CENTRAL  DE  POLICIA DE TURISMO"/>
    <x v="0"/>
    <x v="1"/>
    <x v="22"/>
    <s v="2.3 - MATERIALES Y SUMINISTROS"/>
    <s v="2.3.5 - CUERO, CAUCHO Y PLÁSTICO"/>
    <s v="N"/>
    <s v="00 - N/A"/>
    <s v="10 - FONDO GENERAL"/>
    <s v=" "/>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 "/>
    <s v="99 - MULTIPROVINCIAL"/>
    <n v="45000"/>
    <n v="78682"/>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892737"/>
    <n v="30201446.510000002"/>
  </r>
  <r>
    <s v="2024"/>
    <x v="0"/>
    <x v="0"/>
    <x v="0"/>
    <x v="0"/>
    <s v="2 - Poder Ejecutivo"/>
    <s v="0202 - MINISTERIO DE  INTERIOR Y POLICÍA"/>
    <s v="0004 - DIRECCION CENTRAL  DE  POLICIA DE TURISMO"/>
    <x v="0"/>
    <x v="1"/>
    <x v="22"/>
    <s v="2.3 - MATERIALES Y SUMINISTROS"/>
    <s v="2.3.9 - PRODUCTOS Y ÚTILES VARIOS"/>
    <s v="N"/>
    <s v="00 - N/A"/>
    <s v="10 - FONDO GENERAL"/>
    <s v=" "/>
    <s v="99 - MULTIPROVINCIAL"/>
    <n v="14011500"/>
    <n v="59420317"/>
    <n v="7664729.0300000003"/>
  </r>
  <r>
    <s v="2024"/>
    <x v="0"/>
    <x v="0"/>
    <x v="0"/>
    <x v="0"/>
    <s v="2 - Poder Ejecutivo"/>
    <s v="0202 - MINISTERIO DE  INTERIOR Y POLICÍA"/>
    <s v="0005 - CUERPO DE BOMBEROS SANTO DOMINGO NORTE"/>
    <x v="0"/>
    <x v="1"/>
    <x v="25"/>
    <s v="2.1 - REMUNERACIONES Y CONTRIBUCIONES"/>
    <s v="2.1.1 - REMUNERACIONES"/>
    <s v="N"/>
    <s v="00 - N/A"/>
    <s v="10 - FONDO GENERAL"/>
    <s v=" "/>
    <s v="01 - DISTRITO NACIONAL"/>
    <n v="18952961"/>
    <n v="20204549"/>
    <n v="11023190.759999998"/>
  </r>
  <r>
    <s v="2024"/>
    <x v="0"/>
    <x v="0"/>
    <x v="0"/>
    <x v="0"/>
    <s v="2 - Poder Ejecutivo"/>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1694736.1300000004"/>
  </r>
  <r>
    <s v="2024"/>
    <x v="0"/>
    <x v="0"/>
    <x v="0"/>
    <x v="0"/>
    <s v="2 - Poder Ejecutivo"/>
    <s v="0202 - MINISTERIO DE  INTERIOR Y POLICÍA"/>
    <s v="0005 - CUERPO DE BOMBEROS SANTO DOMINGO NORTE"/>
    <x v="0"/>
    <x v="1"/>
    <x v="25"/>
    <s v="2.2 - CONTRATACIÓN DE SERVICIOS"/>
    <s v="2.2.1 - SERVICIOS BÁSICOS"/>
    <s v="N"/>
    <s v="00 - N/A"/>
    <s v="10 - FONDO GENERAL"/>
    <s v=" "/>
    <s v="01 - DISTRITO NACIONAL"/>
    <n v="525000"/>
    <n v="525000"/>
    <n v="445083.77"/>
  </r>
  <r>
    <s v="2024"/>
    <x v="0"/>
    <x v="0"/>
    <x v="0"/>
    <x v="0"/>
    <s v="2 - Poder Ejecutivo"/>
    <s v="0202 - MINISTERIO DE  INTERIOR Y POLICÍA"/>
    <s v="0005 - CUERPO DE BOMBEROS SANTO DOMINGO NORTE"/>
    <x v="0"/>
    <x v="1"/>
    <x v="25"/>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 "/>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 "/>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435000"/>
    <n v="921971.5"/>
  </r>
  <r>
    <s v="2024"/>
    <x v="0"/>
    <x v="0"/>
    <x v="0"/>
    <x v="0"/>
    <s v="2 - Poder Ejecutivo"/>
    <s v="0202 - MINISTERIO DE  INTERIOR Y POLICÍA"/>
    <s v="0005 - CUERPO DE BOMBEROS SANTO DOMINGO NORTE"/>
    <x v="0"/>
    <x v="1"/>
    <x v="25"/>
    <s v="2.3 - MATERIALES Y SUMINISTROS"/>
    <s v="2.3.9 - PRODUCTOS Y ÚTILES VARIOS"/>
    <s v="N"/>
    <s v="00 - N/A"/>
    <s v="10 - FONDO GENERAL"/>
    <s v=" "/>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0999999"/>
    <n v="636540169.16999984"/>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9"/>
    <n v="42998465.13000001"/>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6678490"/>
    <n v="30736214.140000004"/>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00000"/>
    <n v="266768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6619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8291824"/>
    <n v="13380823.57"/>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 "/>
    <s v="99 - MULTIPROVINCIAL"/>
    <n v="27008045"/>
    <n v="266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33865091.129999995"/>
    <n v="21611344.050000001"/>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2254908.86"/>
    <n v="1451248.5600000003"/>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1329918.530000001"/>
    <n v="20760813.149999999"/>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34017895.480000004"/>
    <n v="16821616.829999998"/>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4782510"/>
    <n v="2399572.6600000006"/>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9677569.879999999"/>
    <n v="9047827.5300000012"/>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1659002.13"/>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26576044.40000001"/>
    <n v="94092779.8499999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61098818.340000004"/>
    <n v="42169389.290000007"/>
  </r>
  <r>
    <s v="2024"/>
    <x v="0"/>
    <x v="0"/>
    <x v="0"/>
    <x v="0"/>
    <s v="2 - Poder Ejecutivo"/>
    <s v="0202 - MINISTERIO DE  INTERIOR Y POLICÍA"/>
    <s v="0006 - CUERPO DE BOMBEROS SANTO DOMINGO ESTE"/>
    <x v="0"/>
    <x v="1"/>
    <x v="25"/>
    <s v="2.1 - REMUNERACIONES Y CONTRIBUCIONES"/>
    <s v="2.1.1 - REMUNERACIONES"/>
    <s v="N"/>
    <s v="00 - N/A"/>
    <s v="10 - FONDO GENERAL"/>
    <s v=" "/>
    <s v="01 - DISTRITO NACIONAL"/>
    <n v="34206024"/>
    <n v="36351024"/>
    <n v="26114783.71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 "/>
    <s v="01 - DISTRITO NACIONAL"/>
    <n v="4830131"/>
    <n v="4830131"/>
    <n v="4018052.34"/>
  </r>
  <r>
    <s v="2024"/>
    <x v="0"/>
    <x v="0"/>
    <x v="0"/>
    <x v="0"/>
    <s v="2 - Poder Ejecutivo"/>
    <s v="0202 - MINISTERIO DE  INTERIOR Y POLICÍA"/>
    <s v="0006 - CUERPO DE BOMBEROS SANTO DOMINGO ESTE"/>
    <x v="0"/>
    <x v="1"/>
    <x v="25"/>
    <s v="2.2 - CONTRATACIÓN DE SERVICIOS"/>
    <s v="2.2.1 - SERVICIOS BÁSICOS"/>
    <s v="N"/>
    <s v="00 - N/A"/>
    <s v="10 - FONDO GENERAL"/>
    <s v=" "/>
    <s v="01 - DISTRITO NACIONAL"/>
    <n v="1275000"/>
    <n v="1292000"/>
    <n v="1157319.8500000001"/>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 "/>
    <s v="01 - DISTRITO NACIONAL"/>
    <n v="40000"/>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 "/>
    <s v="01 - DISTRITO NACIONAL"/>
    <n v="10000"/>
    <n v="10000"/>
    <n v="0"/>
  </r>
  <r>
    <s v="2024"/>
    <x v="0"/>
    <x v="0"/>
    <x v="0"/>
    <x v="0"/>
    <s v="2 - Poder Ejecutivo"/>
    <s v="0202 - MINISTERIO DE  INTERIOR Y POLICÍA"/>
    <s v="0006 - CUERPO DE BOMBEROS SANTO DOMINGO ESTE"/>
    <x v="0"/>
    <x v="1"/>
    <x v="25"/>
    <s v="2.2 - CONTRATACIÓN DE SERVICIOS"/>
    <s v="2.2.5 - ALQUILERES Y RENTAS"/>
    <s v="N"/>
    <s v="00 - N/A"/>
    <s v="10 - FONDO GENERAL"/>
    <s v=" "/>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 "/>
    <s v="01 - DISTRITO NACIONAL"/>
    <n v="525000"/>
    <n v="683000"/>
    <n v="624500.84000000008"/>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1006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 "/>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 "/>
    <s v="01 - DISTRITO NACIONAL"/>
    <n v="4100000"/>
    <n v="4020000"/>
    <n v="2916413.02"/>
  </r>
  <r>
    <s v="2024"/>
    <x v="0"/>
    <x v="0"/>
    <x v="0"/>
    <x v="0"/>
    <s v="2 - Poder Ejecutivo"/>
    <s v="0202 - MINISTERIO DE  INTERIOR Y POLICÍA"/>
    <s v="0006 - CUERPO DE BOMBEROS SANTO DOMINGO ESTE"/>
    <x v="0"/>
    <x v="1"/>
    <x v="25"/>
    <s v="2.3 - MATERIALES Y SUMINISTROS"/>
    <s v="2.3.2 - TEXTILES Y VESTUARIOS"/>
    <s v="N"/>
    <s v="00 - N/A"/>
    <s v="10 - FONDO GENERAL"/>
    <s v=" "/>
    <s v="01 - DISTRITO NACIONAL"/>
    <n v="1399000"/>
    <n v="1328500"/>
    <n v="1300328.1400000001"/>
  </r>
  <r>
    <s v="2024"/>
    <x v="0"/>
    <x v="0"/>
    <x v="0"/>
    <x v="0"/>
    <s v="2 - Poder Ejecutivo"/>
    <s v="0202 - MINISTERIO DE  INTERIOR Y POLICÍA"/>
    <s v="0006 - CUERPO DE BOMBEROS SANTO DOMINGO ESTE"/>
    <x v="0"/>
    <x v="1"/>
    <x v="25"/>
    <s v="2.3 - MATERIALES Y SUMINISTROS"/>
    <s v="2.3.3 - PAPEL, CARTÓN E IMPRESOS"/>
    <s v="N"/>
    <s v="00 - N/A"/>
    <s v="10 - FONDO GENERAL"/>
    <s v=" "/>
    <s v="01 - DISTRITO NACIONAL"/>
    <n v="95000"/>
    <n v="124700"/>
    <n v="119052.49"/>
  </r>
  <r>
    <s v="2024"/>
    <x v="0"/>
    <x v="0"/>
    <x v="0"/>
    <x v="0"/>
    <s v="2 - Poder Ejecutivo"/>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 "/>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1394.20000000007"/>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082500"/>
    <n v="4105531.3400000008"/>
  </r>
  <r>
    <s v="2024"/>
    <x v="0"/>
    <x v="0"/>
    <x v="0"/>
    <x v="0"/>
    <s v="2 - Poder Ejecutivo"/>
    <s v="0202 - MINISTERIO DE  INTERIOR Y POLICÍA"/>
    <s v="0006 - CUERPO DE BOMBEROS SANTO DOMINGO ESTE"/>
    <x v="0"/>
    <x v="1"/>
    <x v="25"/>
    <s v="2.3 - MATERIALES Y SUMINISTROS"/>
    <s v="2.3.9 - PRODUCTOS Y ÚTILES VARIOS"/>
    <s v="N"/>
    <s v="00 - N/A"/>
    <s v="10 - FONDO GENERAL"/>
    <s v=" "/>
    <s v="01 - DISTRITO NACIONAL"/>
    <n v="1675000"/>
    <n v="2902200"/>
    <n v="2227780.63"/>
  </r>
  <r>
    <s v="2024"/>
    <x v="0"/>
    <x v="0"/>
    <x v="0"/>
    <x v="0"/>
    <s v="2 - Poder Ejecutivo"/>
    <s v="0202 - MINISTERIO DE  INTERIOR Y POLICÍA"/>
    <s v="0007 - CUERPO DE BOMBEROS DE SANTO DOMINGO DE BOCA CHICA"/>
    <x v="0"/>
    <x v="1"/>
    <x v="25"/>
    <s v="2.1 - REMUNERACIONES Y CONTRIBUCIONES"/>
    <s v="2.1.1 - REMUNERACIONES"/>
    <s v="N"/>
    <s v="00 - N/A"/>
    <s v="10 - FONDO GENERAL"/>
    <s v=" "/>
    <s v="01 - DISTRITO NACIONAL"/>
    <n v="14675425"/>
    <n v="14675425"/>
    <n v="10485928.720000001"/>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624271.0299999993"/>
  </r>
  <r>
    <s v="2024"/>
    <x v="0"/>
    <x v="0"/>
    <x v="0"/>
    <x v="0"/>
    <s v="2 - Poder Ejecutivo"/>
    <s v="0202 - MINISTERIO DE  INTERIOR Y POLICÍA"/>
    <s v="0007 - CUERPO DE BOMBEROS DE SANTO DOMINGO DE BOCA CHICA"/>
    <x v="0"/>
    <x v="1"/>
    <x v="25"/>
    <s v="2.2 - CONTRATACIÓN DE SERVICIOS"/>
    <s v="2.2.1 - SERVICIOS BÁSICOS"/>
    <s v="N"/>
    <s v="00 - N/A"/>
    <s v="10 - FONDO GENERAL"/>
    <s v=" "/>
    <s v="01 - DISTRITO NACIONAL"/>
    <n v="683200"/>
    <n v="624200"/>
    <n v="368650.05"/>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125562.96000000002"/>
    <n v="48823.11"/>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 "/>
    <s v="01 - DISTRITO NACIONAL"/>
    <n v="1582443"/>
    <n v="2042443"/>
    <n v="1563642.8500000003"/>
  </r>
  <r>
    <s v="2024"/>
    <x v="0"/>
    <x v="0"/>
    <x v="0"/>
    <x v="0"/>
    <s v="2 - Poder Ejecutivo"/>
    <s v="0202 - MINISTERIO DE  INTERIOR Y POLICÍA"/>
    <s v="0007 - CUERPO DE BOMBEROS DE SANTO DOMINGO DE BOCA CHICA"/>
    <x v="0"/>
    <x v="1"/>
    <x v="25"/>
    <s v="2.3 - MATERIALES Y SUMINISTROS"/>
    <s v="2.3.2 - TEXTILES Y VESTUARIOS"/>
    <s v="N"/>
    <s v="00 - N/A"/>
    <s v="10 - FONDO GENERAL"/>
    <s v=" "/>
    <s v="01 - DISTRITO NACIONAL"/>
    <n v="5000"/>
    <n v="120593.5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 "/>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66802.5"/>
    <n v="1278690.1299999999"/>
  </r>
  <r>
    <s v="2024"/>
    <x v="0"/>
    <x v="0"/>
    <x v="0"/>
    <x v="0"/>
    <s v="2 - Poder Ejecutivo"/>
    <s v="0202 - MINISTERIO DE  INTERIOR Y POLICÍA"/>
    <s v="0007 - CUERPO DE BOMBEROS DE SANTO DOMINGO DE BOCA CHICA"/>
    <x v="0"/>
    <x v="1"/>
    <x v="25"/>
    <s v="2.3 - MATERIALES Y SUMINISTROS"/>
    <s v="2.3.9 - PRODUCTOS Y ÚTILES VARIOS"/>
    <s v="N"/>
    <s v="00 - N/A"/>
    <s v="10 - FONDO GENERAL"/>
    <s v=" "/>
    <s v="01 - DISTRITO NACIONAL"/>
    <n v="848377"/>
    <n v="783702.15"/>
    <n v="427216.64000000001"/>
  </r>
  <r>
    <s v="2024"/>
    <x v="0"/>
    <x v="0"/>
    <x v="0"/>
    <x v="0"/>
    <s v="2 - Poder Ejecutivo"/>
    <s v="0202 - MINISTERIO DE  INTERIOR Y POLICÍA"/>
    <s v="0007 - DIRECCION GENERAL DE LA RESERVA DE LA POLICIA NACIONAL"/>
    <x v="2"/>
    <x v="4"/>
    <x v="27"/>
    <s v="2.1 - REMUNERACIONES Y CONTRIBUCIONES"/>
    <s v="2.1.1 - REMUNERACIONES"/>
    <s v="N"/>
    <s v="00 - N/A"/>
    <s v="10 - FONDO GENERAL"/>
    <s v=" "/>
    <s v="99 - MULTIPROVINCIAL"/>
    <n v="46179453"/>
    <n v="51587509.240000002"/>
    <n v="38991083.32"/>
  </r>
  <r>
    <s v="2024"/>
    <x v="0"/>
    <x v="0"/>
    <x v="0"/>
    <x v="0"/>
    <s v="2 - Poder Ejecutivo"/>
    <s v="0202 - MINISTERIO DE  INTERIOR Y POLICÍA"/>
    <s v="0007 - DIRECCION GENERAL DE LA RESERVA DE LA POLICIA NACIONAL"/>
    <x v="2"/>
    <x v="4"/>
    <x v="27"/>
    <s v="2.1 - REMUNERACIONES Y CONTRIBUCIONES"/>
    <s v="2.1.2 - SOBRESUELDOS"/>
    <s v="N"/>
    <s v="00 - N/A"/>
    <s v="10 - FONDO GENERAL"/>
    <s v=" "/>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78525.7599999998"/>
    <n v="1038928.5799999998"/>
  </r>
  <r>
    <s v="2024"/>
    <x v="0"/>
    <x v="0"/>
    <x v="0"/>
    <x v="0"/>
    <s v="2 - Poder Ejecutivo"/>
    <s v="0202 - MINISTERIO DE  INTERIOR Y POLICÍA"/>
    <s v="0007 - DIRECCION GENERAL DE LA RESERVA DE LA POLICIA NACIONAL"/>
    <x v="2"/>
    <x v="4"/>
    <x v="27"/>
    <s v="2.2 - CONTRATACIÓN DE SERVICIOS"/>
    <s v="2.2.1 - SERVICIOS BÁSICOS"/>
    <s v="N"/>
    <s v="00 - N/A"/>
    <s v="10 - FONDO GENERAL"/>
    <s v=" "/>
    <s v="99 - MULTIPROVINCIAL"/>
    <n v="1581600"/>
    <n v="1608157"/>
    <n v="1203436.3900000001"/>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 "/>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 "/>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89988"/>
    <n v="1675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518846"/>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 "/>
    <s v="99 - MULTIPROVINCIAL"/>
    <n v="500000"/>
    <n v="303368.17000000004"/>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125978.04"/>
    <n v="780687.20000000007"/>
  </r>
  <r>
    <s v="2024"/>
    <x v="0"/>
    <x v="0"/>
    <x v="0"/>
    <x v="0"/>
    <s v="2 - Poder Ejecutivo"/>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 "/>
    <s v="99 - MULTIPROVINCIAL"/>
    <n v="5200000"/>
    <n v="493690.09999999963"/>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 "/>
    <s v="99 - MULTIPROVINCIAL"/>
    <n v="17000000"/>
    <n v="18112487"/>
    <n v="12749984"/>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70822.16"/>
  </r>
  <r>
    <s v="2024"/>
    <x v="0"/>
    <x v="0"/>
    <x v="0"/>
    <x v="0"/>
    <s v="2 - Poder Ejecutivo"/>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41990.3"/>
    <n v="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65344.9000000004"/>
    <n v="5720714.3799999999"/>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 "/>
    <s v="99 - MULTIPROVINCIAL"/>
    <n v="634251"/>
    <n v="1565896.13"/>
    <n v="561205.35"/>
  </r>
  <r>
    <s v="2024"/>
    <x v="0"/>
    <x v="0"/>
    <x v="0"/>
    <x v="0"/>
    <s v="2 - Poder Ejecutivo"/>
    <s v="0202 - MINISTERIO DE  INTERIOR Y POLICÍA"/>
    <s v="0008 - CUERPO DE BOMBEROS DE SANTO DOMINGO DE LOS ALCARRIZOS"/>
    <x v="0"/>
    <x v="1"/>
    <x v="25"/>
    <s v="2.1 - REMUNERACIONES Y CONTRIBUCIONES"/>
    <s v="2.1.1 - REMUNERACIONES"/>
    <s v="N"/>
    <s v="00 - N/A"/>
    <s v="10 - FONDO GENERAL"/>
    <s v=" "/>
    <s v="01 - DISTRITO NACIONAL"/>
    <n v="12604600"/>
    <n v="13641167"/>
    <n v="892637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765000"/>
    <n v="1337636.31"/>
  </r>
  <r>
    <s v="2024"/>
    <x v="0"/>
    <x v="0"/>
    <x v="0"/>
    <x v="0"/>
    <s v="2 - Poder Ejecutivo"/>
    <s v="0202 - MINISTERIO DE  INTERIOR Y POLICÍA"/>
    <s v="0008 - CUERPO DE BOMBEROS DE SANTO DOMINGO DE LOS ALCARRIZOS"/>
    <x v="0"/>
    <x v="1"/>
    <x v="25"/>
    <s v="2.2 - CONTRATACIÓN DE SERVICIOS"/>
    <s v="2.2.1 - SERVICIOS BÁSICOS"/>
    <s v="N"/>
    <s v="00 - N/A"/>
    <s v="10 - FONDO GENERAL"/>
    <s v=" "/>
    <s v="01 - DISTRITO NACIONAL"/>
    <n v="810000"/>
    <n v="940384"/>
    <n v="871060.26"/>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 "/>
    <s v="01 - DISTRITO NACIONAL"/>
    <n v="105000"/>
    <n v="119960"/>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63769.9"/>
    <n v="1539268.4400000002"/>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 "/>
    <s v="99 - MULTIPROVINCIAL"/>
    <n v="720765182"/>
    <n v="728085182"/>
    <n v="502528846.06"/>
  </r>
  <r>
    <s v="2024"/>
    <x v="0"/>
    <x v="0"/>
    <x v="0"/>
    <x v="0"/>
    <s v="2 - Poder Ejecutivo"/>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357145"/>
    <n v="44632168.959999993"/>
  </r>
  <r>
    <s v="2024"/>
    <x v="0"/>
    <x v="0"/>
    <x v="0"/>
    <x v="0"/>
    <s v="2 - Poder Ejecutivo"/>
    <s v="0202 - MINISTERIO DE  INTERIOR Y POLICÍA"/>
    <s v="0008 - HOSPITAL GENERAL DOCENTE DE LA POLICIA NACIONAL"/>
    <x v="2"/>
    <x v="3"/>
    <x v="28"/>
    <s v="2.2 - CONTRATACIÓN DE SERVICIOS"/>
    <s v="2.2.1 - SERVICIOS BÁSICOS"/>
    <s v="N"/>
    <s v="00 - N/A"/>
    <s v="10 - FONDO GENERAL"/>
    <s v=" "/>
    <s v="99 - MULTIPROVINCIAL"/>
    <n v="2400000"/>
    <n v="2839348.8"/>
    <n v="1708038.29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15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 "/>
    <s v="99 - MULTIPROVINCIAL"/>
    <n v="0"/>
    <n v="50000"/>
    <n v="16730.300000000003"/>
  </r>
  <r>
    <s v="2024"/>
    <x v="0"/>
    <x v="0"/>
    <x v="0"/>
    <x v="0"/>
    <s v="2 - Poder Ejecutivo"/>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 "/>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55148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3493919"/>
    <n v="2551980.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866638.02"/>
    <n v="64768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1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0274234.060000001"/>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 "/>
    <s v="99 - MULTIPROVINCIAL"/>
    <n v="0"/>
    <n v="1292405"/>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 "/>
    <s v="99 - MULTIPROVINCIAL"/>
    <n v="5382675"/>
    <n v="5329043.34"/>
    <n v="2143637.9299999997"/>
  </r>
  <r>
    <s v="2024"/>
    <x v="0"/>
    <x v="0"/>
    <x v="0"/>
    <x v="0"/>
    <s v="2 - Poder Ejecutivo"/>
    <s v="0202 - MINISTERIO DE  INTERIOR Y POLICÍA"/>
    <s v="0008 - HOSPITAL GENERAL DOCENTE DE LA POLICIA NACIONAL"/>
    <x v="2"/>
    <x v="3"/>
    <x v="28"/>
    <s v="2.3 - MATERIALES Y SUMINISTROS"/>
    <s v="2.3.4 - PRODUCTOS FARMACÉUTICOS"/>
    <s v="N"/>
    <s v="00 - N/A"/>
    <s v="10 - FONDO GENERAL"/>
    <s v=" "/>
    <s v="99 - MULTIPROVINCIAL"/>
    <n v="20000000"/>
    <n v="20142800"/>
    <n v="13457621.24"/>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 "/>
    <s v="99 - MULTIPROVINCIAL"/>
    <n v="0"/>
    <n v="900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970204"/>
    <n v="886732.83"/>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26164552.110000003"/>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52200.399999999"/>
    <n v="12831043.25"/>
  </r>
  <r>
    <s v="2024"/>
    <x v="0"/>
    <x v="0"/>
    <x v="0"/>
    <x v="0"/>
    <s v="2 - Poder Ejecutivo"/>
    <s v="0202 - MINISTERIO DE  INTERIOR Y POLICÍA"/>
    <s v="0008 - HOSPITAL GENERAL DOCENTE DE LA POLICIA NACIONAL"/>
    <x v="2"/>
    <x v="3"/>
    <x v="28"/>
    <s v="2.3 - MATERIALES Y SUMINISTROS"/>
    <s v="2.3.9 - PRODUCTOS Y ÚTILES VARIOS"/>
    <s v="N"/>
    <s v="00 - N/A"/>
    <s v="10 - FONDO GENERAL"/>
    <s v=" "/>
    <s v="99 - MULTIPROVINCIAL"/>
    <n v="39014000"/>
    <n v="34139613.090000004"/>
    <n v="31472588.57999999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55643924.859999985"/>
    <n v="5839017.959999999"/>
  </r>
  <r>
    <s v="2024"/>
    <x v="0"/>
    <x v="0"/>
    <x v="0"/>
    <x v="0"/>
    <s v="2 - Poder Ejecutivo"/>
    <s v="0202 - MINISTERIO DE  INTERIOR Y POLICÍA"/>
    <s v="0009 - COMITÉ DE RETIRO DE LA POLICIA NACIONAL"/>
    <x v="2"/>
    <x v="4"/>
    <x v="27"/>
    <s v="2.1 - REMUNERACIONES Y CONTRIBUCIONES"/>
    <s v="2.1.1 - REMUNERACIONES"/>
    <s v="N"/>
    <s v="00 - N/A"/>
    <s v="10 - FONDO GENERAL"/>
    <s v=" "/>
    <s v="99 - MULTIPROVINCIAL"/>
    <n v="32541513"/>
    <n v="41626000"/>
    <n v="28752000"/>
  </r>
  <r>
    <s v="2024"/>
    <x v="0"/>
    <x v="0"/>
    <x v="0"/>
    <x v="0"/>
    <s v="2 - Poder Ejecutivo"/>
    <s v="0202 - MINISTERIO DE  INTERIOR Y POLICÍA"/>
    <s v="0009 - COMITÉ DE RETIRO DE LA POLICIA NACIONAL"/>
    <x v="2"/>
    <x v="4"/>
    <x v="27"/>
    <s v="2.1 - REMUNERACIONES Y CONTRIBUCIONES"/>
    <s v="2.1.2 - SOBRESUELDOS"/>
    <s v="N"/>
    <s v="00 - N/A"/>
    <s v="10 - FONDO GENERAL"/>
    <s v=" "/>
    <s v="99 - MULTIPROVINCIAL"/>
    <n v="7792800"/>
    <n v="7792800"/>
    <n v="58021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041392"/>
  </r>
  <r>
    <s v="2024"/>
    <x v="0"/>
    <x v="0"/>
    <x v="0"/>
    <x v="0"/>
    <s v="2 - Poder Ejecutivo"/>
    <s v="0202 - MINISTERIO DE  INTERIOR Y POLICÍA"/>
    <s v="0009 - COMITÉ DE RETIRO DE LA POLICIA NACIONAL"/>
    <x v="2"/>
    <x v="4"/>
    <x v="27"/>
    <s v="2.2 - CONTRATACIÓN DE SERVICIOS"/>
    <s v="2.2.1 - SERVICIOS BÁSICOS"/>
    <s v="N"/>
    <s v="00 - N/A"/>
    <s v="10 - FONDO GENERAL"/>
    <s v=" "/>
    <s v="99 - MULTIPROVINCIAL"/>
    <n v="1220400"/>
    <n v="1520400"/>
    <n v="1302199.1499999999"/>
  </r>
  <r>
    <s v="2024"/>
    <x v="0"/>
    <x v="0"/>
    <x v="0"/>
    <x v="0"/>
    <s v="2 - Poder Ejecutivo"/>
    <s v="0202 - MINISTERIO DE  INTERIOR Y POLICÍA"/>
    <s v="0009 - COMITÉ DE RETIRO DE LA POLICIA NACIONAL"/>
    <x v="2"/>
    <x v="4"/>
    <x v="27"/>
    <s v="2.2 - CONTRATACIÓN DE SERVICIOS"/>
    <s v="2.2.6 - SEGUROS"/>
    <s v="N"/>
    <s v="00 - N/A"/>
    <s v="10 - FONDO GENERAL"/>
    <s v=" "/>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82060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 "/>
    <s v="99 - MULTIPROVINCIAL"/>
    <n v="834500"/>
    <n v="7278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 "/>
    <s v="99 - MULTIPROVINCIAL"/>
    <n v="19500000"/>
    <n v="19300000"/>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 "/>
    <s v="99 - MULTIPROVINCIAL"/>
    <n v="1914389"/>
    <n v="1717485.1"/>
    <n v="1036585.6799999999"/>
  </r>
  <r>
    <s v="2024"/>
    <x v="0"/>
    <x v="0"/>
    <x v="0"/>
    <x v="0"/>
    <s v="2 - Poder Ejecutivo"/>
    <s v="0202 - MINISTERIO DE  INTERIOR Y POLICÍA"/>
    <s v="0009 - CUERPO DE BOMBEROS DE SANTO DOMINGO DE PEDRO BRAND"/>
    <x v="0"/>
    <x v="1"/>
    <x v="25"/>
    <s v="2.1 - REMUNERACIONES Y CONTRIBUCIONES"/>
    <s v="2.1.1 - REMUNERACIONES"/>
    <s v="N"/>
    <s v="00 - N/A"/>
    <s v="10 - FONDO GENERAL"/>
    <s v=" "/>
    <s v="01 - DISTRITO NACIONAL"/>
    <n v="9859095"/>
    <n v="10001095"/>
    <n v="738975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51000"/>
    <n v="1144615.02"/>
  </r>
  <r>
    <s v="2024"/>
    <x v="0"/>
    <x v="0"/>
    <x v="0"/>
    <x v="0"/>
    <s v="2 - Poder Ejecutivo"/>
    <s v="0202 - MINISTERIO DE  INTERIOR Y POLICÍA"/>
    <s v="0009 - CUERPO DE BOMBEROS DE SANTO DOMINGO DE PEDRO BRAND"/>
    <x v="0"/>
    <x v="1"/>
    <x v="25"/>
    <s v="2.2 - CONTRATACIÓN DE SERVICIOS"/>
    <s v="2.2.1 - SERVICIOS BÁSICOS"/>
    <s v="N"/>
    <s v="00 - N/A"/>
    <s v="10 - FONDO GENERAL"/>
    <s v=" "/>
    <s v="01 - DISTRITO NACIONAL"/>
    <n v="2030000"/>
    <n v="2030000"/>
    <n v="1963921.0300000003"/>
  </r>
  <r>
    <s v="2024"/>
    <x v="0"/>
    <x v="0"/>
    <x v="0"/>
    <x v="0"/>
    <s v="2 - Poder Ejecutivo"/>
    <s v="0202 - MINISTERIO DE  INTERIOR Y POLICÍA"/>
    <s v="0009 - CUERPO DE BOMBEROS DE SANTO DOMINGO DE PEDRO BRAND"/>
    <x v="0"/>
    <x v="1"/>
    <x v="25"/>
    <s v="2.2 - CONTRATACIÓN DE SERVICIOS"/>
    <s v="2.2.5 - ALQUILERES Y RENTAS"/>
    <s v="N"/>
    <s v="00 - N/A"/>
    <s v="10 - FONDO GENERAL"/>
    <s v=" "/>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 "/>
    <s v="01 - DISTRITO NACIONAL"/>
    <n v="1920000"/>
    <n v="1920000"/>
    <n v="1767893.44"/>
  </r>
  <r>
    <s v="2024"/>
    <x v="0"/>
    <x v="0"/>
    <x v="0"/>
    <x v="0"/>
    <s v="2 - Poder Ejecutivo"/>
    <s v="0202 - MINISTERIO DE  INTERIOR Y POLICÍA"/>
    <s v="0009 - CUERPO DE BOMBEROS DE SANTO DOMINGO DE PEDRO BRAND"/>
    <x v="0"/>
    <x v="1"/>
    <x v="25"/>
    <s v="2.3 - MATERIALES Y SUMINISTROS"/>
    <s v="2.3.2 - TEXTILES Y VESTUARIOS"/>
    <s v="N"/>
    <s v="00 - N/A"/>
    <s v="10 - FONDO GENERAL"/>
    <s v=" "/>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 "/>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 "/>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1524327.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 "/>
    <s v="01 - DISTRITO NACIONAL"/>
    <n v="600000"/>
    <n v="192000"/>
    <n v="133689.20000000001"/>
  </r>
  <r>
    <s v="2024"/>
    <x v="0"/>
    <x v="0"/>
    <x v="0"/>
    <x v="0"/>
    <s v="2 - Poder Ejecutivo"/>
    <s v="0202 - MINISTERIO DE  INTERIOR Y POLICÍA"/>
    <s v="0010 - CUERPO DE BOMBEROS DE SANTO DOMINGO OESTE"/>
    <x v="0"/>
    <x v="1"/>
    <x v="25"/>
    <s v="2.1 - REMUNERACIONES Y CONTRIBUCIONES"/>
    <s v="2.1.1 - REMUNERACIONES"/>
    <s v="N"/>
    <s v="00 - N/A"/>
    <s v="10 - FONDO GENERAL"/>
    <s v=" "/>
    <s v="01 - DISTRITO NACIONAL"/>
    <n v="16973000"/>
    <n v="18345000"/>
    <n v="13158258.419999998"/>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 "/>
    <s v="01 - DISTRITO NACIONAL"/>
    <n v="2204682"/>
    <n v="2204682"/>
    <n v="2034749.1700000006"/>
  </r>
  <r>
    <s v="2024"/>
    <x v="0"/>
    <x v="0"/>
    <x v="0"/>
    <x v="0"/>
    <s v="2 - Poder Ejecutivo"/>
    <s v="0202 - MINISTERIO DE  INTERIOR Y POLICÍA"/>
    <s v="0010 - CUERPO DE BOMBEROS DE SANTO DOMINGO OESTE"/>
    <x v="0"/>
    <x v="1"/>
    <x v="25"/>
    <s v="2.2 - CONTRATACIÓN DE SERVICIOS"/>
    <s v="2.2.1 - SERVICIOS BÁSICOS"/>
    <s v="N"/>
    <s v="00 - N/A"/>
    <s v="10 - FONDO GENERAL"/>
    <s v=" "/>
    <s v="01 - DISTRITO NACIONAL"/>
    <n v="852000"/>
    <n v="852000"/>
    <n v="761168.39999999991"/>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 "/>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 "/>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 "/>
    <s v="01 - DISTRITO NACIONAL"/>
    <n v="3050000"/>
    <n v="3985000"/>
    <n v="3025483"/>
  </r>
  <r>
    <s v="2024"/>
    <x v="0"/>
    <x v="0"/>
    <x v="0"/>
    <x v="0"/>
    <s v="2 - Poder Ejecutivo"/>
    <s v="0202 - MINISTERIO DE  INTERIOR Y POLICÍA"/>
    <s v="0010 - CUERPO DE BOMBEROS DE SANTO DOMINGO OESTE"/>
    <x v="0"/>
    <x v="1"/>
    <x v="25"/>
    <s v="2.3 - MATERIALES Y SUMINISTROS"/>
    <s v="2.3.2 - TEXTILES Y VESTUARIOS"/>
    <s v="N"/>
    <s v="00 - N/A"/>
    <s v="10 - FONDO GENERAL"/>
    <s v=" "/>
    <s v="01 - DISTRITO NACIONAL"/>
    <n v="135000"/>
    <n v="280000"/>
    <n v="86681.33"/>
  </r>
  <r>
    <s v="2024"/>
    <x v="0"/>
    <x v="0"/>
    <x v="0"/>
    <x v="0"/>
    <s v="2 - Poder Ejecutivo"/>
    <s v="0202 - MINISTERIO DE  INTERIOR Y POLICÍA"/>
    <s v="0010 - CUERPO DE BOMBEROS DE SANTO DOMINGO OESTE"/>
    <x v="0"/>
    <x v="1"/>
    <x v="25"/>
    <s v="2.3 - MATERIALES Y SUMINISTROS"/>
    <s v="2.3.3 - PAPEL, CARTÓN E IMPRESOS"/>
    <s v="N"/>
    <s v="00 - N/A"/>
    <s v="10 - FONDO GENERAL"/>
    <s v=" "/>
    <s v="01 - DISTRITO NACIONAL"/>
    <n v="150000"/>
    <n v="170000"/>
    <n v="53595"/>
  </r>
  <r>
    <s v="2024"/>
    <x v="0"/>
    <x v="0"/>
    <x v="0"/>
    <x v="0"/>
    <s v="2 - Poder Ejecutivo"/>
    <s v="0202 - MINISTERIO DE  INTERIOR Y POLICÍA"/>
    <s v="0010 - CUERPO DE BOMBEROS DE SANTO DOMINGO OESTE"/>
    <x v="0"/>
    <x v="1"/>
    <x v="25"/>
    <s v="2.3 - MATERIALES Y SUMINISTROS"/>
    <s v="2.3.5 - CUERO, CAUCHO Y PLÁSTICO"/>
    <s v="N"/>
    <s v="00 - N/A"/>
    <s v="10 - FONDO GENERAL"/>
    <s v=" "/>
    <s v="01 - DISTRITO NACIONAL"/>
    <n v="380000"/>
    <n v="722680"/>
    <n v="307678.15999999997"/>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 "/>
    <s v="01 - DISTRITO NACIONAL"/>
    <n v="65000"/>
    <n v="93500"/>
    <n v="90716.319999999992"/>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21200"/>
    <n v="1964946.4"/>
  </r>
  <r>
    <s v="2024"/>
    <x v="0"/>
    <x v="0"/>
    <x v="0"/>
    <x v="0"/>
    <s v="2 - Poder Ejecutivo"/>
    <s v="0202 - MINISTERIO DE  INTERIOR Y POLICÍA"/>
    <s v="0010 - CUERPO DE BOMBEROS DE SANTO DOMINGO OESTE"/>
    <x v="0"/>
    <x v="1"/>
    <x v="25"/>
    <s v="2.3 - MATERIALES Y SUMINISTROS"/>
    <s v="2.3.9 - PRODUCTOS Y ÚTILES VARIOS"/>
    <s v="N"/>
    <s v="00 - N/A"/>
    <s v="10 - FONDO GENERAL"/>
    <s v=" "/>
    <s v="01 - DISTRITO NACIONAL"/>
    <n v="510000"/>
    <n v="560820"/>
    <n v="365959.44"/>
  </r>
  <r>
    <s v="2024"/>
    <x v="0"/>
    <x v="0"/>
    <x v="0"/>
    <x v="0"/>
    <s v="2 - Poder Ejecutivo"/>
    <s v="0203 - MINISTERIO DE DEFENSA"/>
    <s v="0001 - ARMADA DE LA REPUBLICA DOMINICANA"/>
    <x v="0"/>
    <x v="7"/>
    <x v="29"/>
    <s v="2.1 - REMUNERACIONES Y CONTRIBUCIONES"/>
    <s v="2.1.1 - REMUNERACIONES"/>
    <s v="N"/>
    <s v="00 - N/A"/>
    <s v="10 - FONDO GENERAL"/>
    <s v=" "/>
    <s v="99 - MULTIPROVINCIAL"/>
    <n v="5909588471"/>
    <n v="5953101974.9899988"/>
    <n v="4445681973.3600006"/>
  </r>
  <r>
    <s v="2024"/>
    <x v="0"/>
    <x v="0"/>
    <x v="0"/>
    <x v="0"/>
    <s v="2 - Poder Ejecutivo"/>
    <s v="0203 - MINISTERIO DE DEFENSA"/>
    <s v="0001 - ARMADA DE LA REPUBLICA DOMINICANA"/>
    <x v="0"/>
    <x v="7"/>
    <x v="29"/>
    <s v="2.1 - REMUNERACIONES Y CONTRIBUCIONES"/>
    <s v="2.1.2 - SOBRESUELDOS"/>
    <s v="N"/>
    <s v="00 - N/A"/>
    <s v="10 - FONDO GENERAL"/>
    <s v=" "/>
    <s v="99 - MULTIPROVINCIAL"/>
    <n v="100582722"/>
    <n v="102820944.5"/>
    <n v="78702894.75"/>
  </r>
  <r>
    <s v="2024"/>
    <x v="0"/>
    <x v="0"/>
    <x v="0"/>
    <x v="0"/>
    <s v="2 - Poder Ejecutivo"/>
    <s v="0203 - MINISTERIO DE DEFENSA"/>
    <s v="0001 - ARMADA DE LA REPUBLICA DOMINICANA"/>
    <x v="0"/>
    <x v="7"/>
    <x v="29"/>
    <s v="2.1 - REMUNERACIONES Y CONTRIBUCIONES"/>
    <s v="2.1.5 - CONTRIBUCIONES A LA SEGURIDAD SOCIAL"/>
    <s v="N"/>
    <s v="00 - N/A"/>
    <s v="10 - FONDO GENERAL"/>
    <s v=" "/>
    <s v="99 - MULTIPROVINCIAL"/>
    <n v="372613031"/>
    <n v="427312976.02999997"/>
    <n v="354228358.38"/>
  </r>
  <r>
    <s v="2024"/>
    <x v="0"/>
    <x v="0"/>
    <x v="0"/>
    <x v="0"/>
    <s v="2 - Poder Ejecutivo"/>
    <s v="0203 - MINISTERIO DE DEFENSA"/>
    <s v="0001 - ARMADA DE LA REPUBLICA DOMINICANA"/>
    <x v="0"/>
    <x v="7"/>
    <x v="29"/>
    <s v="2.2 - CONTRATACIÓN DE SERVICIOS"/>
    <s v="2.2.1 - SERVICIOS BÁSICOS"/>
    <s v="N"/>
    <s v="00 - N/A"/>
    <s v="10 - FONDO GENERAL"/>
    <s v=" "/>
    <s v="99 - MULTIPROVINCIAL"/>
    <n v="97816087"/>
    <n v="100970547"/>
    <n v="77644708.409999996"/>
  </r>
  <r>
    <s v="2024"/>
    <x v="0"/>
    <x v="0"/>
    <x v="0"/>
    <x v="0"/>
    <s v="2 - Poder Ejecutivo"/>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 "/>
    <s v="99 - MULTIPROVINCIAL"/>
    <n v="24500000"/>
    <n v="24500000"/>
    <n v="20143379.84"/>
  </r>
  <r>
    <s v="2024"/>
    <x v="0"/>
    <x v="0"/>
    <x v="0"/>
    <x v="0"/>
    <s v="2 - Poder Ejecutivo"/>
    <s v="0203 - MINISTERIO DE DEFENSA"/>
    <s v="0001 - ARMADA DE LA REPUBLICA DOMINICANA"/>
    <x v="0"/>
    <x v="7"/>
    <x v="29"/>
    <s v="2.2 - CONTRATACIÓN DE SERVICIOS"/>
    <s v="2.2.3 - VIÁTICOS"/>
    <s v="N"/>
    <s v="00 - N/A"/>
    <s v="20 - FONDOS CON DESTINO ESPECÍFICO"/>
    <s v=" "/>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 "/>
    <s v="99 - MULTIPROVINCIAL"/>
    <n v="0"/>
    <n v="5900000"/>
    <n v="4504533.07"/>
  </r>
  <r>
    <s v="2024"/>
    <x v="0"/>
    <x v="0"/>
    <x v="0"/>
    <x v="0"/>
    <s v="2 - Poder Ejecutivo"/>
    <s v="0203 - MINISTERIO DE DEFENSA"/>
    <s v="0001 - ARMADA DE LA REPUBLICA DOMINICANA"/>
    <x v="0"/>
    <x v="7"/>
    <x v="29"/>
    <s v="2.2 - CONTRATACIÓN DE SERVICIOS"/>
    <s v="2.2.4 - TRANSPORTE Y ALMACENAJE"/>
    <s v="N"/>
    <s v="00 - N/A"/>
    <s v="20 - FONDOS CON DESTINO ESPECÍFICO"/>
    <s v=" "/>
    <s v="99 - MULTIPROVINCIAL"/>
    <n v="0"/>
    <n v="4300000"/>
    <n v="1485856.71"/>
  </r>
  <r>
    <s v="2024"/>
    <x v="0"/>
    <x v="0"/>
    <x v="0"/>
    <x v="0"/>
    <s v="2 - Poder Ejecutivo"/>
    <s v="0203 - MINISTERIO DE DEFENSA"/>
    <s v="0001 - ARMADA DE LA REPUBLICA DOMINICANA"/>
    <x v="0"/>
    <x v="7"/>
    <x v="29"/>
    <s v="2.2 - CONTRATACIÓN DE SERVICIOS"/>
    <s v="2.2.5 - ALQUILERES Y RENTAS"/>
    <s v="N"/>
    <s v="00 - N/A"/>
    <s v="10 - FONDO GENERAL"/>
    <s v=" "/>
    <s v="99 - MULTIPROVINCIAL"/>
    <n v="0"/>
    <n v="1701500"/>
    <n v="1233890.1400000001"/>
  </r>
  <r>
    <s v="2024"/>
    <x v="0"/>
    <x v="0"/>
    <x v="0"/>
    <x v="0"/>
    <s v="2 - Poder Ejecutivo"/>
    <s v="0203 - MINISTERIO DE DEFENSA"/>
    <s v="0001 - ARMADA DE LA REPUBLICA DOMINICANA"/>
    <x v="0"/>
    <x v="7"/>
    <x v="29"/>
    <s v="2.2 - CONTRATACIÓN DE SERVICIOS"/>
    <s v="2.2.5 - ALQUILERES Y RENTAS"/>
    <s v="N"/>
    <s v="00 - N/A"/>
    <s v="20 - FONDOS CON DESTINO ESPECÍFICO"/>
    <s v=" "/>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 "/>
    <s v="99 - MULTIPROVINCIAL"/>
    <n v="10906940"/>
    <n v="53446475"/>
    <n v="12120840.010000002"/>
  </r>
  <r>
    <s v="2024"/>
    <x v="0"/>
    <x v="0"/>
    <x v="0"/>
    <x v="0"/>
    <s v="2 - Poder Ejecutivo"/>
    <s v="0203 - MINISTERIO DE DEFENSA"/>
    <s v="0001 - ARMADA DE LA REPUBLICA DOMINICANA"/>
    <x v="0"/>
    <x v="7"/>
    <x v="29"/>
    <s v="2.2 - CONTRATACIÓN DE SERVICIOS"/>
    <s v="2.2.6 - SEGUROS"/>
    <s v="N"/>
    <s v="00 - N/A"/>
    <s v="20 - FONDOS CON DESTINO ESPECÍFICO"/>
    <s v=" "/>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46627765.50999999"/>
    <n v="7840234.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 "/>
    <s v="99 - MULTIPROVINCIAL"/>
    <n v="4436100"/>
    <n v="8634514.9499999993"/>
    <n v="1860345.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 "/>
    <s v="99 - MULTIPROVINCIAL"/>
    <n v="201914566"/>
    <n v="242490339"/>
    <n v="200682451.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 "/>
    <s v="99 - MULTIPROVINCIAL"/>
    <n v="0"/>
    <n v="2812214"/>
    <n v="1692464"/>
  </r>
  <r>
    <s v="2024"/>
    <x v="0"/>
    <x v="0"/>
    <x v="0"/>
    <x v="0"/>
    <s v="2 - Poder Ejecutivo"/>
    <s v="0203 - MINISTERIO DE DEFENSA"/>
    <s v="0001 - ARMADA DE LA REPUBLICA DOMINICANA"/>
    <x v="0"/>
    <x v="7"/>
    <x v="29"/>
    <s v="2.3 - MATERIALES Y SUMINISTROS"/>
    <s v="2.3.2 - TEXTILES Y VESTUARIOS"/>
    <s v="N"/>
    <s v="00 - N/A"/>
    <s v="10 - FONDO GENERAL"/>
    <s v=" "/>
    <s v="99 - MULTIPROVINCIAL"/>
    <n v="0"/>
    <n v="52689600.840000004"/>
    <n v="49277849.410000004"/>
  </r>
  <r>
    <s v="2024"/>
    <x v="0"/>
    <x v="0"/>
    <x v="0"/>
    <x v="0"/>
    <s v="2 - Poder Ejecutivo"/>
    <s v="0203 - MINISTERIO DE DEFENSA"/>
    <s v="0001 - ARMADA DE LA REPUBLICA DOMINICANA"/>
    <x v="0"/>
    <x v="7"/>
    <x v="29"/>
    <s v="2.3 - MATERIALES Y SUMINISTROS"/>
    <s v="2.3.2 - TEXTILES Y VESTUARIOS"/>
    <s v="N"/>
    <s v="00 - N/A"/>
    <s v="20 - FONDOS CON DESTINO ESPECÍFICO"/>
    <s v=" "/>
    <s v="99 - MULTIPROVINCIAL"/>
    <n v="0"/>
    <n v="4376786.3500000006"/>
    <n v="2928941.5"/>
  </r>
  <r>
    <s v="2024"/>
    <x v="0"/>
    <x v="0"/>
    <x v="0"/>
    <x v="0"/>
    <s v="2 - Poder Ejecutivo"/>
    <s v="0203 - MINISTERIO DE DEFENSA"/>
    <s v="0001 - ARMADA DE LA REPUBLICA DOMINICANA"/>
    <x v="0"/>
    <x v="7"/>
    <x v="29"/>
    <s v="2.3 - MATERIALES Y SUMINISTROS"/>
    <s v="2.3.3 - PAPEL, CARTÓN E IMPRESOS"/>
    <s v="N"/>
    <s v="00 - N/A"/>
    <s v="10 - FONDO GENERAL"/>
    <s v=" "/>
    <s v="99 - MULTIPROVINCIAL"/>
    <n v="0"/>
    <n v="6802261.0999999996"/>
    <n v="5350851.0299999993"/>
  </r>
  <r>
    <s v="2024"/>
    <x v="0"/>
    <x v="0"/>
    <x v="0"/>
    <x v="0"/>
    <s v="2 - Poder Ejecutivo"/>
    <s v="0203 - MINISTERIO DE DEFENSA"/>
    <s v="0001 - ARMADA DE LA REPUBLICA DOMINICANA"/>
    <x v="0"/>
    <x v="7"/>
    <x v="29"/>
    <s v="2.3 - MATERIALES Y SUMINISTROS"/>
    <s v="2.3.3 - PAPEL, CARTÓN E IMPRESOS"/>
    <s v="N"/>
    <s v="00 - N/A"/>
    <s v="20 - FONDOS CON DESTINO ESPECÍFICO"/>
    <s v=" "/>
    <s v="99 - MULTIPROVINCIAL"/>
    <n v="0"/>
    <n v="1730816.33"/>
    <n v="1702393.0699999998"/>
  </r>
  <r>
    <s v="2024"/>
    <x v="0"/>
    <x v="0"/>
    <x v="0"/>
    <x v="0"/>
    <s v="2 - Poder Ejecutivo"/>
    <s v="0203 - MINISTERIO DE DEFENSA"/>
    <s v="0001 - ARMADA DE LA REPUBLICA DOMINICANA"/>
    <x v="0"/>
    <x v="7"/>
    <x v="29"/>
    <s v="2.3 - MATERIALES Y SUMINISTROS"/>
    <s v="2.3.5 - CUERO, CAUCHO Y PLÁSTICO"/>
    <s v="N"/>
    <s v="00 - N/A"/>
    <s v="10 - FONDO GENERAL"/>
    <s v=" "/>
    <s v="99 - MULTIPROVINCIAL"/>
    <n v="0"/>
    <n v="8336400"/>
    <n v="2950468.9699999997"/>
  </r>
  <r>
    <s v="2024"/>
    <x v="0"/>
    <x v="0"/>
    <x v="0"/>
    <x v="0"/>
    <s v="2 - Poder Ejecutivo"/>
    <s v="0203 - MINISTERIO DE DEFENSA"/>
    <s v="0001 - ARMADA DE LA REPUBLICA DOMINICANA"/>
    <x v="0"/>
    <x v="7"/>
    <x v="29"/>
    <s v="2.3 - MATERIALES Y SUMINISTROS"/>
    <s v="2.3.6 - PRODUCTOS DE MINERALES, METÁLICOS Y NO METÁLICOS"/>
    <s v="N"/>
    <s v="00 - N/A"/>
    <s v="10 - FONDO GENERAL"/>
    <s v=" "/>
    <s v="99 - MULTIPROVINCIAL"/>
    <n v="0"/>
    <n v="11177320.609999999"/>
    <n v="2826524.58"/>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 "/>
    <s v="99 - MULTIPROVINCIAL"/>
    <n v="0"/>
    <n v="100606.35"/>
    <n v="100606.34999999999"/>
  </r>
  <r>
    <s v="2024"/>
    <x v="0"/>
    <x v="0"/>
    <x v="0"/>
    <x v="0"/>
    <s v="2 - Poder Ejecutivo"/>
    <s v="0203 - MINISTERIO DE DEFENSA"/>
    <s v="0001 - ARMADA DE LA REPUBLICA DOMINICANA"/>
    <x v="0"/>
    <x v="7"/>
    <x v="29"/>
    <s v="2.3 - MATERIALES Y SUMINISTROS"/>
    <s v="2.3.7 - COMBUSTIBLES, LUBRICANTES, PRODUCTOS QUÍMICOS Y CONEXOS"/>
    <s v="N"/>
    <s v="00 - N/A"/>
    <s v="10 - FONDO GENERAL"/>
    <s v=" "/>
    <s v="99 - MULTIPROVINCIAL"/>
    <n v="286945617"/>
    <n v="326529245.44"/>
    <n v="252722744.32000002"/>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 "/>
    <s v="99 - MULTIPROVINCIAL"/>
    <n v="0"/>
    <n v="7218267.6499999994"/>
    <n v="154318.67000000001"/>
  </r>
  <r>
    <s v="2024"/>
    <x v="0"/>
    <x v="0"/>
    <x v="0"/>
    <x v="0"/>
    <s v="2 - Poder Ejecutivo"/>
    <s v="0203 - MINISTERIO DE DEFENSA"/>
    <s v="0001 - ARMADA DE LA REPUBLICA DOMINICANA"/>
    <x v="0"/>
    <x v="7"/>
    <x v="29"/>
    <s v="2.3 - MATERIALES Y SUMINISTROS"/>
    <s v="2.3.9 - PRODUCTOS Y ÚTILES VARIOS"/>
    <s v="N"/>
    <s v="00 - N/A"/>
    <s v="10 - FONDO GENERAL"/>
    <s v=" "/>
    <s v="99 - MULTIPROVINCIAL"/>
    <n v="99990468"/>
    <n v="83355781.250000015"/>
    <n v="37867211.390000008"/>
  </r>
  <r>
    <s v="2024"/>
    <x v="0"/>
    <x v="0"/>
    <x v="0"/>
    <x v="0"/>
    <s v="2 - Poder Ejecutivo"/>
    <s v="0203 - MINISTERIO DE DEFENSA"/>
    <s v="0001 - ARMADA DE LA REPUBLICA DOMINICANA"/>
    <x v="0"/>
    <x v="7"/>
    <x v="29"/>
    <s v="2.3 - MATERIALES Y SUMINISTROS"/>
    <s v="2.3.9 - PRODUCTOS Y ÚTILES VARIOS"/>
    <s v="N"/>
    <s v="00 - N/A"/>
    <s v="20 - FONDOS CON DESTINO ESPECÍFICO"/>
    <s v=" "/>
    <s v="99 - MULTIPROVINCIAL"/>
    <n v="0"/>
    <n v="6586389.3700000001"/>
    <n v="5219291.37"/>
  </r>
  <r>
    <s v="2024"/>
    <x v="0"/>
    <x v="0"/>
    <x v="0"/>
    <x v="0"/>
    <s v="2 - Poder Ejecutivo"/>
    <s v="0203 - MINISTERIO DE DEFENSA"/>
    <s v="0001 - ARMADA DE LA REPUBLICA DOMINICANA"/>
    <x v="2"/>
    <x v="3"/>
    <x v="28"/>
    <s v="2.1 - REMUNERACIONES Y CONTRIBUCIONES"/>
    <s v="2.1.1 - REMUNERACIONES"/>
    <s v="N"/>
    <s v="00 - N/A"/>
    <s v="10 - FONDO GENERAL"/>
    <s v=" "/>
    <s v="99 - MULTIPROVINCIAL"/>
    <n v="279785604"/>
    <n v="329536972.72000003"/>
    <n v="274559485.01999998"/>
  </r>
  <r>
    <s v="2024"/>
    <x v="0"/>
    <x v="0"/>
    <x v="0"/>
    <x v="0"/>
    <s v="2 - Poder Ejecutivo"/>
    <s v="0203 - MINISTERIO DE DEFENSA"/>
    <s v="0001 - ARMADA DE LA REPUBLICA DOMINICANA"/>
    <x v="2"/>
    <x v="3"/>
    <x v="28"/>
    <s v="2.1 - REMUNERACIONES Y CONTRIBUCIONES"/>
    <s v="2.1.2 - SOBRESUELDOS"/>
    <s v="N"/>
    <s v="00 - N/A"/>
    <s v="10 - FONDO GENERAL"/>
    <s v=" "/>
    <s v="99 - MULTIPROVINCIAL"/>
    <n v="5689992"/>
    <n v="5589992"/>
    <n v="3642295.5"/>
  </r>
  <r>
    <s v="2024"/>
    <x v="0"/>
    <x v="0"/>
    <x v="0"/>
    <x v="0"/>
    <s v="2 - Poder Ejecutivo"/>
    <s v="0203 - MINISTERIO DE DEFENSA"/>
    <s v="0001 - ARMADA DE LA REPUBLICA DOMINICANA"/>
    <x v="2"/>
    <x v="3"/>
    <x v="28"/>
    <s v="2.3 - MATERIALES Y SUMINISTROS"/>
    <s v="2.3.1 - ALIMENTOS Y PRODUCTOS AGROFORESTALES"/>
    <s v="N"/>
    <s v="00 - N/A"/>
    <s v="10 - FONDO GENERAL"/>
    <s v=" "/>
    <s v="99 - MULTIPROVINCIAL"/>
    <n v="5609200"/>
    <n v="5609200"/>
    <n v="4081000"/>
  </r>
  <r>
    <s v="2024"/>
    <x v="0"/>
    <x v="0"/>
    <x v="0"/>
    <x v="0"/>
    <s v="2 - Poder Ejecutivo"/>
    <s v="0203 - MINISTERIO DE DEFENSA"/>
    <s v="0001 - ARMADA DE LA REPUBLICA DOMINICANA"/>
    <x v="2"/>
    <x v="3"/>
    <x v="28"/>
    <s v="2.3 - MATERIALES Y SUMINISTROS"/>
    <s v="2.3.2 - TEXTILES Y VESTUARIOS"/>
    <s v="N"/>
    <s v="00 - N/A"/>
    <s v="10 - FONDO GENERAL"/>
    <s v=" "/>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 "/>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 "/>
    <s v="99 - MULTIPROVINCIAL"/>
    <n v="0"/>
    <n v="8790066"/>
    <n v="8759470.3899999987"/>
  </r>
  <r>
    <s v="2024"/>
    <x v="0"/>
    <x v="0"/>
    <x v="0"/>
    <x v="0"/>
    <s v="2 - Poder Ejecutivo"/>
    <s v="0203 - MINISTERIO DE DEFENSA"/>
    <s v="0001 - ARMADA DE LA REPUBLICA DOMINICANA"/>
    <x v="2"/>
    <x v="3"/>
    <x v="28"/>
    <s v="2.3 - MATERIALES Y SUMINISTROS"/>
    <s v="2.3.6 - PRODUCTOS DE MINERALES, METÁLICOS Y NO METÁLICOS"/>
    <s v="N"/>
    <s v="00 - N/A"/>
    <s v="10 - FONDO GENERAL"/>
    <s v=" "/>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 "/>
    <s v="99 - MULTIPROVINCIAL"/>
    <n v="880738"/>
    <n v="981433"/>
    <n v="968830.87"/>
  </r>
  <r>
    <s v="2024"/>
    <x v="0"/>
    <x v="0"/>
    <x v="0"/>
    <x v="0"/>
    <s v="2 - Poder Ejecutivo"/>
    <s v="0203 - MINISTERIO DE DEFENSA"/>
    <s v="0001 - ARMADA DE LA REPUBLICA DOMINICANA"/>
    <x v="2"/>
    <x v="3"/>
    <x v="28"/>
    <s v="2.3 - MATERIALES Y SUMINISTROS"/>
    <s v="2.3.9 - PRODUCTOS Y ÚTILES VARIOS"/>
    <s v="N"/>
    <s v="00 - N/A"/>
    <s v="10 - FONDO GENERAL"/>
    <s v=" "/>
    <s v="99 - MULTIPROVINCIAL"/>
    <n v="7349711"/>
    <n v="6433949"/>
    <n v="5843427.1200000001"/>
  </r>
  <r>
    <s v="2024"/>
    <x v="0"/>
    <x v="0"/>
    <x v="0"/>
    <x v="0"/>
    <s v="2 - Poder Ejecutivo"/>
    <s v="0203 - MINISTERIO DE DEFENSA"/>
    <s v="0001 - ARMADA DE LA REPUBLICA DOMINICANA"/>
    <x v="2"/>
    <x v="10"/>
    <x v="30"/>
    <s v="2.1 - REMUNERACIONES Y CONTRIBUCIONES"/>
    <s v="2.1.1 - REMUNERACIONES"/>
    <s v="N"/>
    <s v="00 - N/A"/>
    <s v="10 - FONDO GENERAL"/>
    <s v=" "/>
    <s v="99 - MULTIPROVINCIAL"/>
    <n v="241938140"/>
    <n v="304074625.31999999"/>
    <n v="268672354.75"/>
  </r>
  <r>
    <s v="2024"/>
    <x v="0"/>
    <x v="0"/>
    <x v="0"/>
    <x v="0"/>
    <s v="2 - Poder Ejecutivo"/>
    <s v="0203 - MINISTERIO DE DEFENSA"/>
    <s v="0001 - ARMADA DE LA REPUBLICA DOMINICANA"/>
    <x v="2"/>
    <x v="10"/>
    <x v="30"/>
    <s v="2.1 - REMUNERACIONES Y CONTRIBUCIONES"/>
    <s v="2.1.2 - SOBRESUELDOS"/>
    <s v="N"/>
    <s v="00 - N/A"/>
    <s v="10 - FONDO GENERAL"/>
    <s v=" "/>
    <s v="99 - MULTIPROVINCIAL"/>
    <n v="15450276"/>
    <n v="15660276"/>
    <n v="13137438.75"/>
  </r>
  <r>
    <s v="2024"/>
    <x v="0"/>
    <x v="0"/>
    <x v="0"/>
    <x v="0"/>
    <s v="2 - Poder Ejecutivo"/>
    <s v="0203 - MINISTERIO DE DEFENSA"/>
    <s v="0001 - ARMADA DE LA REPUBLICA DOMINICANA"/>
    <x v="2"/>
    <x v="10"/>
    <x v="30"/>
    <s v="2.3 - MATERIALES Y SUMINISTROS"/>
    <s v="2.3.9 - PRODUCTOS Y ÚTILES VARIOS"/>
    <s v="N"/>
    <s v="00 - N/A"/>
    <s v="10 - FONDO GENERAL"/>
    <s v=" "/>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 "/>
    <s v="01 - DISTRITO NACIONAL"/>
    <n v="4648567080"/>
    <n v="5248377340.6400003"/>
    <n v="3408101463.25"/>
  </r>
  <r>
    <s v="2024"/>
    <x v="0"/>
    <x v="0"/>
    <x v="0"/>
    <x v="0"/>
    <s v="2 - Poder Ejecutivo"/>
    <s v="0203 - MINISTERIO DE DEFENSA"/>
    <s v="0001 - EJERCITO DE LA REPUBLICA DOMINICANA"/>
    <x v="0"/>
    <x v="7"/>
    <x v="29"/>
    <s v="2.1 - REMUNERACIONES Y CONTRIBUCIONES"/>
    <s v="2.1.1 - REMUNERACIONES"/>
    <s v="N"/>
    <s v="00 - N/A"/>
    <s v="10 - FONDO GENERAL"/>
    <s v=" "/>
    <s v="99 - MULTIPROVINCIAL"/>
    <n v="10205946484"/>
    <n v="10241186801.49"/>
    <n v="8517394877.0999994"/>
  </r>
  <r>
    <s v="2024"/>
    <x v="0"/>
    <x v="0"/>
    <x v="0"/>
    <x v="0"/>
    <s v="2 - Poder Ejecutivo"/>
    <s v="0203 - MINISTERIO DE DEFENSA"/>
    <s v="0001 - EJERCITO DE LA REPUBLICA DOMINICANA"/>
    <x v="0"/>
    <x v="7"/>
    <x v="29"/>
    <s v="2.1 - REMUNERACIONES Y CONTRIBUCIONES"/>
    <s v="2.1.2 - SOBRESUELDOS"/>
    <s v="N"/>
    <s v="00 - N/A"/>
    <s v="10 - FONDO GENERAL"/>
    <s v=" "/>
    <s v="01 - DISTRITO NACIONAL"/>
    <n v="148660963"/>
    <n v="188088314.19999999"/>
    <n v="154993455.49999997"/>
  </r>
  <r>
    <s v="2024"/>
    <x v="0"/>
    <x v="0"/>
    <x v="0"/>
    <x v="0"/>
    <s v="2 - Poder Ejecutivo"/>
    <s v="0203 - MINISTERIO DE DEFENSA"/>
    <s v="0001 - EJERCITO DE LA REPUBLICA DOMINICANA"/>
    <x v="0"/>
    <x v="7"/>
    <x v="29"/>
    <s v="2.1 - REMUNERACIONES Y CONTRIBUCIONES"/>
    <s v="2.1.2 - SOBRESUELDOS"/>
    <s v="N"/>
    <s v="00 - N/A"/>
    <s v="10 - FONDO GENERAL"/>
    <s v=" "/>
    <s v="99 - MULTIPROVINCIAL"/>
    <n v="551183877"/>
    <n v="644653854.83999991"/>
    <n v="532186396.25999999"/>
  </r>
  <r>
    <s v="2024"/>
    <x v="0"/>
    <x v="0"/>
    <x v="0"/>
    <x v="0"/>
    <s v="2 - Poder Ejecutivo"/>
    <s v="0203 - MINISTERIO DE DEFENSA"/>
    <s v="0001 - EJERCITO DE LA REPUBLICA DOMINICANA"/>
    <x v="0"/>
    <x v="7"/>
    <x v="29"/>
    <s v="2.1 - REMUNERACIONES Y CONTRIBUCIONES"/>
    <s v="2.1.5 - CONTRIBUCIONES A LA SEGURIDAD SOCIAL"/>
    <s v="N"/>
    <s v="00 - N/A"/>
    <s v="10 - FONDO GENERAL"/>
    <s v=" "/>
    <s v="01 - DISTRITO NACIONAL"/>
    <n v="205704501"/>
    <n v="301895670.73000002"/>
    <n v="252122928.81999999"/>
  </r>
  <r>
    <s v="2024"/>
    <x v="0"/>
    <x v="0"/>
    <x v="0"/>
    <x v="0"/>
    <s v="2 - Poder Ejecutivo"/>
    <s v="0203 - MINISTERIO DE DEFENSA"/>
    <s v="0001 - EJERCITO DE LA REPUBLICA DOMINICANA"/>
    <x v="0"/>
    <x v="7"/>
    <x v="29"/>
    <s v="2.1 - REMUNERACIONES Y CONTRIBUCIONES"/>
    <s v="2.1.5 - CONTRIBUCIONES A LA SEGURIDAD SOCIAL"/>
    <s v="N"/>
    <s v="00 - N/A"/>
    <s v="10 - FONDO GENERAL"/>
    <s v=" "/>
    <s v="99 - MULTIPROVINCIAL"/>
    <n v="726916324"/>
    <n v="724290596.64999998"/>
    <n v="601274954.08999991"/>
  </r>
  <r>
    <s v="2024"/>
    <x v="0"/>
    <x v="0"/>
    <x v="0"/>
    <x v="0"/>
    <s v="2 - Poder Ejecutivo"/>
    <s v="0203 - MINISTERIO DE DEFENSA"/>
    <s v="0001 - EJERCITO DE LA REPUBLICA DOMINICANA"/>
    <x v="0"/>
    <x v="7"/>
    <x v="29"/>
    <s v="2.2 - CONTRATACIÓN DE SERVICIOS"/>
    <s v="2.2.1 - SERVICIOS BÁSICOS"/>
    <s v="N"/>
    <s v="00 - N/A"/>
    <s v="10 - FONDO GENERAL"/>
    <s v=" "/>
    <s v="01 - DISTRITO NACIONAL"/>
    <n v="192749263"/>
    <n v="197749263"/>
    <n v="155662950.07000002"/>
  </r>
  <r>
    <s v="2024"/>
    <x v="0"/>
    <x v="0"/>
    <x v="0"/>
    <x v="0"/>
    <s v="2 - Poder Ejecutivo"/>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 "/>
    <s v="01 - DISTRITO NACIONAL"/>
    <n v="54135000"/>
    <n v="36018744"/>
    <n v="29893328.449999999"/>
  </r>
  <r>
    <s v="2024"/>
    <x v="0"/>
    <x v="0"/>
    <x v="0"/>
    <x v="0"/>
    <s v="2 - Poder Ejecutivo"/>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 "/>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 "/>
    <s v="01 - DISTRITO NACIONAL"/>
    <n v="2152320"/>
    <n v="2305620.88"/>
    <n v="1747757"/>
  </r>
  <r>
    <s v="2024"/>
    <x v="0"/>
    <x v="0"/>
    <x v="0"/>
    <x v="0"/>
    <s v="2 - Poder Ejecutivo"/>
    <s v="0203 - MINISTERIO DE DEFENSA"/>
    <s v="0001 - EJERCITO DE LA REPUBLICA DOMINICANA"/>
    <x v="0"/>
    <x v="7"/>
    <x v="29"/>
    <s v="2.2 - CONTRATACIÓN DE SERVICIOS"/>
    <s v="2.2.6 - SEGUROS"/>
    <s v="N"/>
    <s v="00 - N/A"/>
    <s v="10 - FONDO GENERAL"/>
    <s v=" "/>
    <s v="01 - DISTRITO NACIONAL"/>
    <n v="10000000"/>
    <n v="105469975"/>
    <n v="28421032.59"/>
  </r>
  <r>
    <s v="2024"/>
    <x v="0"/>
    <x v="0"/>
    <x v="0"/>
    <x v="0"/>
    <s v="2 - Poder Ejecutivo"/>
    <s v="0203 - MINISTERIO DE DEFENSA"/>
    <s v="0001 - EJERCITO DE LA REPUBLICA DOMINICANA"/>
    <x v="0"/>
    <x v="7"/>
    <x v="29"/>
    <s v="2.2 - CONTRATACIÓN DE SERVICIOS"/>
    <s v="2.2.6 - SEGUROS"/>
    <s v="N"/>
    <s v="00 - N/A"/>
    <s v="10 - FONDO GENERAL"/>
    <s v=" "/>
    <s v="99 - MULTIPROVINCIAL"/>
    <n v="0"/>
    <n v="331142.02"/>
    <n v="331142.01"/>
  </r>
  <r>
    <s v="2024"/>
    <x v="0"/>
    <x v="0"/>
    <x v="0"/>
    <x v="0"/>
    <s v="2 - Poder Ejecutivo"/>
    <s v="0203 - MINISTERIO DE DEFENSA"/>
    <s v="0001 - EJERCITO DE LA REPUBLICA DOMINICANA"/>
    <x v="0"/>
    <x v="7"/>
    <x v="29"/>
    <s v="2.2 - CONTRATACIÓN DE SERVICIOS"/>
    <s v="2.2.6 - SEGUROS"/>
    <s v="N"/>
    <s v="00 - N/A"/>
    <s v="20 - FONDOS CON DESTINO ESPECÍFICO"/>
    <s v=" "/>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4513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01 - DISTRITO NACIONAL"/>
    <n v="1117749"/>
    <n v="1626291.51"/>
    <n v="53389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x v="0"/>
    <x v="7"/>
    <x v="29"/>
    <s v="2.2 - CONTRATACIÓN DE SERVICIOS"/>
    <s v="2.2.9 - OTRAS CONTRATACIONES DE SERVICIOS"/>
    <s v="N"/>
    <s v="00 - N/A"/>
    <s v="10 - FONDO GENERAL"/>
    <s v=" "/>
    <s v="99 - MULTIPROVINCIAL"/>
    <n v="0"/>
    <n v="307149.28000000003"/>
    <n v="0"/>
  </r>
  <r>
    <s v="2024"/>
    <x v="0"/>
    <x v="0"/>
    <x v="0"/>
    <x v="0"/>
    <s v="2 - Poder Ejecutivo"/>
    <s v="0203 - MINISTERIO DE DEFENSA"/>
    <s v="0001 - EJERCITO DE LA REPUBLICA DOMINICANA"/>
    <x v="0"/>
    <x v="7"/>
    <x v="29"/>
    <s v="2.3 - MATERIALES Y SUMINISTROS"/>
    <s v="2.3.1 - ALIMENTOS Y PRODUCTOS AGROFORESTALES"/>
    <s v="N"/>
    <s v="00 - N/A"/>
    <s v="10 - FONDO GENERAL"/>
    <s v=" "/>
    <s v="01 - DISTRITO NACIONAL"/>
    <n v="319707120"/>
    <n v="319707120"/>
    <n v="276380462"/>
  </r>
  <r>
    <s v="2024"/>
    <x v="0"/>
    <x v="0"/>
    <x v="0"/>
    <x v="0"/>
    <s v="2 - Poder Ejecutivo"/>
    <s v="0203 - MINISTERIO DE DEFENSA"/>
    <s v="0001 - EJERCITO DE LA REPUBLICA DOMINICANA"/>
    <x v="0"/>
    <x v="7"/>
    <x v="29"/>
    <s v="2.3 - MATERIALES Y SUMINISTROS"/>
    <s v="2.3.1 - ALIMENTOS Y PRODUCTOS AGROFORESTALES"/>
    <s v="N"/>
    <s v="00 - N/A"/>
    <s v="10 - FONDO GENERAL"/>
    <s v=" "/>
    <s v="99 - MULTIPROVINCIAL"/>
    <n v="185505720"/>
    <n v="203603409.02000001"/>
    <n v="161192842.01999998"/>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 "/>
    <s v="01 - DISTRITO NACIONAL"/>
    <n v="0"/>
    <n v="2138119"/>
    <n v="2133262.98"/>
  </r>
  <r>
    <s v="2024"/>
    <x v="0"/>
    <x v="0"/>
    <x v="0"/>
    <x v="0"/>
    <s v="2 - Poder Ejecutivo"/>
    <s v="0203 - MINISTERIO DE DEFENSA"/>
    <s v="0001 - EJERCITO DE LA REPUBLICA DOMINICANA"/>
    <x v="0"/>
    <x v="7"/>
    <x v="29"/>
    <s v="2.3 - MATERIALES Y SUMINISTROS"/>
    <s v="2.3.2 - TEXTILES Y VESTUARIOS"/>
    <s v="N"/>
    <s v="00 - N/A"/>
    <s v="10 - FONDO GENERAL"/>
    <s v=" "/>
    <s v="99 - MULTIPROVINCIAL"/>
    <n v="43687383"/>
    <n v="193339048.49000001"/>
    <n v="177153284.90000001"/>
  </r>
  <r>
    <s v="2024"/>
    <x v="0"/>
    <x v="0"/>
    <x v="0"/>
    <x v="0"/>
    <s v="2 - Poder Ejecutivo"/>
    <s v="0203 - MINISTERIO DE DEFENSA"/>
    <s v="0001 - EJERCITO DE LA REPUBLICA DOMINICANA"/>
    <x v="0"/>
    <x v="7"/>
    <x v="29"/>
    <s v="2.3 - MATERIALES Y SUMINISTROS"/>
    <s v="2.3.2 - TEXTILES Y VESTUARIOS"/>
    <s v="N"/>
    <s v="00 - N/A"/>
    <s v="20 - FONDOS CON DESTINO ESPECÍFICO"/>
    <s v=" "/>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 "/>
    <s v="99 - MULTIPROVINCIAL"/>
    <n v="12590000"/>
    <n v="12593488.859999999"/>
    <n v="11947708.860000001"/>
  </r>
  <r>
    <s v="2024"/>
    <x v="0"/>
    <x v="0"/>
    <x v="0"/>
    <x v="0"/>
    <s v="2 - Poder Ejecutivo"/>
    <s v="0203 - MINISTERIO DE DEFENSA"/>
    <s v="0001 - EJERCITO DE LA REPUBLICA DOMINICANA"/>
    <x v="0"/>
    <x v="7"/>
    <x v="29"/>
    <s v="2.3 - MATERIALES Y SUMINISTROS"/>
    <s v="2.3.4 - PRODUCTOS FARMACÉUTICOS"/>
    <s v="N"/>
    <s v="00 - N/A"/>
    <s v="10 - FONDO GENERAL"/>
    <s v=" "/>
    <s v="99 - MULTIPROVINCIAL"/>
    <n v="4575000"/>
    <n v="683437.87999999989"/>
    <n v="683437.88"/>
  </r>
  <r>
    <s v="2024"/>
    <x v="0"/>
    <x v="0"/>
    <x v="0"/>
    <x v="0"/>
    <s v="2 - Poder Ejecutivo"/>
    <s v="0203 - MINISTERIO DE DEFENSA"/>
    <s v="0001 - EJERCITO DE LA REPUBLICA DOMINICANA"/>
    <x v="0"/>
    <x v="7"/>
    <x v="29"/>
    <s v="2.3 - MATERIALES Y SUMINISTROS"/>
    <s v="2.3.5 - CUERO, CAUCHO Y PLÁSTICO"/>
    <s v="N"/>
    <s v="00 - N/A"/>
    <s v="10 - FONDO GENERAL"/>
    <s v=" "/>
    <s v="99 - MULTIPROVINCIAL"/>
    <n v="11350000"/>
    <n v="8966652.5700000003"/>
    <n v="8186791.5699999994"/>
  </r>
  <r>
    <s v="2024"/>
    <x v="0"/>
    <x v="0"/>
    <x v="0"/>
    <x v="0"/>
    <s v="2 - Poder Ejecutivo"/>
    <s v="0203 - MINISTERIO DE DEFENSA"/>
    <s v="0001 - EJERCITO DE LA REPUBLICA DOMINICANA"/>
    <x v="0"/>
    <x v="7"/>
    <x v="29"/>
    <s v="2.3 - MATERIALES Y SUMINISTROS"/>
    <s v="2.3.6 - PRODUCTOS DE MINERALES, METÁLICOS Y NO METÁLICOS"/>
    <s v="N"/>
    <s v="00 - N/A"/>
    <s v="10 - FONDO GENERAL"/>
    <s v=" "/>
    <s v="99 - MULTIPROVINCIAL"/>
    <n v="15084000"/>
    <n v="9173706.2100000009"/>
    <n v="9043706.20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 "/>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38417241.210000001"/>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99 - MULTIPROVINCIAL"/>
    <n v="106334326"/>
    <n v="127546789.94"/>
    <n v="104868067.91000001"/>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 "/>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 "/>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 "/>
    <s v="99 - MULTIPROVINCIAL"/>
    <n v="38572800"/>
    <n v="176406909.22000003"/>
    <n v="164578342.10999995"/>
  </r>
  <r>
    <s v="2024"/>
    <x v="0"/>
    <x v="0"/>
    <x v="0"/>
    <x v="0"/>
    <s v="2 - Poder Ejecutivo"/>
    <s v="0203 - MINISTERIO DE DEFENSA"/>
    <s v="0001 - EJERCITO DE LA REPUBLICA DOMINICANA"/>
    <x v="0"/>
    <x v="7"/>
    <x v="29"/>
    <s v="2.3 - MATERIALES Y SUMINISTROS"/>
    <s v="2.3.9 - PRODUCTOS Y ÚTILES VARIOS"/>
    <s v="N"/>
    <s v="00 - N/A"/>
    <s v="20 - FONDOS CON DESTINO ESPECÍFICO"/>
    <s v=" "/>
    <s v="01 - DISTRITO NACIONAL"/>
    <n v="20536333"/>
    <n v="11215947.800000001"/>
    <n v="7871974.6100000003"/>
  </r>
  <r>
    <s v="2024"/>
    <x v="0"/>
    <x v="0"/>
    <x v="0"/>
    <x v="0"/>
    <s v="2 - Poder Ejecutivo"/>
    <s v="0203 - MINISTERIO DE DEFENSA"/>
    <s v="0001 - FUERZA AEREA DE LA  REPUBLICA DOMINICANA"/>
    <x v="0"/>
    <x v="7"/>
    <x v="29"/>
    <s v="2.1 - REMUNERACIONES Y CONTRIBUCIONES"/>
    <s v="2.1.1 - REMUNERACIONES"/>
    <s v="N"/>
    <s v="00 - N/A"/>
    <s v="10 - FONDO GENERAL"/>
    <s v=" "/>
    <s v="99 - MULTIPROVINCIAL"/>
    <n v="7973270215"/>
    <n v="8097496784.9099998"/>
    <n v="6139216581.9499989"/>
  </r>
  <r>
    <s v="2024"/>
    <x v="0"/>
    <x v="0"/>
    <x v="0"/>
    <x v="0"/>
    <s v="2 - Poder Ejecutivo"/>
    <s v="0203 - MINISTERIO DE DEFENSA"/>
    <s v="0001 - FUERZA AEREA DE LA  REPUBLICA DOMINICANA"/>
    <x v="0"/>
    <x v="7"/>
    <x v="29"/>
    <s v="2.1 - REMUNERACIONES Y CONTRIBUCIONES"/>
    <s v="2.1.2 - SOBRESUELDOS"/>
    <s v="N"/>
    <s v="00 - N/A"/>
    <s v="10 - FONDO GENERAL"/>
    <s v=" "/>
    <s v="99 - MULTIPROVINCIAL"/>
    <n v="366162384"/>
    <n v="366237384"/>
    <n v="323919467"/>
  </r>
  <r>
    <s v="2024"/>
    <x v="0"/>
    <x v="0"/>
    <x v="0"/>
    <x v="0"/>
    <s v="2 - Poder Ejecutivo"/>
    <s v="0203 - MINISTERIO DE DEFENSA"/>
    <s v="0001 - FUERZA AEREA DE LA  REPUBLICA DOMINICANA"/>
    <x v="0"/>
    <x v="7"/>
    <x v="29"/>
    <s v="2.1 - REMUNERACIONES Y CONTRIBUCIONES"/>
    <s v="2.1.5 - CONTRIBUCIONES A LA SEGURIDAD SOCIAL"/>
    <s v="N"/>
    <s v="00 - N/A"/>
    <s v="10 - FONDO GENERAL"/>
    <s v=" "/>
    <s v="99 - MULTIPROVINCIAL"/>
    <n v="443932673"/>
    <n v="512327486.09000003"/>
    <n v="431097190.71000028"/>
  </r>
  <r>
    <s v="2024"/>
    <x v="0"/>
    <x v="0"/>
    <x v="0"/>
    <x v="0"/>
    <s v="2 - Poder Ejecutivo"/>
    <s v="0203 - MINISTERIO DE DEFENSA"/>
    <s v="0001 - FUERZA AEREA DE LA  REPUBLICA DOMINICANA"/>
    <x v="0"/>
    <x v="7"/>
    <x v="29"/>
    <s v="2.2 - CONTRATACIÓN DE SERVICIOS"/>
    <s v="2.2.1 - SERVICIOS BÁSICOS"/>
    <s v="N"/>
    <s v="00 - N/A"/>
    <s v="10 - FONDO GENERAL"/>
    <s v=" "/>
    <s v="99 - MULTIPROVINCIAL"/>
    <n v="245415434"/>
    <n v="208415434"/>
    <n v="160358024.58000001"/>
  </r>
  <r>
    <s v="2024"/>
    <x v="0"/>
    <x v="0"/>
    <x v="0"/>
    <x v="0"/>
    <s v="2 - Poder Ejecutivo"/>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 "/>
    <s v="99 - MULTIPROVINCIAL"/>
    <n v="200000"/>
    <n v="10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 "/>
    <s v="99 - MULTIPROVINCIAL"/>
    <n v="0"/>
    <n v="226630.8"/>
    <n v="169896.4"/>
  </r>
  <r>
    <s v="2024"/>
    <x v="0"/>
    <x v="0"/>
    <x v="0"/>
    <x v="0"/>
    <s v="2 - Poder Ejecutivo"/>
    <s v="0203 - MINISTERIO DE DEFENSA"/>
    <s v="0001 - FUERZA AEREA DE LA  REPUBLICA DOMINICANA"/>
    <x v="0"/>
    <x v="7"/>
    <x v="29"/>
    <s v="2.2 - CONTRATACIÓN DE SERVICIOS"/>
    <s v="2.2.3 - VIÁTICOS"/>
    <s v="N"/>
    <s v="00 - N/A"/>
    <s v="10 - FONDO GENERAL"/>
    <s v=" "/>
    <s v="99 - MULTIPROVINCIAL"/>
    <n v="40728741"/>
    <n v="62588907"/>
    <n v="52047581.799999997"/>
  </r>
  <r>
    <s v="2024"/>
    <x v="0"/>
    <x v="0"/>
    <x v="0"/>
    <x v="0"/>
    <s v="2 - Poder Ejecutivo"/>
    <s v="0203 - MINISTERIO DE DEFENSA"/>
    <s v="0001 - FUERZA AEREA DE LA  REPUBLICA DOMINICANA"/>
    <x v="0"/>
    <x v="7"/>
    <x v="29"/>
    <s v="2.2 - CONTRATACIÓN DE SERVICIOS"/>
    <s v="2.2.4 - TRANSPORTE Y ALMACENAJE"/>
    <s v="N"/>
    <s v="00 - N/A"/>
    <s v="10 - FONDO GENERAL"/>
    <s v=" "/>
    <s v="99 - MULTIPROVINCIAL"/>
    <n v="6000000"/>
    <n v="11299000"/>
    <n v="8014338.4600000009"/>
  </r>
  <r>
    <s v="2024"/>
    <x v="0"/>
    <x v="0"/>
    <x v="0"/>
    <x v="0"/>
    <s v="2 - Poder Ejecutivo"/>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 "/>
    <s v="99 - MULTIPROVINCIAL"/>
    <n v="1920000"/>
    <n v="2733342.57"/>
    <n v="851452.6"/>
  </r>
  <r>
    <s v="2024"/>
    <x v="0"/>
    <x v="0"/>
    <x v="0"/>
    <x v="0"/>
    <s v="2 - Poder Ejecutivo"/>
    <s v="0203 - MINISTERIO DE DEFENSA"/>
    <s v="0001 - FUERZA AEREA DE LA  REPUBLICA DOMINICANA"/>
    <x v="0"/>
    <x v="7"/>
    <x v="29"/>
    <s v="2.2 - CONTRATACIÓN DE SERVICIOS"/>
    <s v="2.2.5 - ALQUILERES Y RENTAS"/>
    <s v="N"/>
    <s v="00 - N/A"/>
    <s v="20 - FONDOS CON DESTINO ESPECÍFICO"/>
    <s v=" "/>
    <s v="99 - MULTIPROVINCIAL"/>
    <n v="0"/>
    <n v="3192500"/>
    <n v="2992494.0200000005"/>
  </r>
  <r>
    <s v="2024"/>
    <x v="0"/>
    <x v="0"/>
    <x v="0"/>
    <x v="0"/>
    <s v="2 - Poder Ejecutivo"/>
    <s v="0203 - MINISTERIO DE DEFENSA"/>
    <s v="0001 - FUERZA AEREA DE LA  REPUBLICA DOMINICANA"/>
    <x v="0"/>
    <x v="7"/>
    <x v="29"/>
    <s v="2.2 - CONTRATACIÓN DE SERVICIOS"/>
    <s v="2.2.6 - SEGUROS"/>
    <s v="N"/>
    <s v="00 - N/A"/>
    <s v="10 - FONDO GENERAL"/>
    <s v=" "/>
    <s v="99 - MULTIPROVINCIAL"/>
    <n v="195000000"/>
    <n v="251948645"/>
    <n v="194999998.78999999"/>
  </r>
  <r>
    <s v="2024"/>
    <x v="0"/>
    <x v="0"/>
    <x v="0"/>
    <x v="0"/>
    <s v="2 - Poder Ejecutivo"/>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3827132.599999994"/>
    <n v="2504427.6900000004"/>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 "/>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 "/>
    <s v="99 - MULTIPROVINCIAL"/>
    <n v="244530000"/>
    <n v="244631770"/>
    <n v="183040575.55999997"/>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 "/>
    <s v="99 - MULTIPROVINCIAL"/>
    <n v="0"/>
    <n v="4413598.03"/>
    <n v="3405421.9400000004"/>
  </r>
  <r>
    <s v="2024"/>
    <x v="0"/>
    <x v="0"/>
    <x v="0"/>
    <x v="0"/>
    <s v="2 - Poder Ejecutivo"/>
    <s v="0203 - MINISTERIO DE DEFENSA"/>
    <s v="0001 - FUERZA AEREA DE LA  REPUBLICA DOMINICANA"/>
    <x v="0"/>
    <x v="7"/>
    <x v="29"/>
    <s v="2.3 - MATERIALES Y SUMINISTROS"/>
    <s v="2.3.2 - TEXTILES Y VESTUARIOS"/>
    <s v="N"/>
    <s v="00 - N/A"/>
    <s v="10 - FONDO GENERAL"/>
    <s v=" "/>
    <s v="99 - MULTIPROVINCIAL"/>
    <n v="8750000"/>
    <n v="14334665.109999999"/>
    <n v="9604018.5900000017"/>
  </r>
  <r>
    <s v="2024"/>
    <x v="0"/>
    <x v="0"/>
    <x v="0"/>
    <x v="0"/>
    <s v="2 - Poder Ejecutivo"/>
    <s v="0203 - MINISTERIO DE DEFENSA"/>
    <s v="0001 - FUERZA AEREA DE LA  REPUBLICA DOMINICANA"/>
    <x v="0"/>
    <x v="7"/>
    <x v="29"/>
    <s v="2.3 - MATERIALES Y SUMINISTROS"/>
    <s v="2.3.2 - TEXTILES Y VESTUARIOS"/>
    <s v="N"/>
    <s v="00 - N/A"/>
    <s v="20 - FONDOS CON DESTINO ESPECÍFICO"/>
    <s v=" "/>
    <s v="99 - MULTIPROVINCIAL"/>
    <n v="0"/>
    <n v="60843136.670000002"/>
    <n v="48100055.32"/>
  </r>
  <r>
    <s v="2024"/>
    <x v="0"/>
    <x v="0"/>
    <x v="0"/>
    <x v="0"/>
    <s v="2 - Poder Ejecutivo"/>
    <s v="0203 - MINISTERIO DE DEFENSA"/>
    <s v="0001 - FUERZA AEREA DE LA  REPUBLICA DOMINICANA"/>
    <x v="0"/>
    <x v="7"/>
    <x v="29"/>
    <s v="2.3 - MATERIALES Y SUMINISTROS"/>
    <s v="2.3.3 - PAPEL, CARTÓN E IMPRESOS"/>
    <s v="N"/>
    <s v="00 - N/A"/>
    <s v="10 - FONDO GENERAL"/>
    <s v=" "/>
    <s v="99 - MULTIPROVINCIAL"/>
    <n v="3400000"/>
    <n v="4716748.9000000004"/>
    <n v="1343313.1"/>
  </r>
  <r>
    <s v="2024"/>
    <x v="0"/>
    <x v="0"/>
    <x v="0"/>
    <x v="0"/>
    <s v="2 - Poder Ejecutivo"/>
    <s v="0203 - MINISTERIO DE DEFENSA"/>
    <s v="0001 - FUERZA AEREA DE LA  REPUBLICA DOMINICANA"/>
    <x v="0"/>
    <x v="7"/>
    <x v="29"/>
    <s v="2.3 - MATERIALES Y SUMINISTROS"/>
    <s v="2.3.3 - PAPEL, CARTÓN E IMPRESOS"/>
    <s v="N"/>
    <s v="00 - N/A"/>
    <s v="20 - FONDOS CON DESTINO ESPECÍFICO"/>
    <s v=" "/>
    <s v="99 - MULTIPROVINCIAL"/>
    <n v="0"/>
    <n v="7915701.9100000001"/>
    <n v="7790654.7800000003"/>
  </r>
  <r>
    <s v="2024"/>
    <x v="0"/>
    <x v="0"/>
    <x v="0"/>
    <x v="0"/>
    <s v="2 - Poder Ejecutivo"/>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 "/>
    <s v="99 - MULTIPROVINCIAL"/>
    <n v="2910000"/>
    <n v="3598580"/>
    <n v="1586101.77"/>
  </r>
  <r>
    <s v="2024"/>
    <x v="0"/>
    <x v="0"/>
    <x v="0"/>
    <x v="0"/>
    <s v="2 - Poder Ejecutivo"/>
    <s v="0203 - MINISTERIO DE DEFENSA"/>
    <s v="0001 - FUERZA AEREA DE LA  REPUBLICA DOMINICANA"/>
    <x v="0"/>
    <x v="7"/>
    <x v="29"/>
    <s v="2.3 - MATERIALES Y SUMINISTROS"/>
    <s v="2.3.5 - CUERO, CAUCHO Y PLÁSTICO"/>
    <s v="N"/>
    <s v="00 - N/A"/>
    <s v="20 - FONDOS CON DESTINO ESPECÍFICO"/>
    <s v=" "/>
    <s v="99 - MULTIPROVINCIAL"/>
    <n v="0"/>
    <n v="8718659.3600000013"/>
    <n v="7591449.0299999984"/>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 "/>
    <s v="99 - MULTIPROVINCIAL"/>
    <n v="4551000"/>
    <n v="4290566.32"/>
    <n v="991261.4299999999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9"/>
    <n v="33812672.12999999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 "/>
    <s v="99 - MULTIPROVINCIAL"/>
    <n v="224350569"/>
    <n v="248452863.59"/>
    <n v="173045880.62000003"/>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299999997"/>
    <n v="32422699.409999996"/>
  </r>
  <r>
    <s v="2024"/>
    <x v="0"/>
    <x v="0"/>
    <x v="0"/>
    <x v="0"/>
    <s v="2 - Poder Ejecutivo"/>
    <s v="0203 - MINISTERIO DE DEFENSA"/>
    <s v="0001 - FUERZA AEREA DE LA  REPUBLICA DOMINICANA"/>
    <x v="0"/>
    <x v="7"/>
    <x v="29"/>
    <s v="2.3 - MATERIALES Y SUMINISTROS"/>
    <s v="2.3.9 - PRODUCTOS Y ÚTILES VARIOS"/>
    <s v="N"/>
    <s v="00 - N/A"/>
    <s v="10 - FONDO GENERAL"/>
    <s v=" "/>
    <s v="99 - MULTIPROVINCIAL"/>
    <n v="29815000"/>
    <n v="17414257.109999999"/>
    <n v="9422031.5500000007"/>
  </r>
  <r>
    <s v="2024"/>
    <x v="0"/>
    <x v="0"/>
    <x v="0"/>
    <x v="0"/>
    <s v="2 - Poder Ejecutivo"/>
    <s v="0203 - MINISTERIO DE DEFENSA"/>
    <s v="0001 - FUERZA AEREA DE LA  REPUBLICA DOMINICANA"/>
    <x v="0"/>
    <x v="7"/>
    <x v="29"/>
    <s v="2.3 - MATERIALES Y SUMINISTROS"/>
    <s v="2.3.9 - PRODUCTOS Y ÚTILES VARIOS"/>
    <s v="N"/>
    <s v="00 - N/A"/>
    <s v="20 - FONDOS CON DESTINO ESPECÍFICO"/>
    <s v=" "/>
    <s v="99 - MULTIPROVINCIAL"/>
    <n v="1012942212"/>
    <n v="623684487.19000006"/>
    <n v="83361116.359999999"/>
  </r>
  <r>
    <s v="2024"/>
    <x v="0"/>
    <x v="0"/>
    <x v="0"/>
    <x v="0"/>
    <s v="2 - Poder Ejecutivo"/>
    <s v="0203 - MINISTERIO DE DEFENSA"/>
    <s v="0001 - MINISTERIO DE DEFENSA"/>
    <x v="0"/>
    <x v="7"/>
    <x v="29"/>
    <s v="2.1 - REMUNERACIONES Y CONTRIBUCIONES"/>
    <s v="2.1.1 - REMUNERACIONES"/>
    <s v="N"/>
    <s v="00 - N/A"/>
    <s v="10 - FONDO GENERAL"/>
    <s v=" "/>
    <s v="99 - MULTIPROVINCIAL"/>
    <n v="1444648774"/>
    <n v="1403327578"/>
    <n v="957160527.60000002"/>
  </r>
  <r>
    <s v="2024"/>
    <x v="0"/>
    <x v="0"/>
    <x v="0"/>
    <x v="0"/>
    <s v="2 - Poder Ejecutivo"/>
    <s v="0203 - MINISTERIO DE DEFENSA"/>
    <s v="0001 - MINISTERIO DE DEFENSA"/>
    <x v="0"/>
    <x v="7"/>
    <x v="29"/>
    <s v="2.1 - REMUNERACIONES Y CONTRIBUCIONES"/>
    <s v="2.1.1 - REMUNERACIONES"/>
    <s v="N"/>
    <s v="00 - N/A"/>
    <s v="20 - FONDOS CON DESTINO ESPECÍFICO"/>
    <s v=" "/>
    <s v="99 - MULTIPROVINCIAL"/>
    <n v="0"/>
    <n v="1404112"/>
    <n v="0"/>
  </r>
  <r>
    <s v="2024"/>
    <x v="0"/>
    <x v="0"/>
    <x v="0"/>
    <x v="0"/>
    <s v="2 - Poder Ejecutivo"/>
    <s v="0203 - MINISTERIO DE DEFENSA"/>
    <s v="0001 - MINISTERIO DE DEFENSA"/>
    <x v="0"/>
    <x v="7"/>
    <x v="29"/>
    <s v="2.1 - REMUNERACIONES Y CONTRIBUCIONES"/>
    <s v="2.1.2 - SOBRESUELDOS"/>
    <s v="N"/>
    <s v="00 - N/A"/>
    <s v="10 - FONDO GENERAL"/>
    <s v=" "/>
    <s v="99 - MULTIPROVINCIAL"/>
    <n v="36715695"/>
    <n v="248363695"/>
    <n v="150556494.5"/>
  </r>
  <r>
    <s v="2024"/>
    <x v="0"/>
    <x v="0"/>
    <x v="0"/>
    <x v="0"/>
    <s v="2 - Poder Ejecutivo"/>
    <s v="0203 - MINISTERIO DE DEFENSA"/>
    <s v="0001 - MINISTERIO DE DEFENSA"/>
    <x v="0"/>
    <x v="7"/>
    <x v="29"/>
    <s v="2.1 - REMUNERACIONES Y CONTRIBUCIONES"/>
    <s v="2.1.5 - CONTRIBUCIONES A LA SEGURIDAD SOCIAL"/>
    <s v="N"/>
    <s v="00 - N/A"/>
    <s v="10 - FONDO GENERAL"/>
    <s v=" "/>
    <s v="99 - MULTIPROVINCIAL"/>
    <n v="14730605"/>
    <n v="14574620"/>
    <n v="10114979.540000003"/>
  </r>
  <r>
    <s v="2024"/>
    <x v="0"/>
    <x v="0"/>
    <x v="0"/>
    <x v="0"/>
    <s v="2 - Poder Ejecutivo"/>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x v="0"/>
    <x v="7"/>
    <x v="29"/>
    <s v="2.2 - CONTRATACIÓN DE SERVICIOS"/>
    <s v="2.2.1 - SERVICIOS BÁSICOS"/>
    <s v="N"/>
    <s v="00 - N/A"/>
    <s v="10 - FONDO GENERAL"/>
    <s v=" "/>
    <s v="99 - MULTIPROVINCIAL"/>
    <n v="138012294"/>
    <n v="158765959"/>
    <n v="116296283.57999997"/>
  </r>
  <r>
    <s v="2024"/>
    <x v="0"/>
    <x v="0"/>
    <x v="0"/>
    <x v="0"/>
    <s v="2 - Poder Ejecutivo"/>
    <s v="0203 - MINISTERIO DE DEFENSA"/>
    <s v="0001 - MINISTERIO DE DEFENSA"/>
    <x v="0"/>
    <x v="7"/>
    <x v="29"/>
    <s v="2.2 - CONTRATACIÓN DE SERVICIOS"/>
    <s v="2.2.2 - PUBLICIDAD, IMPRESIÓN Y ENCUADERNACIÓN"/>
    <s v="N"/>
    <s v="00 - N/A"/>
    <s v="10 - FONDO GENERAL"/>
    <s v=" "/>
    <s v="99 - MULTIPROVINCIAL"/>
    <n v="1220000"/>
    <n v="3370000"/>
    <n v="1598824.6"/>
  </r>
  <r>
    <s v="2024"/>
    <x v="0"/>
    <x v="0"/>
    <x v="0"/>
    <x v="0"/>
    <s v="2 - Poder Ejecutivo"/>
    <s v="0203 - MINISTERIO DE DEFENSA"/>
    <s v="0001 - MINISTERIO DE DEFENSA"/>
    <x v="0"/>
    <x v="7"/>
    <x v="29"/>
    <s v="2.2 - CONTRATACIÓN DE SERVICIOS"/>
    <s v="2.2.3 - VIÁTICOS"/>
    <s v="N"/>
    <s v="00 - N/A"/>
    <s v="10 - FONDO GENERAL"/>
    <s v=" "/>
    <s v="99 - MULTIPROVINCIAL"/>
    <n v="97346356"/>
    <n v="154026356"/>
    <n v="115493582.32000002"/>
  </r>
  <r>
    <s v="2024"/>
    <x v="0"/>
    <x v="0"/>
    <x v="0"/>
    <x v="0"/>
    <s v="2 - Poder Ejecutivo"/>
    <s v="0203 - MINISTERIO DE DEFENSA"/>
    <s v="0001 - MINISTERIO DE DEFENSA"/>
    <x v="0"/>
    <x v="7"/>
    <x v="29"/>
    <s v="2.2 - CONTRATACIÓN DE SERVICIOS"/>
    <s v="2.2.4 - TRANSPORTE Y ALMACENAJE"/>
    <s v="N"/>
    <s v="00 - N/A"/>
    <s v="10 - FONDO GENERAL"/>
    <s v=" "/>
    <s v="99 - MULTIPROVINCIAL"/>
    <n v="20559220"/>
    <n v="18727237"/>
    <n v="10369250.810000004"/>
  </r>
  <r>
    <s v="2024"/>
    <x v="0"/>
    <x v="0"/>
    <x v="0"/>
    <x v="0"/>
    <s v="2 - Poder Ejecutivo"/>
    <s v="0203 - MINISTERIO DE DEFENSA"/>
    <s v="0001 - MINISTERIO DE DEFENSA"/>
    <x v="0"/>
    <x v="7"/>
    <x v="29"/>
    <s v="2.2 - CONTRATACIÓN DE SERVICIOS"/>
    <s v="2.2.5 - ALQUILERES Y RENTAS"/>
    <s v="N"/>
    <s v="00 - N/A"/>
    <s v="10 - FONDO GENERAL"/>
    <s v=" "/>
    <s v="99 - MULTIPROVINCIAL"/>
    <n v="86806457"/>
    <n v="76022594"/>
    <n v="38205224.339999974"/>
  </r>
  <r>
    <s v="2024"/>
    <x v="0"/>
    <x v="0"/>
    <x v="0"/>
    <x v="0"/>
    <s v="2 - Poder Ejecutivo"/>
    <s v="0203 - MINISTERIO DE DEFENSA"/>
    <s v="0001 - MINISTERIO DE DEFENSA"/>
    <x v="0"/>
    <x v="7"/>
    <x v="29"/>
    <s v="2.2 - CONTRATACIÓN DE SERVICIOS"/>
    <s v="2.2.6 - SEGUROS"/>
    <s v="N"/>
    <s v="00 - N/A"/>
    <s v="10 - FONDO GENERAL"/>
    <s v=" "/>
    <s v="99 - MULTIPROVINCIAL"/>
    <n v="420706000"/>
    <n v="24408655"/>
    <n v="5465810.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 "/>
    <s v="99 - MULTIPROVINCIAL"/>
    <n v="301413407"/>
    <n v="105842560"/>
    <n v="64453174.279999994"/>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020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 "/>
    <s v="99 - MULTIPROVINCIAL"/>
    <n v="24574596"/>
    <n v="35447433"/>
    <n v="23994853.340000004"/>
  </r>
  <r>
    <s v="2024"/>
    <x v="0"/>
    <x v="0"/>
    <x v="0"/>
    <x v="0"/>
    <s v="2 - Poder Ejecutivo"/>
    <s v="0203 - MINISTERIO DE DEFENSA"/>
    <s v="0001 - MINISTERIO DE DEFENSA"/>
    <x v="0"/>
    <x v="7"/>
    <x v="29"/>
    <s v="2.2 - CONTRATACIÓN DE SERVICIOS"/>
    <s v="2.2.9 - OTRAS CONTRATACIONES DE SERVICIOS"/>
    <s v="N"/>
    <s v="00 - N/A"/>
    <s v="10 - FONDO GENERAL"/>
    <s v=" "/>
    <s v="99 - MULTIPROVINCIAL"/>
    <n v="17041887"/>
    <n v="116103946"/>
    <n v="72255819.669999987"/>
  </r>
  <r>
    <s v="2024"/>
    <x v="0"/>
    <x v="0"/>
    <x v="0"/>
    <x v="0"/>
    <s v="2 - Poder Ejecutivo"/>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 "/>
    <s v="99 - MULTIPROVINCIAL"/>
    <n v="207111556"/>
    <n v="237230123"/>
    <n v="140993941.58000004"/>
  </r>
  <r>
    <s v="2024"/>
    <x v="0"/>
    <x v="0"/>
    <x v="0"/>
    <x v="0"/>
    <s v="2 - Poder Ejecutivo"/>
    <s v="0203 - MINISTERIO DE DEFENSA"/>
    <s v="0001 - MINISTERIO DE DEFENSA"/>
    <x v="0"/>
    <x v="7"/>
    <x v="29"/>
    <s v="2.3 - MATERIALES Y SUMINISTROS"/>
    <s v="2.3.2 - TEXTILES Y VESTUARIOS"/>
    <s v="N"/>
    <s v="00 - N/A"/>
    <s v="10 - FONDO GENERAL"/>
    <s v=" "/>
    <s v="99 - MULTIPROVINCIAL"/>
    <n v="70420958"/>
    <n v="525428682"/>
    <n v="257135914.29999995"/>
  </r>
  <r>
    <s v="2024"/>
    <x v="0"/>
    <x v="0"/>
    <x v="0"/>
    <x v="0"/>
    <s v="2 - Poder Ejecutivo"/>
    <s v="0203 - MINISTERIO DE DEFENSA"/>
    <s v="0001 - MINISTERIO DE DEFENSA"/>
    <x v="0"/>
    <x v="7"/>
    <x v="29"/>
    <s v="2.3 - MATERIALES Y SUMINISTROS"/>
    <s v="2.3.2 - TEXTILES Y VESTUARIOS"/>
    <s v="N"/>
    <s v="00 - N/A"/>
    <s v="20 - FONDOS CON DESTINO ESPECÍFICO"/>
    <s v=" "/>
    <s v="99 - MULTIPROVINCIAL"/>
    <n v="0"/>
    <n v="390295"/>
    <n v="390294.92"/>
  </r>
  <r>
    <s v="2024"/>
    <x v="0"/>
    <x v="0"/>
    <x v="0"/>
    <x v="0"/>
    <s v="2 - Poder Ejecutivo"/>
    <s v="0203 - MINISTERIO DE DEFENSA"/>
    <s v="0001 - MINISTERIO DE DEFENSA"/>
    <x v="0"/>
    <x v="7"/>
    <x v="29"/>
    <s v="2.3 - MATERIALES Y SUMINISTROS"/>
    <s v="2.3.3 - PAPEL, CARTÓN E IMPRESOS"/>
    <s v="N"/>
    <s v="00 - N/A"/>
    <s v="10 - FONDO GENERAL"/>
    <s v=" "/>
    <s v="99 - MULTIPROVINCIAL"/>
    <n v="33401769"/>
    <n v="14556769"/>
    <n v="5983924.8899999987"/>
  </r>
  <r>
    <s v="2024"/>
    <x v="0"/>
    <x v="0"/>
    <x v="0"/>
    <x v="0"/>
    <s v="2 - Poder Ejecutivo"/>
    <s v="0203 - MINISTERIO DE DEFENSA"/>
    <s v="0001 - MINISTERIO DE DEFENSA"/>
    <x v="0"/>
    <x v="7"/>
    <x v="29"/>
    <s v="2.3 - MATERIALES Y SUMINISTROS"/>
    <s v="2.3.3 - PAPEL, CARTÓN E IMPRESOS"/>
    <s v="N"/>
    <s v="00 - N/A"/>
    <s v="20 - FONDOS CON DESTINO ESPECÍFICO"/>
    <s v=" "/>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 "/>
    <s v="99 - MULTIPROVINCIAL"/>
    <n v="13167400"/>
    <n v="7472400"/>
    <n v="763463.64"/>
  </r>
  <r>
    <s v="2024"/>
    <x v="0"/>
    <x v="0"/>
    <x v="0"/>
    <x v="0"/>
    <s v="2 - Poder Ejecutivo"/>
    <s v="0203 - MINISTERIO DE DEFENSA"/>
    <s v="0001 - MINISTERIO DE DEFENSA"/>
    <x v="0"/>
    <x v="7"/>
    <x v="29"/>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 "/>
    <s v="99 - MULTIPROVINCIAL"/>
    <n v="10200000"/>
    <n v="7593102"/>
    <n v="3270108.9399999995"/>
  </r>
  <r>
    <s v="2024"/>
    <x v="0"/>
    <x v="0"/>
    <x v="0"/>
    <x v="0"/>
    <s v="2 - Poder Ejecutivo"/>
    <s v="0203 - MINISTERIO DE DEFENSA"/>
    <s v="0001 - MINISTERIO DE DEFENSA"/>
    <x v="0"/>
    <x v="7"/>
    <x v="29"/>
    <s v="2.3 - MATERIALES Y SUMINISTROS"/>
    <s v="2.3.5 - CUERO, CAUCHO Y PLÁSTICO"/>
    <s v="N"/>
    <s v="00 - N/A"/>
    <s v="20 - FONDOS CON DESTINO ESPECÍFICO"/>
    <s v=" "/>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 "/>
    <s v="99 - MULTIPROVINCIAL"/>
    <n v="29802652"/>
    <n v="16223188"/>
    <n v="2395013.4299999992"/>
  </r>
  <r>
    <s v="2024"/>
    <x v="0"/>
    <x v="0"/>
    <x v="0"/>
    <x v="0"/>
    <s v="2 - Poder Ejecutivo"/>
    <s v="0203 - MINISTERIO DE DEFENSA"/>
    <s v="0001 - MINISTERIO DE DEFENSA"/>
    <x v="0"/>
    <x v="7"/>
    <x v="29"/>
    <s v="2.3 - MATERIALES Y SUMINISTROS"/>
    <s v="2.3.6 - PRODUCTOS DE MINERALES, METÁLICOS Y NO METÁLICOS"/>
    <s v="N"/>
    <s v="00 - N/A"/>
    <s v="20 - FONDOS CON DESTINO ESPECÍFICO"/>
    <s v=" "/>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 "/>
    <s v="99 - MULTIPROVINCIAL"/>
    <n v="213270024"/>
    <n v="228291401"/>
    <n v="173654154.99000007"/>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 "/>
    <s v="99 - MULTIPROVINCIAL"/>
    <n v="0"/>
    <n v="600000"/>
    <n v="336160.76"/>
  </r>
  <r>
    <s v="2024"/>
    <x v="0"/>
    <x v="0"/>
    <x v="0"/>
    <x v="0"/>
    <s v="2 - Poder Ejecutivo"/>
    <s v="0203 - MINISTERIO DE DEFENSA"/>
    <s v="0001 - MINISTERIO DE DEFENSA"/>
    <x v="0"/>
    <x v="7"/>
    <x v="29"/>
    <s v="2.3 - MATERIALES Y SUMINISTROS"/>
    <s v="2.3.9 - PRODUCTOS Y ÚTILES VARIOS"/>
    <s v="N"/>
    <s v="00 - N/A"/>
    <s v="10 - FONDO GENERAL"/>
    <s v=" "/>
    <s v="99 - MULTIPROVINCIAL"/>
    <n v="183570158"/>
    <n v="120783187"/>
    <n v="47053789.410000019"/>
  </r>
  <r>
    <s v="2024"/>
    <x v="0"/>
    <x v="0"/>
    <x v="0"/>
    <x v="0"/>
    <s v="2 - Poder Ejecutivo"/>
    <s v="0203 - MINISTERIO DE DEFENSA"/>
    <s v="0001 - MINISTERIO DE DEFENSA"/>
    <x v="0"/>
    <x v="7"/>
    <x v="29"/>
    <s v="2.3 - MATERIALES Y SUMINISTROS"/>
    <s v="2.3.9 - PRODUCTOS Y ÚTILES VARIOS"/>
    <s v="N"/>
    <s v="00 - N/A"/>
    <s v="20 - FONDOS CON DESTINO ESPECÍFICO"/>
    <s v=" "/>
    <s v="99 - MULTIPROVINCIAL"/>
    <n v="0"/>
    <n v="1452739"/>
    <n v="605725.04"/>
  </r>
  <r>
    <s v="2024"/>
    <x v="0"/>
    <x v="0"/>
    <x v="0"/>
    <x v="0"/>
    <s v="2 - Poder Ejecutivo"/>
    <s v="0203 - MINISTERIO DE DEFENSA"/>
    <s v="0002 - ACADEMIA MILITAR BATALLA DE LA CARRERA"/>
    <x v="2"/>
    <x v="10"/>
    <x v="30"/>
    <s v="2.1 - REMUNERACIONES Y CONTRIBUCIONES"/>
    <s v="2.1.1 - REMUNERACIONES"/>
    <s v="N"/>
    <s v="00 - N/A"/>
    <s v="10 - FONDO GENERAL"/>
    <s v=" "/>
    <s v="32 - SANTO DOMINGO"/>
    <n v="37592121"/>
    <n v="37814922.079999998"/>
    <n v="29079499.120000001"/>
  </r>
  <r>
    <s v="2024"/>
    <x v="0"/>
    <x v="0"/>
    <x v="0"/>
    <x v="0"/>
    <s v="2 - Poder Ejecutivo"/>
    <s v="0203 - MINISTERIO DE DEFENSA"/>
    <s v="0002 - ACADEMIA MILITAR BATALLA DE LA CARRERA"/>
    <x v="2"/>
    <x v="10"/>
    <x v="30"/>
    <s v="2.1 - REMUNERACIONES Y CONTRIBUCIONES"/>
    <s v="2.1.5 - CONTRIBUCIONES A LA SEGURIDAD SOCIAL"/>
    <s v="N"/>
    <s v="00 - N/A"/>
    <s v="10 - FONDO GENERAL"/>
    <s v=" "/>
    <s v="32 - SANTO DOMINGO"/>
    <n v="1076577"/>
    <n v="1146398.2"/>
    <n v="911251.31000000017"/>
  </r>
  <r>
    <s v="2024"/>
    <x v="0"/>
    <x v="0"/>
    <x v="0"/>
    <x v="0"/>
    <s v="2 - Poder Ejecutivo"/>
    <s v="0203 - MINISTERIO DE DEFENSA"/>
    <s v="0002 - ACADEMIA MILITAR BATALLA DE LA CARRERA"/>
    <x v="2"/>
    <x v="10"/>
    <x v="30"/>
    <s v="2.2 - CONTRATACIÓN DE SERVICIOS"/>
    <s v="2.2.1 - SERVICIOS BÁSICOS"/>
    <s v="N"/>
    <s v="00 - N/A"/>
    <s v="10 - FONDO GENERAL"/>
    <s v=" "/>
    <s v="32 - SANTO DOMINGO"/>
    <n v="1250000"/>
    <n v="1250000"/>
    <n v="820915.40000000014"/>
  </r>
  <r>
    <s v="2024"/>
    <x v="0"/>
    <x v="0"/>
    <x v="0"/>
    <x v="0"/>
    <s v="2 - Poder Ejecutivo"/>
    <s v="0203 - MINISTERIO DE DEFENSA"/>
    <s v="0002 - ACADEMIA MILITAR BATALLA DE LA CARRERA"/>
    <x v="2"/>
    <x v="10"/>
    <x v="30"/>
    <s v="2.2 - CONTRATACIÓN DE SERVICIOS"/>
    <s v="2.2.5 - ALQUILERES Y RENTAS"/>
    <s v="N"/>
    <s v="00 - N/A"/>
    <s v="10 - FONDO GENERAL"/>
    <s v=" "/>
    <s v="32 - SANTO DOMINGO"/>
    <n v="420000"/>
    <n v="420000"/>
    <n v="254880"/>
  </r>
  <r>
    <s v="2024"/>
    <x v="0"/>
    <x v="0"/>
    <x v="0"/>
    <x v="0"/>
    <s v="2 - Poder Ejecutivo"/>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1059411"/>
    <n v="759306.33000000007"/>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 "/>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 "/>
    <s v="32 - SANTO DOMINGO"/>
    <n v="4711200"/>
    <n v="4736712.78"/>
    <n v="3951512.7800000003"/>
  </r>
  <r>
    <s v="2024"/>
    <x v="0"/>
    <x v="0"/>
    <x v="0"/>
    <x v="0"/>
    <s v="2 - Poder Ejecutivo"/>
    <s v="0203 - MINISTERIO DE DEFENSA"/>
    <s v="0002 - ACADEMIA MILITAR BATALLA DE LA CARRERA"/>
    <x v="2"/>
    <x v="10"/>
    <x v="30"/>
    <s v="2.3 - MATERIALES Y SUMINISTROS"/>
    <s v="2.3.2 - TEXTILES Y VESTUARIOS"/>
    <s v="N"/>
    <s v="00 - N/A"/>
    <s v="10 - FONDO GENERAL"/>
    <s v=" "/>
    <s v="32 - SANTO DOMINGO"/>
    <n v="155000"/>
    <n v="2575183.2000000002"/>
    <n v="2439425.7999999998"/>
  </r>
  <r>
    <s v="2024"/>
    <x v="0"/>
    <x v="0"/>
    <x v="0"/>
    <x v="0"/>
    <s v="2 - Poder Ejecutivo"/>
    <s v="0203 - MINISTERIO DE DEFENSA"/>
    <s v="0002 - ACADEMIA MILITAR BATALLA DE LA CARRERA"/>
    <x v="2"/>
    <x v="10"/>
    <x v="30"/>
    <s v="2.3 - MATERIALES Y SUMINISTROS"/>
    <s v="2.3.3 - PAPEL, CARTÓN E IMPRESOS"/>
    <s v="N"/>
    <s v="00 - N/A"/>
    <s v="10 - FONDO GENERAL"/>
    <s v=" "/>
    <s v="32 - SANTO DOMINGO"/>
    <n v="900000"/>
    <n v="1462059.74"/>
    <n v="1296021.3799999999"/>
  </r>
  <r>
    <s v="2024"/>
    <x v="0"/>
    <x v="0"/>
    <x v="0"/>
    <x v="0"/>
    <s v="2 - Poder Ejecutivo"/>
    <s v="0203 - MINISTERIO DE DEFENSA"/>
    <s v="0002 - ACADEMIA MILITAR BATALLA DE LA CARRERA"/>
    <x v="2"/>
    <x v="10"/>
    <x v="30"/>
    <s v="2.3 - MATERIALES Y SUMINISTROS"/>
    <s v="2.3.4 - PRODUCTOS FARMACÉUTICOS"/>
    <s v="N"/>
    <s v="00 - N/A"/>
    <s v="10 - FONDO GENERAL"/>
    <s v=" "/>
    <s v="32 - SANTO DOMINGO"/>
    <n v="1200000"/>
    <n v="1200000"/>
    <n v="999930"/>
  </r>
  <r>
    <s v="2024"/>
    <x v="0"/>
    <x v="0"/>
    <x v="0"/>
    <x v="0"/>
    <s v="2 - Poder Ejecutivo"/>
    <s v="0203 - MINISTERIO DE DEFENSA"/>
    <s v="0002 - ACADEMIA MILITAR BATALLA DE LA CARRERA"/>
    <x v="2"/>
    <x v="10"/>
    <x v="30"/>
    <s v="2.3 - MATERIALES Y SUMINISTROS"/>
    <s v="2.3.5 - CUERO, CAUCHO Y PLÁSTICO"/>
    <s v="N"/>
    <s v="00 - N/A"/>
    <s v="10 - FONDO GENERAL"/>
    <s v=" "/>
    <s v="32 - SANTO DOMINGO"/>
    <n v="5000"/>
    <n v="311517.43"/>
    <n v="257885.71"/>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 "/>
    <s v="32 - SANTO DOMINGO"/>
    <n v="205000"/>
    <n v="6617852.2000000002"/>
    <n v="6294400.669999999"/>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 "/>
    <s v="32 - SANTO DOMINGO"/>
    <n v="6237610"/>
    <n v="7900000"/>
    <n v="6069625.3500000015"/>
  </r>
  <r>
    <s v="2024"/>
    <x v="0"/>
    <x v="0"/>
    <x v="0"/>
    <x v="0"/>
    <s v="2 - Poder Ejecutivo"/>
    <s v="0203 - MINISTERIO DE DEFENSA"/>
    <s v="0002 - ACADEMIA MILITAR BATALLA DE LA CARRERA"/>
    <x v="2"/>
    <x v="10"/>
    <x v="30"/>
    <s v="2.3 - MATERIALES Y SUMINISTROS"/>
    <s v="2.3.9 - PRODUCTOS Y ÚTILES VARIOS"/>
    <s v="N"/>
    <s v="00 - N/A"/>
    <s v="10 - FONDO GENERAL"/>
    <s v=" "/>
    <s v="32 - SANTO DOMINGO"/>
    <n v="6076618"/>
    <n v="1960814.77"/>
    <n v="1457895.22"/>
  </r>
  <r>
    <s v="2024"/>
    <x v="0"/>
    <x v="0"/>
    <x v="0"/>
    <x v="0"/>
    <s v="2 - Poder Ejecutivo"/>
    <s v="0203 - MINISTERIO DE DEFENSA"/>
    <s v="0002 - DIRECCION GENERAL DE DRAGAS, PRESAS Y BALIZAMIENTO, M.G"/>
    <x v="0"/>
    <x v="7"/>
    <x v="29"/>
    <s v="2.1 - REMUNERACIONES Y CONTRIBUCIONES"/>
    <s v="2.1.1 - REMUNERACIONES"/>
    <s v="N"/>
    <s v="00 - N/A"/>
    <s v="10 - FONDO GENERAL"/>
    <s v=" "/>
    <s v="99 - MULTIPROVINCIAL"/>
    <n v="33786297"/>
    <n v="33786297"/>
    <n v="25785938.999999993"/>
  </r>
  <r>
    <s v="2024"/>
    <x v="0"/>
    <x v="0"/>
    <x v="0"/>
    <x v="0"/>
    <s v="2 - Poder Ejecutivo"/>
    <s v="0203 - MINISTERIO DE DEFENSA"/>
    <s v="0002 - DIRECCION GENERAL DE DRAGAS, PRESAS Y BALIZAMIENTO, M.G"/>
    <x v="0"/>
    <x v="7"/>
    <x v="29"/>
    <s v="2.1 - REMUNERACIONES Y CONTRIBUCIONES"/>
    <s v="2.1.2 - SOBRESUELDOS"/>
    <s v="N"/>
    <s v="00 - N/A"/>
    <s v="10 - FONDO GENERAL"/>
    <s v=" "/>
    <s v="99 - MULTIPROVINCIAL"/>
    <n v="273600"/>
    <n v="273600"/>
    <n v="2280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 "/>
    <s v="99 - MULTIPROVINCIAL"/>
    <n v="1107175"/>
    <n v="1107175"/>
    <n v="962454.47999999986"/>
  </r>
  <r>
    <s v="2024"/>
    <x v="0"/>
    <x v="0"/>
    <x v="0"/>
    <x v="0"/>
    <s v="2 - Poder Ejecutivo"/>
    <s v="0203 - MINISTERIO DE DEFENSA"/>
    <s v="0002 - DIRECCION GENERAL DE DRAGAS, PRESAS Y BALIZAMIENTO, M.G"/>
    <x v="0"/>
    <x v="7"/>
    <x v="29"/>
    <s v="2.2 - CONTRATACIÓN DE SERVICIOS"/>
    <s v="2.2.1 - SERVICIOS BÁSICOS"/>
    <s v="N"/>
    <s v="00 - N/A"/>
    <s v="10 - FONDO GENERAL"/>
    <s v=" "/>
    <s v="99 - MULTIPROVINCIAL"/>
    <n v="2273991"/>
    <n v="2273991"/>
    <n v="1422807.04"/>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 "/>
    <s v="99 - MULTIPROVINCIAL"/>
    <n v="4206000"/>
    <n v="4106000"/>
    <n v="3133094.09"/>
  </r>
  <r>
    <s v="2024"/>
    <x v="0"/>
    <x v="0"/>
    <x v="0"/>
    <x v="0"/>
    <s v="2 - Poder Ejecutivo"/>
    <s v="0203 - MINISTERIO DE DEFENSA"/>
    <s v="0002 - DIRECCION GENERAL DE DRAGAS, PRESAS Y BALIZAMIENTO, M.G"/>
    <x v="0"/>
    <x v="7"/>
    <x v="29"/>
    <s v="2.3 - MATERIALES Y SUMINISTROS"/>
    <s v="2.3.2 - TEXTILES Y VESTUARIOS"/>
    <s v="N"/>
    <s v="00 - N/A"/>
    <s v="10 - FONDO GENERAL"/>
    <s v=" "/>
    <s v="99 - MULTIPROVINCIAL"/>
    <n v="825000"/>
    <n v="1025077.2"/>
    <n v="632397.31000000006"/>
  </r>
  <r>
    <s v="2024"/>
    <x v="0"/>
    <x v="0"/>
    <x v="0"/>
    <x v="0"/>
    <s v="2 - Poder Ejecutivo"/>
    <s v="0203 - MINISTERIO DE DEFENSA"/>
    <s v="0002 - DIRECCION GENERAL DE DRAGAS, PRESAS Y BALIZAMIENTO, M.G"/>
    <x v="0"/>
    <x v="7"/>
    <x v="29"/>
    <s v="2.3 - MATERIALES Y SUMINISTROS"/>
    <s v="2.3.3 - PAPEL, CARTÓN E IMPRESOS"/>
    <s v="N"/>
    <s v="00 - N/A"/>
    <s v="10 - FONDO GENERAL"/>
    <s v=" "/>
    <s v="99 - MULTIPROVINCIAL"/>
    <n v="550000"/>
    <n v="392079.57"/>
    <n v="392071.63999999996"/>
  </r>
  <r>
    <s v="2024"/>
    <x v="0"/>
    <x v="0"/>
    <x v="0"/>
    <x v="0"/>
    <s v="2 - Poder Ejecutivo"/>
    <s v="0203 - MINISTERIO DE DEFENSA"/>
    <s v="0002 - DIRECCION GENERAL DE DRAGAS, PRESAS Y BALIZAMIENTO, M.G"/>
    <x v="0"/>
    <x v="7"/>
    <x v="29"/>
    <s v="2.3 - MATERIALES Y SUMINISTROS"/>
    <s v="2.3.4 - PRODUCTOS FARMACÉUTICOS"/>
    <s v="N"/>
    <s v="00 - N/A"/>
    <s v="10 - FONDO GENERAL"/>
    <s v=" "/>
    <s v="99 - MULTIPROVINCIAL"/>
    <n v="1760000"/>
    <n v="16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 "/>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 "/>
    <s v="99 - MULTIPROVINCIAL"/>
    <n v="820000"/>
    <n v="504352.61"/>
    <n v="504352.60999999993"/>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 "/>
    <s v="99 - MULTIPROVINCIAL"/>
    <n v="1776000"/>
    <n v="1768140.19"/>
    <n v="1521115.3699999999"/>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13379.550000001"/>
    <n v="20210455.280000001"/>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295271.40000000002"/>
    <n v="204376"/>
  </r>
  <r>
    <s v="2024"/>
    <x v="0"/>
    <x v="0"/>
    <x v="0"/>
    <x v="0"/>
    <s v="2 - Poder Ejecutivo"/>
    <s v="0203 - MINISTERIO DE DEFENSA"/>
    <s v="0002 - DIRECCION GENERAL DE DRAGAS, PRESAS Y BALIZAMIENTO, M.G"/>
    <x v="0"/>
    <x v="7"/>
    <x v="29"/>
    <s v="2.3 - MATERIALES Y SUMINISTROS"/>
    <s v="2.3.9 - PRODUCTOS Y ÚTILES VARIOS"/>
    <s v="N"/>
    <s v="00 - N/A"/>
    <s v="10 - FONDO GENERAL"/>
    <s v=" "/>
    <s v="99 - MULTIPROVINCIAL"/>
    <n v="3305000"/>
    <n v="3530340.08"/>
    <n v="2865261.8299999996"/>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 "/>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 "/>
    <s v="99 - MULTIPROVINCIAL"/>
    <n v="343631712"/>
    <n v="346346469"/>
    <n v="238200958.87999997"/>
  </r>
  <r>
    <s v="2024"/>
    <x v="0"/>
    <x v="0"/>
    <x v="0"/>
    <x v="0"/>
    <s v="2 - Poder Ejecutivo"/>
    <s v="0203 - MINISTERIO DE DEFENSA"/>
    <s v="0002 - DIRECCION GENERAL DE ESCUELAS VOCACIONALES"/>
    <x v="2"/>
    <x v="10"/>
    <x v="31"/>
    <s v="2.1 - REMUNERACIONES Y CONTRIBUCIONES"/>
    <s v="2.1.2 - SOBRESUELDOS"/>
    <s v="N"/>
    <s v="00 - N/A"/>
    <s v="10 - FONDO GENERAL"/>
    <s v=" "/>
    <s v="99 - MULTIPROVINCIAL"/>
    <n v="496000"/>
    <n v="6475200"/>
    <n v="53714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 "/>
    <s v="99 - MULTIPROVINCIAL"/>
    <n v="15605618"/>
    <n v="16024432"/>
    <n v="11785926.300000001"/>
  </r>
  <r>
    <s v="2024"/>
    <x v="0"/>
    <x v="0"/>
    <x v="0"/>
    <x v="0"/>
    <s v="2 - Poder Ejecutivo"/>
    <s v="0203 - MINISTERIO DE DEFENSA"/>
    <s v="0002 - DIRECCION GENERAL DE ESCUELAS VOCACIONALES"/>
    <x v="2"/>
    <x v="10"/>
    <x v="31"/>
    <s v="2.2 - CONTRATACIÓN DE SERVICIOS"/>
    <s v="2.2.1 - SERVICIOS BÁSICOS"/>
    <s v="N"/>
    <s v="00 - N/A"/>
    <s v="10 - FONDO GENERAL"/>
    <s v=" "/>
    <s v="99 - MULTIPROVINCIAL"/>
    <n v="27000000"/>
    <n v="32801040"/>
    <n v="24962060.659999996"/>
  </r>
  <r>
    <s v="2024"/>
    <x v="0"/>
    <x v="0"/>
    <x v="0"/>
    <x v="0"/>
    <s v="2 - Poder Ejecutivo"/>
    <s v="0203 - MINISTERIO DE DEFENSA"/>
    <s v="0002 - DIRECCION GENERAL DE ESCUELAS VOCACIONALES"/>
    <x v="2"/>
    <x v="10"/>
    <x v="31"/>
    <s v="2.2 - CONTRATACIÓN DE SERVICIOS"/>
    <s v="2.2.2 - PUBLICIDAD, IMPRESIÓN Y ENCUADERNACIÓN"/>
    <s v="N"/>
    <s v="00 - N/A"/>
    <s v="10 - FONDO GENERAL"/>
    <s v=" "/>
    <s v="99 - MULTIPROVINCIAL"/>
    <n v="700000"/>
    <n v="348160"/>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 "/>
    <s v="99 - MULTIPROVINCIAL"/>
    <n v="3783600"/>
    <n v="3783600"/>
    <n v="3359600"/>
  </r>
  <r>
    <s v="2024"/>
    <x v="0"/>
    <x v="0"/>
    <x v="0"/>
    <x v="0"/>
    <s v="2 - Poder Ejecutivo"/>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 "/>
    <s v="99 - MULTIPROVINCIAL"/>
    <n v="1200000"/>
    <n v="7370830"/>
    <n v="2035588.26"/>
  </r>
  <r>
    <s v="2024"/>
    <x v="0"/>
    <x v="0"/>
    <x v="0"/>
    <x v="0"/>
    <s v="2 - Poder Ejecutivo"/>
    <s v="0203 - MINISTERIO DE DEFENSA"/>
    <s v="0002 - DIRECCION GENERAL DE ESCUELAS VOCACIONALES"/>
    <x v="2"/>
    <x v="10"/>
    <x v="31"/>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 "/>
    <s v="99 - MULTIPROVINCIAL"/>
    <n v="5500000"/>
    <n v="950569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5637083"/>
    <n v="625640.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2233729"/>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 "/>
    <s v="99 - MULTIPROVINCIAL"/>
    <n v="3100000"/>
    <n v="3608999"/>
    <n v="110882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 "/>
    <s v="99 - MULTIPROVINCIAL"/>
    <n v="1000000"/>
    <n v="55918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 "/>
    <s v="99 - MULTIPROVINCIAL"/>
    <n v="84285000"/>
    <n v="85982877"/>
    <n v="70234144.859999999"/>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 "/>
    <s v="99 - MULTIPROVINCIAL"/>
    <n v="197482"/>
    <n v="174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 "/>
    <s v="99 - MULTIPROVINCIAL"/>
    <n v="6308238"/>
    <n v="5978238"/>
    <n v="5831972.709999999"/>
  </r>
  <r>
    <s v="2024"/>
    <x v="0"/>
    <x v="0"/>
    <x v="0"/>
    <x v="0"/>
    <s v="2 - Poder Ejecutivo"/>
    <s v="0203 - MINISTERIO DE DEFENSA"/>
    <s v="0002 - DIRECCION GENERAL DE ESCUELAS VOCACIONALES"/>
    <x v="2"/>
    <x v="10"/>
    <x v="31"/>
    <s v="2.3 - MATERIALES Y SUMINISTROS"/>
    <s v="2.3.2 - TEXTILES Y VESTUARIOS"/>
    <s v="N"/>
    <s v="00 - N/A"/>
    <s v="20 - FONDOS CON DESTINO ESPECÍFICO"/>
    <s v=" "/>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 "/>
    <s v="99 - MULTIPROVINCIAL"/>
    <n v="1670000"/>
    <n v="2608000"/>
    <n v="2515859.1300000004"/>
  </r>
  <r>
    <s v="2024"/>
    <x v="0"/>
    <x v="0"/>
    <x v="0"/>
    <x v="0"/>
    <s v="2 - Poder Ejecutivo"/>
    <s v="0203 - MINISTERIO DE DEFENSA"/>
    <s v="0002 - DIRECCION GENERAL DE ESCUELAS VOCACIONALES"/>
    <x v="2"/>
    <x v="10"/>
    <x v="31"/>
    <s v="2.3 - MATERIALES Y SUMINISTROS"/>
    <s v="2.3.3 - PAPEL, CARTÓN E IMPRESOS"/>
    <s v="N"/>
    <s v="00 - N/A"/>
    <s v="20 - FONDOS CON DESTINO ESPECÍFICO"/>
    <s v=" "/>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 "/>
    <s v="99 - MULTIPROVINCIAL"/>
    <n v="11116000"/>
    <n v="5116000"/>
    <n v="77250.31"/>
  </r>
  <r>
    <s v="2024"/>
    <x v="0"/>
    <x v="0"/>
    <x v="0"/>
    <x v="0"/>
    <s v="2 - Poder Ejecutivo"/>
    <s v="0203 - MINISTERIO DE DEFENSA"/>
    <s v="0002 - DIRECCION GENERAL DE ESCUELAS VOCACIONALES"/>
    <x v="2"/>
    <x v="10"/>
    <x v="31"/>
    <s v="2.3 - MATERIALES Y SUMINISTROS"/>
    <s v="2.3.5 - CUERO, CAUCHO Y PLÁSTICO"/>
    <s v="N"/>
    <s v="00 - N/A"/>
    <s v="10 - FONDO GENERAL"/>
    <s v=" "/>
    <s v="99 - MULTIPROVINCIAL"/>
    <n v="1150000"/>
    <n v="1954000"/>
    <n v="1460301.95"/>
  </r>
  <r>
    <s v="2024"/>
    <x v="0"/>
    <x v="0"/>
    <x v="0"/>
    <x v="0"/>
    <s v="2 - Poder Ejecutivo"/>
    <s v="0203 - MINISTERIO DE DEFENSA"/>
    <s v="0002 - DIRECCION GENERAL DE ESCUELAS VOCACIONALES"/>
    <x v="2"/>
    <x v="10"/>
    <x v="31"/>
    <s v="2.3 - MATERIALES Y SUMINISTROS"/>
    <s v="2.3.5 - CUERO, CAUCHO Y PLÁSTICO"/>
    <s v="N"/>
    <s v="00 - N/A"/>
    <s v="20 - FONDOS CON DESTINO ESPECÍFICO"/>
    <s v=" "/>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 "/>
    <s v="99 - MULTIPROVINCIAL"/>
    <n v="3376400"/>
    <n v="4488170"/>
    <n v="2815226.7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 "/>
    <s v="99 - MULTIPROVINCIAL"/>
    <n v="36085762"/>
    <n v="37848762"/>
    <n v="29271301.810000002"/>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605981.6"/>
    <n v="224132.39"/>
  </r>
  <r>
    <s v="2024"/>
    <x v="0"/>
    <x v="0"/>
    <x v="0"/>
    <x v="0"/>
    <s v="2 - Poder Ejecutivo"/>
    <s v="0203 - MINISTERIO DE DEFENSA"/>
    <s v="0002 - DIRECCION GENERAL DE ESCUELAS VOCACIONALES"/>
    <x v="2"/>
    <x v="10"/>
    <x v="31"/>
    <s v="2.3 - MATERIALES Y SUMINISTROS"/>
    <s v="2.3.9 - PRODUCTOS Y ÚTILES VARIOS"/>
    <s v="N"/>
    <s v="00 - N/A"/>
    <s v="10 - FONDO GENERAL"/>
    <s v=" "/>
    <s v="99 - MULTIPROVINCIAL"/>
    <n v="9200000"/>
    <n v="17339061"/>
    <n v="14504990.029999996"/>
  </r>
  <r>
    <s v="2024"/>
    <x v="0"/>
    <x v="0"/>
    <x v="0"/>
    <x v="0"/>
    <s v="2 - Poder Ejecutivo"/>
    <s v="0203 - MINISTERIO DE DEFENSA"/>
    <s v="0002 - DIRECCION GENERAL DE ESCUELAS VOCACIONALES"/>
    <x v="2"/>
    <x v="10"/>
    <x v="31"/>
    <s v="2.3 - MATERIALES Y SUMINISTROS"/>
    <s v="2.3.9 - PRODUCTOS Y ÚTILES VARIOS"/>
    <s v="N"/>
    <s v="00 - N/A"/>
    <s v="20 - FONDOS CON DESTINO ESPECÍFICO"/>
    <s v=" "/>
    <s v="99 - MULTIPROVINCIAL"/>
    <n v="1125691"/>
    <n v="57789"/>
    <n v="57788.13"/>
  </r>
  <r>
    <s v="2024"/>
    <x v="0"/>
    <x v="0"/>
    <x v="0"/>
    <x v="0"/>
    <s v="2 - Poder Ejecutivo"/>
    <s v="0203 - MINISTERIO DE DEFENSA"/>
    <s v="0002 - DIRECCION GENERAL DE ESCUELAS VOCACIONALES"/>
    <x v="2"/>
    <x v="4"/>
    <x v="6"/>
    <s v="2.1 - REMUNERACIONES Y CONTRIBUCIONES"/>
    <s v="2.1.1 - REMUNERACIONES"/>
    <s v="N"/>
    <s v="00 - N/A"/>
    <s v="10 - FONDO GENERAL"/>
    <s v=" "/>
    <s v="99 - MULTIPROVINCIAL"/>
    <n v="25792000"/>
    <n v="23992000"/>
    <n v="17883000"/>
  </r>
  <r>
    <s v="2024"/>
    <x v="0"/>
    <x v="0"/>
    <x v="0"/>
    <x v="0"/>
    <s v="2 - Poder Ejecutivo"/>
    <s v="0203 - MINISTERIO DE DEFENSA"/>
    <s v="0002 - DIRECCION GENERAL DE ESCUELAS VOCACIONALES"/>
    <x v="2"/>
    <x v="4"/>
    <x v="6"/>
    <s v="2.1 - REMUNERACIONES Y CONTRIBUCIONES"/>
    <s v="2.1.2 - SOBRESUELDOS"/>
    <s v="N"/>
    <s v="00 - N/A"/>
    <s v="10 - FONDO GENERAL"/>
    <s v=" "/>
    <s v="99 - MULTIPROVINCIAL"/>
    <n v="21344400"/>
    <n v="23144400"/>
    <n v="19126000"/>
  </r>
  <r>
    <s v="2024"/>
    <x v="0"/>
    <x v="0"/>
    <x v="0"/>
    <x v="0"/>
    <s v="2 - Poder Ejecutivo"/>
    <s v="0203 - MINISTERIO DE DEFENSA"/>
    <s v="0002 - DIRECCION GENERAL DE ESCUELAS VOCACIONALES"/>
    <x v="2"/>
    <x v="4"/>
    <x v="6"/>
    <s v="2.1 - REMUNERACIONES Y CONTRIBUCIONES"/>
    <s v="2.1.5 - CONTRIBUCIONES A LA SEGURIDAD SOCIAL"/>
    <s v="N"/>
    <s v="00 - N/A"/>
    <s v="10 - FONDO GENERAL"/>
    <s v=" "/>
    <s v="99 - MULTIPROVINCIAL"/>
    <n v="1961780"/>
    <n v="1961780"/>
    <n v="1473559.2"/>
  </r>
  <r>
    <s v="2024"/>
    <x v="0"/>
    <x v="0"/>
    <x v="0"/>
    <x v="0"/>
    <s v="2 - Poder Ejecutivo"/>
    <s v="0203 - MINISTERIO DE DEFENSA"/>
    <s v="0002 - DIRECCION GENERAL DE ESCUELAS VOCACIONALES"/>
    <x v="2"/>
    <x v="4"/>
    <x v="6"/>
    <s v="2.2 - CONTRATACIÓN DE SERVICIOS"/>
    <s v="2.2.3 - VIÁTICOS"/>
    <s v="N"/>
    <s v="00 - N/A"/>
    <s v="10 - FONDO GENERAL"/>
    <s v=" "/>
    <s v="99 - MULTIPROVINCIAL"/>
    <n v="840000"/>
    <n v="840000"/>
    <n v="488350"/>
  </r>
  <r>
    <s v="2024"/>
    <x v="0"/>
    <x v="0"/>
    <x v="0"/>
    <x v="0"/>
    <s v="2 - Poder Ejecutivo"/>
    <s v="0203 - MINISTERIO DE DEFENSA"/>
    <s v="0002 - DIRECCION GENERAL DE ESCUELAS VOCACIONALES"/>
    <x v="2"/>
    <x v="4"/>
    <x v="6"/>
    <s v="2.2 - CONTRATACIÓN DE SERVICIOS"/>
    <s v="2.2.5 - ALQUILERES Y RENTAS"/>
    <s v="N"/>
    <s v="00 - N/A"/>
    <s v="10 - FONDO GENERAL"/>
    <s v=" "/>
    <s v="99 - MULTIPROVINCIAL"/>
    <n v="464979"/>
    <n v="464979"/>
    <n v="0"/>
  </r>
  <r>
    <s v="2024"/>
    <x v="0"/>
    <x v="0"/>
    <x v="0"/>
    <x v="0"/>
    <s v="2 - Poder Ejecutivo"/>
    <s v="0203 - MINISTERIO DE DEFENSA"/>
    <s v="0002 - DIRECCION GENERAL DE ESCUELAS VOCACIONALES"/>
    <x v="2"/>
    <x v="4"/>
    <x v="6"/>
    <s v="2.2 - CONTRATACIÓN DE SERVICIOS"/>
    <s v="2.2.6 - SEGUROS"/>
    <s v="N"/>
    <s v="00 - N/A"/>
    <s v="10 - FONDO GENERAL"/>
    <s v=" "/>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 "/>
    <s v="99 - MULTIPROVINCIAL"/>
    <n v="12116895"/>
    <n v="13042895"/>
    <n v="9363216.9400000013"/>
  </r>
  <r>
    <s v="2024"/>
    <x v="0"/>
    <x v="0"/>
    <x v="0"/>
    <x v="0"/>
    <s v="2 - Poder Ejecutivo"/>
    <s v="0203 - MINISTERIO DE DEFENSA"/>
    <s v="0002 - DIRECCION GENERAL DE ESCUELAS VOCACIONALES"/>
    <x v="2"/>
    <x v="4"/>
    <x v="6"/>
    <s v="2.3 - MATERIALES Y SUMINISTROS"/>
    <s v="2.3.2 - TEXTILES Y VESTUARIOS"/>
    <s v="N"/>
    <s v="00 - N/A"/>
    <s v="10 - FONDO GENERAL"/>
    <s v=" "/>
    <s v="99 - MULTIPROVINCIAL"/>
    <n v="1471344"/>
    <n v="1216344"/>
    <n v="278531.92"/>
  </r>
  <r>
    <s v="2024"/>
    <x v="0"/>
    <x v="0"/>
    <x v="0"/>
    <x v="0"/>
    <s v="2 - Poder Ejecutivo"/>
    <s v="0203 - MINISTERIO DE DEFENSA"/>
    <s v="0002 - DIRECCION GENERAL DE ESCUELAS VOCACIONALES"/>
    <x v="2"/>
    <x v="4"/>
    <x v="6"/>
    <s v="2.3 - MATERIALES Y SUMINISTROS"/>
    <s v="2.3.3 - PAPEL, CARTÓN E IMPRESOS"/>
    <s v="N"/>
    <s v="00 - N/A"/>
    <s v="10 - FONDO GENERAL"/>
    <s v=" "/>
    <s v="99 - MULTIPROVINCIAL"/>
    <n v="500000"/>
    <n v="500000"/>
    <n v="153423.6"/>
  </r>
  <r>
    <s v="2024"/>
    <x v="0"/>
    <x v="0"/>
    <x v="0"/>
    <x v="0"/>
    <s v="2 - Poder Ejecutivo"/>
    <s v="0203 - MINISTERIO DE DEFENSA"/>
    <s v="0002 - DIRECCION GENERAL DE ESCUELAS VOCACIONALES"/>
    <x v="2"/>
    <x v="4"/>
    <x v="6"/>
    <s v="2.3 - MATERIALES Y SUMINISTROS"/>
    <s v="2.3.4 - PRODUCTOS FARMACÉUTICOS"/>
    <s v="N"/>
    <s v="00 - N/A"/>
    <s v="10 - FONDO GENERAL"/>
    <s v=" "/>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 "/>
    <s v="99 - MULTIPROVINCIAL"/>
    <n v="204944"/>
    <n v="204944"/>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 "/>
    <s v="99 - MULTIPROVINCIAL"/>
    <n v="674540"/>
    <n v="555540"/>
    <n v="302872.83999999997"/>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 "/>
    <s v="99 - MULTIPROVINCIAL"/>
    <n v="9774342"/>
    <n v="9834342"/>
    <n v="7673373.2000000002"/>
  </r>
  <r>
    <s v="2024"/>
    <x v="0"/>
    <x v="0"/>
    <x v="0"/>
    <x v="0"/>
    <s v="2 - Poder Ejecutivo"/>
    <s v="0203 - MINISTERIO DE DEFENSA"/>
    <s v="0002 - DIRECCION GENERAL DE ESCUELAS VOCACIONALES"/>
    <x v="2"/>
    <x v="4"/>
    <x v="6"/>
    <s v="2.3 - MATERIALES Y SUMINISTROS"/>
    <s v="2.3.9 - PRODUCTOS Y ÚTILES VARIOS"/>
    <s v="N"/>
    <s v="00 - N/A"/>
    <s v="10 - FONDO GENERAL"/>
    <s v=" "/>
    <s v="99 - MULTIPROVINCIAL"/>
    <n v="3671143"/>
    <n v="3033143"/>
    <n v="1140519.73"/>
  </r>
  <r>
    <s v="2024"/>
    <x v="0"/>
    <x v="0"/>
    <x v="0"/>
    <x v="0"/>
    <s v="2 - Poder Ejecutivo"/>
    <s v="0203 - MINISTERIO DE DEFENSA"/>
    <s v="0002 - HOSPITAL MILITAR FAD DR RAMON DE LARA"/>
    <x v="2"/>
    <x v="3"/>
    <x v="28"/>
    <s v="2.1 - REMUNERACIONES Y CONTRIBUCIONES"/>
    <s v="2.1.1 - REMUNERACIONES"/>
    <s v="N"/>
    <s v="00 - N/A"/>
    <s v="10 - FONDO GENERAL"/>
    <s v=" "/>
    <s v="99 - MULTIPROVINCIAL"/>
    <n v="839473778"/>
    <n v="884023778"/>
    <n v="678128540.50000012"/>
  </r>
  <r>
    <s v="2024"/>
    <x v="0"/>
    <x v="0"/>
    <x v="0"/>
    <x v="0"/>
    <s v="2 - Poder Ejecutivo"/>
    <s v="0203 - MINISTERIO DE DEFENSA"/>
    <s v="0002 - HOSPITAL MILITAR FAD DR RAMON DE LARA"/>
    <x v="2"/>
    <x v="3"/>
    <x v="28"/>
    <s v="2.1 - REMUNERACIONES Y CONTRIBUCIONES"/>
    <s v="2.1.2 - SOBRESUELDOS"/>
    <s v="N"/>
    <s v="00 - N/A"/>
    <s v="10 - FONDO GENERAL"/>
    <s v=" "/>
    <s v="99 - MULTIPROVINCIAL"/>
    <n v="505938"/>
    <n v="539288"/>
    <n v="394740"/>
  </r>
  <r>
    <s v="2024"/>
    <x v="0"/>
    <x v="0"/>
    <x v="0"/>
    <x v="0"/>
    <s v="2 - Poder Ejecutivo"/>
    <s v="0203 - MINISTERIO DE DEFENSA"/>
    <s v="0002 - HOSPITAL MILITAR FAD DR RAMON DE LARA"/>
    <x v="2"/>
    <x v="3"/>
    <x v="28"/>
    <s v="2.1 - REMUNERACIONES Y CONTRIBUCIONES"/>
    <s v="2.1.5 - CONTRIBUCIONES A LA SEGURIDAD SOCIAL"/>
    <s v="N"/>
    <s v="00 - N/A"/>
    <s v="10 - FONDO GENERAL"/>
    <s v=" "/>
    <s v="99 - MULTIPROVINCIAL"/>
    <n v="27721694"/>
    <n v="29701694"/>
    <n v="24563242.869999997"/>
  </r>
  <r>
    <s v="2024"/>
    <x v="0"/>
    <x v="0"/>
    <x v="0"/>
    <x v="0"/>
    <s v="2 - Poder Ejecutivo"/>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 "/>
    <s v="99 - MULTIPROVINCIAL"/>
    <n v="0"/>
    <n v="70000"/>
    <n v="46774.51"/>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 "/>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 "/>
    <s v="99 - MULTIPROVINCIAL"/>
    <n v="0"/>
    <n v="2302850"/>
    <n v="1562989.22"/>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1920911"/>
    <n v="9234582.8600000013"/>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 "/>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 "/>
    <s v="99 - MULTIPROVINCIAL"/>
    <n v="10800000"/>
    <n v="10800000"/>
    <n v="89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 "/>
    <s v="99 - MULTIPROVINCIAL"/>
    <n v="0"/>
    <n v="666679"/>
    <n v="479240.53"/>
  </r>
  <r>
    <s v="2024"/>
    <x v="0"/>
    <x v="0"/>
    <x v="0"/>
    <x v="0"/>
    <s v="2 - Poder Ejecutivo"/>
    <s v="0203 - MINISTERIO DE DEFENSA"/>
    <s v="0002 - HOSPITAL MILITAR FAD DR RAMON DE LARA"/>
    <x v="2"/>
    <x v="3"/>
    <x v="28"/>
    <s v="2.3 - MATERIALES Y SUMINISTROS"/>
    <s v="2.3.2 - TEXTILES Y VESTUARIOS"/>
    <s v="N"/>
    <s v="00 - N/A"/>
    <s v="20 - FONDOS CON DESTINO ESPECÍFICO"/>
    <s v=" "/>
    <s v="99 - MULTIPROVINCIAL"/>
    <n v="0"/>
    <n v="3077702"/>
    <n v="1770120.36"/>
  </r>
  <r>
    <s v="2024"/>
    <x v="0"/>
    <x v="0"/>
    <x v="0"/>
    <x v="0"/>
    <s v="2 - Poder Ejecutivo"/>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 "/>
    <s v="99 - MULTIPROVINCIAL"/>
    <n v="275392093"/>
    <n v="160000132"/>
    <n v="6639915.4800000004"/>
  </r>
  <r>
    <s v="2024"/>
    <x v="0"/>
    <x v="0"/>
    <x v="0"/>
    <x v="0"/>
    <s v="2 - Poder Ejecutivo"/>
    <s v="0203 - MINISTERIO DE DEFENSA"/>
    <s v="0002 - HOSPITAL MILITAR FAD DR RAMON DE LARA"/>
    <x v="2"/>
    <x v="3"/>
    <x v="28"/>
    <s v="2.3 - MATERIALES Y SUMINISTROS"/>
    <s v="2.3.4 - PRODUCTOS FARMACÉUTICOS"/>
    <s v="N"/>
    <s v="00 - N/A"/>
    <s v="10 - FONDO GENERAL"/>
    <s v=" "/>
    <s v="99 - MULTIPROVINCIAL"/>
    <n v="60000000"/>
    <n v="60000000"/>
    <n v="39176835.269999996"/>
  </r>
  <r>
    <s v="2024"/>
    <x v="0"/>
    <x v="0"/>
    <x v="0"/>
    <x v="0"/>
    <s v="2 - Poder Ejecutivo"/>
    <s v="0203 - MINISTERIO DE DEFENSA"/>
    <s v="0002 - HOSPITAL MILITAR FAD DR RAMON DE LARA"/>
    <x v="2"/>
    <x v="3"/>
    <x v="28"/>
    <s v="2.3 - MATERIALES Y SUMINISTROS"/>
    <s v="2.3.5 - CUERO, CAUCHO Y PLÁSTICO"/>
    <s v="N"/>
    <s v="00 - N/A"/>
    <s v="20 - FONDOS CON DESTINO ESPECÍFICO"/>
    <s v=" "/>
    <s v="99 - MULTIPROVINCIAL"/>
    <n v="0"/>
    <n v="454250"/>
    <n v="377954.7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 "/>
    <s v="99 - MULTIPROVINCIAL"/>
    <n v="0"/>
    <n v="1043653"/>
    <n v="864493.25000000012"/>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26453564.41000000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 "/>
    <s v="99 - MULTIPROVINCIAL"/>
    <n v="0"/>
    <n v="8911572"/>
    <n v="5464981.7499999991"/>
  </r>
  <r>
    <s v="2024"/>
    <x v="0"/>
    <x v="0"/>
    <x v="0"/>
    <x v="0"/>
    <s v="2 - Poder Ejecutivo"/>
    <s v="0203 - MINISTERIO DE DEFENSA"/>
    <s v="0002 - HOSPITAL MILITAR FAD DR RAMON DE LARA"/>
    <x v="2"/>
    <x v="3"/>
    <x v="28"/>
    <s v="2.3 - MATERIALES Y SUMINISTROS"/>
    <s v="2.3.9 - PRODUCTOS Y ÚTILES VARIOS"/>
    <s v="N"/>
    <s v="00 - N/A"/>
    <s v="10 - FONDO GENERAL"/>
    <s v=" "/>
    <s v="99 - MULTIPROVINCIAL"/>
    <n v="67246003"/>
    <n v="53765690"/>
    <n v="34033790.74000001"/>
  </r>
  <r>
    <s v="2024"/>
    <x v="0"/>
    <x v="0"/>
    <x v="0"/>
    <x v="0"/>
    <s v="2 - Poder Ejecutivo"/>
    <s v="0203 - MINISTERIO DE DEFENSA"/>
    <s v="0002 - HOSPITAL MILITAR FAD DR RAMON DE LARA"/>
    <x v="2"/>
    <x v="3"/>
    <x v="28"/>
    <s v="2.3 - MATERIALES Y SUMINISTROS"/>
    <s v="2.3.9 - PRODUCTOS Y ÚTILES VARIOS"/>
    <s v="N"/>
    <s v="00 - N/A"/>
    <s v="20 - FONDOS CON DESTINO ESPECÍFICO"/>
    <s v=" "/>
    <s v="99 - MULTIPROVINCIAL"/>
    <n v="0"/>
    <n v="21448202"/>
    <n v="13857665.249999993"/>
  </r>
  <r>
    <s v="2024"/>
    <x v="0"/>
    <x v="0"/>
    <x v="0"/>
    <x v="0"/>
    <s v="2 - Poder Ejecutivo"/>
    <s v="0203 - MINISTERIO DE DEFENSA"/>
    <s v="0003 - DIRECCIÓN GENERAL DE COMUNIDADES FRONTERIZAS"/>
    <x v="1"/>
    <x v="12"/>
    <x v="32"/>
    <s v="2.1 - REMUNERACIONES Y CONTRIBUCIONES"/>
    <s v="2.1.1 - REMUNERACIONES"/>
    <s v="N"/>
    <s v="00 - N/A"/>
    <s v="10 - FONDO GENERAL"/>
    <s v=" "/>
    <s v="99 - MULTIPROVINCIAL"/>
    <n v="15664483"/>
    <n v="16201467"/>
    <n v="12027014.600000009"/>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 "/>
    <s v="99 - MULTIPROVINCIAL"/>
    <n v="265970"/>
    <n v="307063"/>
    <n v="212041.9"/>
  </r>
  <r>
    <s v="2024"/>
    <x v="0"/>
    <x v="0"/>
    <x v="0"/>
    <x v="0"/>
    <s v="2 - Poder Ejecutivo"/>
    <s v="0203 - MINISTERIO DE DEFENSA"/>
    <s v="0003 - DIRECCIÓN GENERAL DE COMUNIDADES FRONTERIZAS"/>
    <x v="1"/>
    <x v="12"/>
    <x v="32"/>
    <s v="2.2 - CONTRATACIÓN DE SERVICIOS"/>
    <s v="2.2.1 - SERVICIOS BÁSICOS"/>
    <s v="N"/>
    <s v="00 - N/A"/>
    <s v="10 - FONDO GENERAL"/>
    <s v=" "/>
    <s v="99 - MULTIPROVINCIAL"/>
    <n v="300000"/>
    <n v="300000"/>
    <n v="86449.8"/>
  </r>
  <r>
    <s v="2024"/>
    <x v="0"/>
    <x v="0"/>
    <x v="0"/>
    <x v="0"/>
    <s v="2 - Poder Ejecutivo"/>
    <s v="0203 - MINISTERIO DE DEFENSA"/>
    <s v="0003 - DIRECCIÓN GENERAL DE COMUNIDADES FRONTERIZAS"/>
    <x v="1"/>
    <x v="12"/>
    <x v="32"/>
    <s v="2.2 - CONTRATACIÓN DE SERVICIOS"/>
    <s v="2.2.3 - VIÁTICOS"/>
    <s v="N"/>
    <s v="00 - N/A"/>
    <s v="10 - FONDO GENERAL"/>
    <s v=" "/>
    <s v="99 - MULTIPROVINCIAL"/>
    <n v="888000"/>
    <n v="888000"/>
    <n v="738250"/>
  </r>
  <r>
    <s v="2024"/>
    <x v="0"/>
    <x v="0"/>
    <x v="0"/>
    <x v="0"/>
    <s v="2 - Poder Ejecutivo"/>
    <s v="0203 - MINISTERIO DE DEFENSA"/>
    <s v="0003 - DIRECCIÓN GENERAL DE COMUNIDADES FRONTERIZAS"/>
    <x v="1"/>
    <x v="12"/>
    <x v="32"/>
    <s v="2.2 - CONTRATACIÓN DE SERVICIOS"/>
    <s v="2.2.6 - SEGUROS"/>
    <s v="N"/>
    <s v="00 - N/A"/>
    <s v="10 - FONDO GENERAL"/>
    <s v=" "/>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 "/>
    <s v="99 - MULTIPROVINCIAL"/>
    <n v="6109143"/>
    <n v="6109143"/>
    <n v="4653217.9499999993"/>
  </r>
  <r>
    <s v="2024"/>
    <x v="0"/>
    <x v="0"/>
    <x v="0"/>
    <x v="0"/>
    <s v="2 - Poder Ejecutivo"/>
    <s v="0203 - MINISTERIO DE DEFENSA"/>
    <s v="0003 - DIRECCIÓN GENERAL DE COMUNIDADES FRONTERIZAS"/>
    <x v="1"/>
    <x v="12"/>
    <x v="32"/>
    <s v="2.3 - MATERIALES Y SUMINISTROS"/>
    <s v="2.3.2 - TEXTILES Y VESTUARIOS"/>
    <s v="N"/>
    <s v="00 - N/A"/>
    <s v="10 - FONDO GENERAL"/>
    <s v=" "/>
    <s v="99 - MULTIPROVINCIAL"/>
    <n v="0"/>
    <n v="203808"/>
    <n v="0"/>
  </r>
  <r>
    <s v="2024"/>
    <x v="0"/>
    <x v="0"/>
    <x v="0"/>
    <x v="0"/>
    <s v="2 - Poder Ejecutivo"/>
    <s v="0203 - MINISTERIO DE DEFENSA"/>
    <s v="0003 - DIRECCIÓN GENERAL DE COMUNIDADES FRONTERIZAS"/>
    <x v="1"/>
    <x v="12"/>
    <x v="32"/>
    <s v="2.3 - MATERIALES Y SUMINISTROS"/>
    <s v="2.3.3 - PAPEL, CARTÓN E IMPRESOS"/>
    <s v="N"/>
    <s v="00 - N/A"/>
    <s v="10 - FONDO GENERAL"/>
    <s v=" "/>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 "/>
    <s v="99 - MULTIPROVINCIAL"/>
    <n v="1642982"/>
    <n v="1084287.5"/>
    <n v="739970"/>
  </r>
  <r>
    <s v="2024"/>
    <x v="0"/>
    <x v="0"/>
    <x v="0"/>
    <x v="0"/>
    <s v="2 - Poder Ejecutivo"/>
    <s v="0203 - MINISTERIO DE DEFENSA"/>
    <s v="0003 - DIRECCIÓN GENERAL DE COMUNIDADES FRONTERIZAS"/>
    <x v="1"/>
    <x v="12"/>
    <x v="32"/>
    <s v="2.3 - MATERIALES Y SUMINISTROS"/>
    <s v="2.3.5 - CUERO, CAUCHO Y PLÁSTICO"/>
    <s v="N"/>
    <s v="00 - N/A"/>
    <s v="10 - FONDO GENERAL"/>
    <s v=" "/>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 "/>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 "/>
    <s v="99 - MULTIPROVINCIAL"/>
    <n v="5205340"/>
    <n v="5205340"/>
    <n v="3840000"/>
  </r>
  <r>
    <s v="2024"/>
    <x v="0"/>
    <x v="0"/>
    <x v="0"/>
    <x v="0"/>
    <s v="2 - Poder Ejecutivo"/>
    <s v="0203 - MINISTERIO DE DEFENSA"/>
    <s v="0003 - DIRECCIÓN GENERAL DE COMUNIDADES FRONTERIZAS"/>
    <x v="1"/>
    <x v="12"/>
    <x v="32"/>
    <s v="2.3 - MATERIALES Y SUMINISTROS"/>
    <s v="2.3.9 - PRODUCTOS Y ÚTILES VARIOS"/>
    <s v="N"/>
    <s v="00 - N/A"/>
    <s v="10 - FONDO GENERAL"/>
    <s v=" "/>
    <s v="99 - MULTIPROVINCIAL"/>
    <n v="275000"/>
    <n v="479886.5"/>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 "/>
    <s v="32 - SANTO DOMINGO"/>
    <n v="28782000"/>
    <n v="28782000"/>
    <n v="221204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52475"/>
    <n v="397637.67999999993"/>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 "/>
    <s v="32 - SANTO DOMINGO"/>
    <n v="460000"/>
    <n v="305856"/>
    <n v="254880"/>
  </r>
  <r>
    <s v="2024"/>
    <x v="0"/>
    <x v="0"/>
    <x v="0"/>
    <x v="0"/>
    <s v="2 - Poder Ejecutivo"/>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1996590.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099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 "/>
    <s v="32 - SANTO DOMINGO"/>
    <n v="5290000"/>
    <n v="5066424.4000000004"/>
    <n v="4253173.099999999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 "/>
    <s v="32 - SANTO DOMINGO"/>
    <n v="420000"/>
    <n v="5044.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 "/>
    <s v="32 - SANTO DOMINGO"/>
    <n v="500000"/>
    <n v="158193.16"/>
    <n v="158193.16000000003"/>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8728.38"/>
    <n v="362927.5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33559"/>
    <n v="174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 "/>
    <s v="32 - SANTO DOMINGO"/>
    <n v="3594429"/>
    <n v="1073767"/>
    <n v="547838.21"/>
  </r>
  <r>
    <s v="2024"/>
    <x v="0"/>
    <x v="0"/>
    <x v="0"/>
    <x v="0"/>
    <s v="2 - Poder Ejecutivo"/>
    <s v="0203 - MINISTERIO DE DEFENSA"/>
    <s v="0003 - FORMACION Y CAPACITACION TECNICO PROFESIONAL (IMESA)"/>
    <x v="2"/>
    <x v="10"/>
    <x v="30"/>
    <s v="2.1 - REMUNERACIONES Y CONTRIBUCIONES"/>
    <s v="2.1.1 - REMUNERACIONES"/>
    <s v="N"/>
    <s v="00 - N/A"/>
    <s v="10 - FONDO GENERAL"/>
    <s v=" "/>
    <s v="99 - MULTIPROVINCIAL"/>
    <n v="112271145"/>
    <n v="120226145"/>
    <n v="86203831.099999994"/>
  </r>
  <r>
    <s v="2024"/>
    <x v="0"/>
    <x v="0"/>
    <x v="0"/>
    <x v="0"/>
    <s v="2 - Poder Ejecutivo"/>
    <s v="0203 - MINISTERIO DE DEFENSA"/>
    <s v="0003 - FORMACION Y CAPACITACION TECNICO PROFESIONAL (IMESA)"/>
    <x v="2"/>
    <x v="10"/>
    <x v="30"/>
    <s v="2.1 - REMUNERACIONES Y CONTRIBUCIONES"/>
    <s v="2.1.2 - SOBRESUELDOS"/>
    <s v="N"/>
    <s v="00 - N/A"/>
    <s v="10 - FONDO GENERAL"/>
    <s v=" "/>
    <s v="99 - MULTIPROVINCIAL"/>
    <n v="1335915"/>
    <n v="1335915"/>
    <n v="81883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 "/>
    <s v="99 - MULTIPROVINCIAL"/>
    <n v="7138214"/>
    <n v="7596514"/>
    <n v="5942441.0599999996"/>
  </r>
  <r>
    <s v="2024"/>
    <x v="0"/>
    <x v="0"/>
    <x v="0"/>
    <x v="0"/>
    <s v="2 - Poder Ejecutivo"/>
    <s v="0203 - MINISTERIO DE DEFENSA"/>
    <s v="0003 - FORMACION Y CAPACITACION TECNICO PROFESIONAL (IMESA)"/>
    <x v="2"/>
    <x v="10"/>
    <x v="30"/>
    <s v="2.2 - CONTRATACIÓN DE SERVICIOS"/>
    <s v="2.2.3 - VIÁTICOS"/>
    <s v="N"/>
    <s v="00 - N/A"/>
    <s v="10 - FONDO GENERAL"/>
    <s v=" "/>
    <s v="99 - MULTIPROVINCIAL"/>
    <n v="844800"/>
    <n v="844800"/>
    <n v="701600"/>
  </r>
  <r>
    <s v="2024"/>
    <x v="0"/>
    <x v="0"/>
    <x v="0"/>
    <x v="0"/>
    <s v="2 - Poder Ejecutivo"/>
    <s v="0203 - MINISTERIO DE DEFENSA"/>
    <s v="0003 - FORMACION Y CAPACITACION TECNICO PROFESIONAL (IMESA)"/>
    <x v="2"/>
    <x v="10"/>
    <x v="30"/>
    <s v="2.2 - CONTRATACIÓN DE SERVICIOS"/>
    <s v="2.2.5 - ALQUILERES Y RENTAS"/>
    <s v="N"/>
    <s v="00 - N/A"/>
    <s v="10 - FONDO GENERAL"/>
    <s v=" "/>
    <s v="99 - MULTIPROVINCIAL"/>
    <n v="326657"/>
    <n v="353437"/>
    <n v="294579.90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 "/>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 "/>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 "/>
    <s v="99 - MULTIPROVINCIAL"/>
    <n v="1132710"/>
    <n v="1475533.6"/>
    <n v="1331787.29"/>
  </r>
  <r>
    <s v="2024"/>
    <x v="0"/>
    <x v="0"/>
    <x v="0"/>
    <x v="0"/>
    <s v="2 - Poder Ejecutivo"/>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 "/>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 "/>
    <s v="99 - MULTIPROVINCIAL"/>
    <n v="1591000"/>
    <n v="1633301"/>
    <n v="516886.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5297554.7699999996"/>
    <n v="4232052.34"/>
  </r>
  <r>
    <s v="2024"/>
    <x v="0"/>
    <x v="0"/>
    <x v="0"/>
    <x v="0"/>
    <s v="2 - Poder Ejecutivo"/>
    <s v="0203 - MINISTERIO DE DEFENSA"/>
    <s v="0003 - FORMACION Y CAPACITACION TECNICO PROFESIONAL (IMESA)"/>
    <x v="2"/>
    <x v="10"/>
    <x v="30"/>
    <s v="2.3 - MATERIALES Y SUMINISTROS"/>
    <s v="2.3.9 - PRODUCTOS Y ÚTILES VARIOS"/>
    <s v="N"/>
    <s v="00 - N/A"/>
    <s v="10 - FONDO GENERAL"/>
    <s v=" "/>
    <s v="99 - MULTIPROVINCIAL"/>
    <n v="9086000"/>
    <n v="8814684.2300000004"/>
    <n v="2235115.37"/>
  </r>
  <r>
    <s v="2024"/>
    <x v="0"/>
    <x v="0"/>
    <x v="0"/>
    <x v="0"/>
    <s v="2 - Poder Ejecutivo"/>
    <s v="0203 - MINISTERIO DE DEFENSA"/>
    <s v="0003 - SERVICIOS DE PESCA"/>
    <x v="0"/>
    <x v="7"/>
    <x v="29"/>
    <s v="2.1 - REMUNERACIONES Y CONTRIBUCIONES"/>
    <s v="2.1.1 - REMUNERACIONES"/>
    <s v="N"/>
    <s v="00 - N/A"/>
    <s v="10 - FONDO GENERAL"/>
    <s v=" "/>
    <s v="99 - MULTIPROVINCIAL"/>
    <n v="20882583"/>
    <n v="20882583"/>
    <n v="16050000"/>
  </r>
  <r>
    <s v="2024"/>
    <x v="0"/>
    <x v="0"/>
    <x v="0"/>
    <x v="0"/>
    <s v="2 - Poder Ejecutivo"/>
    <s v="0203 - MINISTERIO DE DEFENSA"/>
    <s v="0003 - SERVICIOS DE PESCA"/>
    <x v="0"/>
    <x v="7"/>
    <x v="29"/>
    <s v="2.1 - REMUNERACIONES Y CONTRIBUCIONES"/>
    <s v="2.1.2 - SOBRESUELDOS"/>
    <s v="N"/>
    <s v="00 - N/A"/>
    <s v="10 - FONDO GENERAL"/>
    <s v=" "/>
    <s v="99 - MULTIPROVINCIAL"/>
    <n v="270000"/>
    <n v="270000"/>
    <n v="222560"/>
  </r>
  <r>
    <s v="2024"/>
    <x v="0"/>
    <x v="0"/>
    <x v="0"/>
    <x v="0"/>
    <s v="2 - Poder Ejecutivo"/>
    <s v="0203 - MINISTERIO DE DEFENSA"/>
    <s v="0003 - SERVICIOS DE PESCA"/>
    <x v="0"/>
    <x v="7"/>
    <x v="29"/>
    <s v="2.1 - REMUNERACIONES Y CONTRIBUCIONES"/>
    <s v="2.1.5 - CONTRIBUCIONES A LA SEGURIDAD SOCIAL"/>
    <s v="N"/>
    <s v="00 - N/A"/>
    <s v="10 - FONDO GENERAL"/>
    <s v=" "/>
    <s v="99 - MULTIPROVINCIAL"/>
    <n v="265300"/>
    <n v="265300"/>
    <n v="211395"/>
  </r>
  <r>
    <s v="2024"/>
    <x v="0"/>
    <x v="0"/>
    <x v="0"/>
    <x v="0"/>
    <s v="2 - Poder Ejecutivo"/>
    <s v="0203 - MINISTERIO DE DEFENSA"/>
    <s v="0003 - SERVICIOS DE PESCA"/>
    <x v="0"/>
    <x v="7"/>
    <x v="29"/>
    <s v="2.2 - CONTRATACIÓN DE SERVICIOS"/>
    <s v="2.2.1 - SERVICIOS BÁSICOS"/>
    <s v="N"/>
    <s v="00 - N/A"/>
    <s v="10 - FONDO GENERAL"/>
    <s v=" "/>
    <s v="99 - MULTIPROVINCIAL"/>
    <n v="1100000"/>
    <n v="1100000"/>
    <n v="763906.57000000007"/>
  </r>
  <r>
    <s v="2024"/>
    <x v="0"/>
    <x v="0"/>
    <x v="0"/>
    <x v="0"/>
    <s v="2 - Poder Ejecutivo"/>
    <s v="0203 - MINISTERIO DE DEFENSA"/>
    <s v="0003 - SERVICIOS DE PESCA"/>
    <x v="0"/>
    <x v="7"/>
    <x v="29"/>
    <s v="2.2 - CONTRATACIÓN DE SERVICIOS"/>
    <s v="2.2.3 - VIÁTICOS"/>
    <s v="N"/>
    <s v="00 - N/A"/>
    <s v="10 - FONDO GENERAL"/>
    <s v=" "/>
    <s v="99 - MULTIPROVINCIAL"/>
    <n v="400000"/>
    <n v="400000"/>
    <n v="3260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 "/>
    <s v="99 - MULTIPROVINCIAL"/>
    <n v="790000"/>
    <n v="1059324"/>
    <n v="326999.24"/>
  </r>
  <r>
    <s v="2024"/>
    <x v="0"/>
    <x v="0"/>
    <x v="0"/>
    <x v="0"/>
    <s v="2 - Poder Ejecutivo"/>
    <s v="0203 - MINISTERIO DE DEFENSA"/>
    <s v="0003 - SERVICIOS DE PESCA"/>
    <x v="0"/>
    <x v="7"/>
    <x v="29"/>
    <s v="2.2 - CONTRATACIÓN DE SERVICIOS"/>
    <s v="2.2.8 - OTROS SERVICIOS NO INCLUIDOS EN CONCEPTOS ANTERIORES"/>
    <s v="N"/>
    <s v="00 - N/A"/>
    <s v="10 - FONDO GENERAL"/>
    <s v=" "/>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 "/>
    <s v="99 - MULTIPROVINCIAL"/>
    <n v="2100000"/>
    <n v="2100000"/>
    <n v="1698966"/>
  </r>
  <r>
    <s v="2024"/>
    <x v="0"/>
    <x v="0"/>
    <x v="0"/>
    <x v="0"/>
    <s v="2 - Poder Ejecutivo"/>
    <s v="0203 - MINISTERIO DE DEFENSA"/>
    <s v="0003 - SERVICIOS DE PESCA"/>
    <x v="0"/>
    <x v="7"/>
    <x v="29"/>
    <s v="2.3 - MATERIALES Y SUMINISTROS"/>
    <s v="2.3.2 - TEXTILES Y VESTUARIOS"/>
    <s v="N"/>
    <s v="00 - N/A"/>
    <s v="10 - FONDO GENERAL"/>
    <s v=" "/>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 "/>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 "/>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 "/>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 "/>
    <s v="99 - MULTIPROVINCIAL"/>
    <n v="10185000"/>
    <n v="10185000"/>
    <n v="8536009.4199999981"/>
  </r>
  <r>
    <s v="2024"/>
    <x v="0"/>
    <x v="0"/>
    <x v="0"/>
    <x v="0"/>
    <s v="2 - Poder Ejecutivo"/>
    <s v="0203 - MINISTERIO DE DEFENSA"/>
    <s v="0003 - SERVICIOS DE PESCA"/>
    <x v="0"/>
    <x v="7"/>
    <x v="29"/>
    <s v="2.3 - MATERIALES Y SUMINISTROS"/>
    <s v="2.3.9 - PRODUCTOS Y ÚTILES VARIOS"/>
    <s v="N"/>
    <s v="00 - N/A"/>
    <s v="10 - FONDO GENERAL"/>
    <s v=" "/>
    <s v="99 - MULTIPROVINCIAL"/>
    <n v="1420500"/>
    <n v="1420500"/>
    <n v="1312533.5899999999"/>
  </r>
  <r>
    <s v="2024"/>
    <x v="0"/>
    <x v="0"/>
    <x v="0"/>
    <x v="0"/>
    <s v="2 - Poder Ejecutivo"/>
    <s v="0203 - MINISTERIO DE DEFENSA"/>
    <s v="0004 - INSTITUTO DE SEGURIDAD SOCIAL DE LAS FUERZAS ARMADAS"/>
    <x v="2"/>
    <x v="4"/>
    <x v="6"/>
    <s v="2.1 - REMUNERACIONES Y CONTRIBUCIONES"/>
    <s v="2.1.1 - REMUNERACIONES"/>
    <s v="N"/>
    <s v="00 - N/A"/>
    <s v="10 - FONDO GENERAL"/>
    <s v=" "/>
    <s v="99 - MULTIPROVINCIAL"/>
    <n v="63323000"/>
    <n v="67595228"/>
    <n v="49448362.969999999"/>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 "/>
    <s v="99 - MULTIPROVINCIAL"/>
    <n v="1530000"/>
    <n v="1691941"/>
    <n v="1216421.76"/>
  </r>
  <r>
    <s v="2024"/>
    <x v="0"/>
    <x v="0"/>
    <x v="0"/>
    <x v="0"/>
    <s v="2 - Poder Ejecutivo"/>
    <s v="0203 - MINISTERIO DE DEFENSA"/>
    <s v="0004 - INSTITUTO DE SEGURIDAD SOCIAL DE LAS FUERZAS ARMADAS"/>
    <x v="2"/>
    <x v="4"/>
    <x v="6"/>
    <s v="2.2 - CONTRATACIÓN DE SERVICIOS"/>
    <s v="2.2.1 - SERVICIOS BÁSICOS"/>
    <s v="N"/>
    <s v="00 - N/A"/>
    <s v="10 - FONDO GENERAL"/>
    <s v=" "/>
    <s v="99 - MULTIPROVINCIAL"/>
    <n v="3199336"/>
    <n v="3919336"/>
    <n v="3100217.71"/>
  </r>
  <r>
    <s v="2024"/>
    <x v="0"/>
    <x v="0"/>
    <x v="0"/>
    <x v="0"/>
    <s v="2 - Poder Ejecutivo"/>
    <s v="0203 - MINISTERIO DE DEFENSA"/>
    <s v="0004 - INSTITUTO DE SEGURIDAD SOCIAL DE LAS FUERZAS ARMADAS"/>
    <x v="2"/>
    <x v="4"/>
    <x v="6"/>
    <s v="2.2 - CONTRATACIÓN DE SERVICIOS"/>
    <s v="2.2.6 - SEGUROS"/>
    <s v="N"/>
    <s v="00 - N/A"/>
    <s v="10 - FONDO GENERAL"/>
    <s v=" "/>
    <s v="99 - MULTIPROVINCIAL"/>
    <n v="2422000"/>
    <n v="2581125"/>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 "/>
    <s v="99 - MULTIPROVINCIAL"/>
    <n v="9120000"/>
    <n v="9120000"/>
    <n v="7588890"/>
  </r>
  <r>
    <s v="2024"/>
    <x v="0"/>
    <x v="0"/>
    <x v="0"/>
    <x v="0"/>
    <s v="2 - Poder Ejecutivo"/>
    <s v="0203 - MINISTERIO DE DEFENSA"/>
    <s v="0004 - INSTITUTO DE SEGURIDAD SOCIAL DE LAS FUERZAS ARMADAS"/>
    <x v="2"/>
    <x v="4"/>
    <x v="6"/>
    <s v="2.3 - MATERIALES Y SUMINISTROS"/>
    <s v="2.3.2 - TEXTILES Y VESTUARIOS"/>
    <s v="N"/>
    <s v="00 - N/A"/>
    <s v="10 - FONDO GENERAL"/>
    <s v=" "/>
    <s v="99 - MULTIPROVINCIAL"/>
    <n v="0"/>
    <n v="49730"/>
    <n v="0"/>
  </r>
  <r>
    <s v="2024"/>
    <x v="0"/>
    <x v="0"/>
    <x v="0"/>
    <x v="0"/>
    <s v="2 - Poder Ejecutivo"/>
    <s v="0203 - MINISTERIO DE DEFENSA"/>
    <s v="0004 - INSTITUTO DE SEGURIDAD SOCIAL DE LAS FUERZAS ARMADAS"/>
    <x v="2"/>
    <x v="4"/>
    <x v="6"/>
    <s v="2.3 - MATERIALES Y SUMINISTROS"/>
    <s v="2.3.3 - PAPEL, CARTÓN E IMPRESOS"/>
    <s v="N"/>
    <s v="00 - N/A"/>
    <s v="10 - FONDO GENERAL"/>
    <s v=" "/>
    <s v="99 - MULTIPROVINCIAL"/>
    <n v="1373100"/>
    <n v="985096"/>
    <n v="207048.7"/>
  </r>
  <r>
    <s v="2024"/>
    <x v="0"/>
    <x v="0"/>
    <x v="0"/>
    <x v="0"/>
    <s v="2 - Poder Ejecutivo"/>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 "/>
    <s v="99 - MULTIPROVINCIAL"/>
    <n v="0"/>
    <n v="12980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854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 "/>
    <s v="99 - MULTIPROVINCIAL"/>
    <n v="3350000"/>
    <n v="2123130"/>
    <n v="1363010.8"/>
  </r>
  <r>
    <s v="2024"/>
    <x v="0"/>
    <x v="0"/>
    <x v="0"/>
    <x v="0"/>
    <s v="2 - Poder Ejecutivo"/>
    <s v="0203 - MINISTERIO DE DEFENSA"/>
    <s v="0005 - HOSPITAL CENTRAL FUERZAS  ARMADAS"/>
    <x v="2"/>
    <x v="3"/>
    <x v="28"/>
    <s v="2.1 - REMUNERACIONES Y CONTRIBUCIONES"/>
    <s v="2.1.1 - REMUNERACIONES"/>
    <s v="N"/>
    <s v="00 - N/A"/>
    <s v="10 - FONDO GENERAL"/>
    <s v=" "/>
    <s v="99 - MULTIPROVINCIAL"/>
    <n v="737293347"/>
    <n v="756601734"/>
    <n v="563527279.82000005"/>
  </r>
  <r>
    <s v="2024"/>
    <x v="0"/>
    <x v="0"/>
    <x v="0"/>
    <x v="0"/>
    <s v="2 - Poder Ejecutivo"/>
    <s v="0203 - MINISTERIO DE DEFENSA"/>
    <s v="0005 - HOSPITAL CENTRAL FUERZAS  ARMADAS"/>
    <x v="2"/>
    <x v="3"/>
    <x v="28"/>
    <s v="2.1 - REMUNERACIONES Y CONTRIBUCIONES"/>
    <s v="2.1.5 - CONTRIBUCIONES A LA SEGURIDAD SOCIAL"/>
    <s v="N"/>
    <s v="00 - N/A"/>
    <s v="10 - FONDO GENERAL"/>
    <s v=" "/>
    <s v="99 - MULTIPROVINCIAL"/>
    <n v="15213237"/>
    <n v="17452475"/>
    <n v="13490526.930000003"/>
  </r>
  <r>
    <s v="2024"/>
    <x v="0"/>
    <x v="0"/>
    <x v="0"/>
    <x v="0"/>
    <s v="2 - Poder Ejecutivo"/>
    <s v="0203 - MINISTERIO DE DEFENSA"/>
    <s v="0005 - HOSPITAL CENTRAL FUERZAS  ARMADAS"/>
    <x v="2"/>
    <x v="3"/>
    <x v="28"/>
    <s v="2.2 - CONTRATACIÓN DE SERVICIOS"/>
    <s v="2.2.1 - SERVICIOS BÁSICOS"/>
    <s v="N"/>
    <s v="00 - N/A"/>
    <s v="10 - FONDO GENERAL"/>
    <s v=" "/>
    <s v="99 - MULTIPROVINCIAL"/>
    <n v="33490000"/>
    <n v="33490000"/>
    <n v="27284023.770000003"/>
  </r>
  <r>
    <s v="2024"/>
    <x v="0"/>
    <x v="0"/>
    <x v="0"/>
    <x v="0"/>
    <s v="2 - Poder Ejecutivo"/>
    <s v="0203 - MINISTERIO DE DEFENSA"/>
    <s v="0005 - HOSPITAL CENTRAL FUERZAS  ARMADAS"/>
    <x v="2"/>
    <x v="3"/>
    <x v="28"/>
    <s v="2.2 - CONTRATACIÓN DE SERVICIOS"/>
    <s v="2.2.1 - SERVICIOS BÁSICOS"/>
    <s v="N"/>
    <s v="00 - N/A"/>
    <s v="20 - FONDOS CON DESTINO ESPECÍFICO"/>
    <s v=" "/>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 "/>
    <s v="99 - MULTIPROVINCIAL"/>
    <n v="0"/>
    <n v="6270989.1100000003"/>
    <n v="4971009.5999999996"/>
  </r>
  <r>
    <s v="2024"/>
    <x v="0"/>
    <x v="0"/>
    <x v="0"/>
    <x v="0"/>
    <s v="2 - Poder Ejecutivo"/>
    <s v="0203 - MINISTERIO DE DEFENSA"/>
    <s v="0005 - HOSPITAL CENTRAL FUERZAS  ARMADAS"/>
    <x v="2"/>
    <x v="3"/>
    <x v="28"/>
    <s v="2.2 - CONTRATACIÓN DE SERVICIOS"/>
    <s v="2.2.4 - TRANSPORTE Y ALMACENAJE"/>
    <s v="N"/>
    <s v="00 - N/A"/>
    <s v="10 - FONDO GENERAL"/>
    <s v=" "/>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 "/>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 "/>
    <s v="99 - MULTIPROVINCIAL"/>
    <n v="100000"/>
    <n v="286425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5075795.68"/>
    <n v="3269336.600000001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054463.1000000006"/>
    <n v="6544084.3599999994"/>
  </r>
  <r>
    <s v="2024"/>
    <x v="0"/>
    <x v="0"/>
    <x v="0"/>
    <x v="0"/>
    <s v="2 - Poder Ejecutivo"/>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096913.8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 "/>
    <s v="99 - MULTIPROVINCIAL"/>
    <n v="0"/>
    <n v="2367640"/>
    <n v="2055764.18"/>
  </r>
  <r>
    <s v="2024"/>
    <x v="0"/>
    <x v="0"/>
    <x v="0"/>
    <x v="0"/>
    <s v="2 - Poder Ejecutivo"/>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 "/>
    <s v="99 - MULTIPROVINCIAL"/>
    <n v="26961820"/>
    <n v="27872935.100000001"/>
    <n v="23256166.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 "/>
    <s v="99 - MULTIPROVINCIAL"/>
    <n v="0"/>
    <n v="2200050.0699999998"/>
    <n v="1186550.79"/>
  </r>
  <r>
    <s v="2024"/>
    <x v="0"/>
    <x v="0"/>
    <x v="0"/>
    <x v="0"/>
    <s v="2 - Poder Ejecutivo"/>
    <s v="0203 - MINISTERIO DE DEFENSA"/>
    <s v="0005 - HOSPITAL CENTRAL FUERZAS  ARMADAS"/>
    <x v="2"/>
    <x v="3"/>
    <x v="28"/>
    <s v="2.3 - MATERIALES Y SUMINISTROS"/>
    <s v="2.3.2 - TEXTILES Y VESTUARIOS"/>
    <s v="N"/>
    <s v="00 - N/A"/>
    <s v="10 - FONDO GENERAL"/>
    <s v=" "/>
    <s v="99 - MULTIPROVINCIAL"/>
    <n v="1650000"/>
    <n v="587810.23"/>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 "/>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 "/>
    <s v="99 - MULTIPROVINCIAL"/>
    <n v="3513586"/>
    <n v="1431715.28"/>
    <n v="972445.94"/>
  </r>
  <r>
    <s v="2024"/>
    <x v="0"/>
    <x v="0"/>
    <x v="0"/>
    <x v="0"/>
    <s v="2 - Poder Ejecutivo"/>
    <s v="0203 - MINISTERIO DE DEFENSA"/>
    <s v="0005 - HOSPITAL CENTRAL FUERZAS  ARMADAS"/>
    <x v="2"/>
    <x v="3"/>
    <x v="28"/>
    <s v="2.3 - MATERIALES Y SUMINISTROS"/>
    <s v="2.3.3 - PAPEL, CARTÓN E IMPRESOS"/>
    <s v="N"/>
    <s v="00 - N/A"/>
    <s v="20 - FONDOS CON DESTINO ESPECÍFICO"/>
    <s v=" "/>
    <s v="99 - MULTIPROVINCIAL"/>
    <n v="504601"/>
    <n v="8170394.0299999993"/>
    <n v="4219340.68"/>
  </r>
  <r>
    <s v="2024"/>
    <x v="0"/>
    <x v="0"/>
    <x v="0"/>
    <x v="0"/>
    <s v="2 - Poder Ejecutivo"/>
    <s v="0203 - MINISTERIO DE DEFENSA"/>
    <s v="0005 - HOSPITAL CENTRAL FUERZAS  ARMADAS"/>
    <x v="2"/>
    <x v="3"/>
    <x v="28"/>
    <s v="2.3 - MATERIALES Y SUMINISTROS"/>
    <s v="2.3.4 - PRODUCTOS FARMACÉUTICOS"/>
    <s v="N"/>
    <s v="00 - N/A"/>
    <s v="10 - FONDO GENERAL"/>
    <s v=" "/>
    <s v="99 - MULTIPROVINCIAL"/>
    <n v="26500000"/>
    <n v="31325000"/>
    <n v="25253225.739999998"/>
  </r>
  <r>
    <s v="2024"/>
    <x v="0"/>
    <x v="0"/>
    <x v="0"/>
    <x v="0"/>
    <s v="2 - Poder Ejecutivo"/>
    <s v="0203 - MINISTERIO DE DEFENSA"/>
    <s v="0005 - HOSPITAL CENTRAL FUERZAS  ARMADAS"/>
    <x v="2"/>
    <x v="3"/>
    <x v="28"/>
    <s v="2.3 - MATERIALES Y SUMINISTROS"/>
    <s v="2.3.4 - PRODUCTOS FARMACÉUTICOS"/>
    <s v="N"/>
    <s v="00 - N/A"/>
    <s v="20 - FONDOS CON DESTINO ESPECÍFICO"/>
    <s v=" "/>
    <s v="99 - MULTIPROVINCIAL"/>
    <n v="0"/>
    <n v="11735379.74"/>
    <n v="8730838.9600000009"/>
  </r>
  <r>
    <s v="2024"/>
    <x v="0"/>
    <x v="0"/>
    <x v="0"/>
    <x v="0"/>
    <s v="2 - Poder Ejecutivo"/>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 "/>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 "/>
    <s v="99 - MULTIPROVINCIAL"/>
    <n v="0"/>
    <n v="472294.26999999996"/>
    <n v="376415.19"/>
  </r>
  <r>
    <s v="2024"/>
    <x v="0"/>
    <x v="0"/>
    <x v="0"/>
    <x v="0"/>
    <s v="2 - Poder Ejecutivo"/>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2934884.139999997"/>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 "/>
    <s v="99 - MULTIPROVINCIAL"/>
    <n v="0"/>
    <n v="8788296.5600000005"/>
    <n v="3316571.0399999996"/>
  </r>
  <r>
    <s v="2024"/>
    <x v="0"/>
    <x v="0"/>
    <x v="0"/>
    <x v="0"/>
    <s v="2 - Poder Ejecutivo"/>
    <s v="0203 - MINISTERIO DE DEFENSA"/>
    <s v="0005 - HOSPITAL CENTRAL FUERZAS  ARMADAS"/>
    <x v="2"/>
    <x v="3"/>
    <x v="28"/>
    <s v="2.3 - MATERIALES Y SUMINISTROS"/>
    <s v="2.3.9 - PRODUCTOS Y ÚTILES VARIOS"/>
    <s v="N"/>
    <s v="00 - N/A"/>
    <s v="10 - FONDO GENERAL"/>
    <s v=" "/>
    <s v="99 - MULTIPROVINCIAL"/>
    <n v="35686630"/>
    <n v="36334381.770000003"/>
    <n v="29934210.699999992"/>
  </r>
  <r>
    <s v="2024"/>
    <x v="0"/>
    <x v="0"/>
    <x v="0"/>
    <x v="0"/>
    <s v="2 - Poder Ejecutivo"/>
    <s v="0203 - MINISTERIO DE DEFENSA"/>
    <s v="0005 - HOSPITAL CENTRAL FUERZAS  ARMADAS"/>
    <x v="2"/>
    <x v="3"/>
    <x v="28"/>
    <s v="2.3 - MATERIALES Y SUMINISTROS"/>
    <s v="2.3.9 - PRODUCTOS Y ÚTILES VARIOS"/>
    <s v="N"/>
    <s v="00 - N/A"/>
    <s v="20 - FONDOS CON DESTINO ESPECÍFICO"/>
    <s v=" "/>
    <s v="99 - MULTIPROVINCIAL"/>
    <n v="0"/>
    <n v="16248069.259999996"/>
    <n v="10030743.070000004"/>
  </r>
  <r>
    <s v="2024"/>
    <x v="0"/>
    <x v="0"/>
    <x v="0"/>
    <x v="0"/>
    <s v="2 - Poder Ejecutivo"/>
    <s v="0203 - MINISTERIO DE DEFENSA"/>
    <s v="0006 - INSTITUTO CARTOGRÁFICO MILITAR DE LAS FUERZAS ARMADAS"/>
    <x v="0"/>
    <x v="7"/>
    <x v="33"/>
    <s v="2.1 - REMUNERACIONES Y CONTRIBUCIONES"/>
    <s v="2.1.1 - REMUNERACIONES"/>
    <s v="N"/>
    <s v="00 - N/A"/>
    <s v="10 - FONDO GENERAL"/>
    <s v=" "/>
    <s v="01 - DISTRITO NACIONAL"/>
    <n v="29118372"/>
    <n v="29117073"/>
    <n v="21550011.829999998"/>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 "/>
    <s v="01 - DISTRITO NACIONAL"/>
    <n v="0"/>
    <n v="710000"/>
    <n v="14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349040.3299999999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11536"/>
  </r>
  <r>
    <s v="2024"/>
    <x v="0"/>
    <x v="0"/>
    <x v="0"/>
    <x v="0"/>
    <s v="2 - Poder Ejecutivo"/>
    <s v="0203 - MINISTERIO DE DEFENSA"/>
    <s v="0006 - INSTITUTO CARTOGRÁFICO MILITAR DE LAS FUERZAS ARMADAS"/>
    <x v="0"/>
    <x v="7"/>
    <x v="33"/>
    <s v="2.2 - CONTRATACIÓN DE SERVICIOS"/>
    <s v="2.2.1 - SERVICIOS BÁSICOS"/>
    <s v="N"/>
    <s v="00 - N/A"/>
    <s v="10 - FONDO GENERAL"/>
    <s v=" "/>
    <s v="01 - DISTRITO NACIONAL"/>
    <n v="1095120"/>
    <n v="1095120"/>
    <n v="606123.48999999976"/>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 "/>
    <s v="01 - DISTRITO NACIONAL"/>
    <n v="1596000"/>
    <n v="1596000"/>
    <n v="547700"/>
  </r>
  <r>
    <s v="2024"/>
    <x v="0"/>
    <x v="0"/>
    <x v="0"/>
    <x v="0"/>
    <s v="2 - Poder Ejecutivo"/>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 "/>
    <s v="01 - DISTRITO NACIONAL"/>
    <n v="0"/>
    <n v="114750"/>
    <n v="0"/>
  </r>
  <r>
    <s v="2024"/>
    <x v="0"/>
    <x v="0"/>
    <x v="0"/>
    <x v="0"/>
    <s v="2 - Poder Ejecutivo"/>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33000"/>
    <n v="0"/>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 "/>
    <s v="01 - DISTRITO NACIONAL"/>
    <n v="1192116"/>
    <n v="6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 "/>
    <s v="01 - DISTRITO NACIONAL"/>
    <n v="2400000"/>
    <n v="2405000"/>
    <n v="1993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 "/>
    <s v="01 - DISTRITO NACIONAL"/>
    <n v="1140000"/>
    <n v="79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 "/>
    <s v="01 - DISTRITO NACIONAL"/>
    <n v="600000"/>
    <n v="431600"/>
    <n v="129652.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 "/>
    <s v="01 - DISTRITO NACIONAL"/>
    <n v="360000"/>
    <n v="1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 "/>
    <s v="01 - DISTRITO NACIONAL"/>
    <n v="0"/>
    <n v="782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63000"/>
    <n v="2283866"/>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 "/>
    <s v="01 - DISTRITO NACIONAL"/>
    <n v="3239874"/>
    <n v="2676994"/>
    <n v="1082087.9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 "/>
    <s v="99 - MULTIPROVINCIAL"/>
    <n v="20214808"/>
    <n v="21937121"/>
    <n v="15902328.880000001"/>
  </r>
  <r>
    <s v="2024"/>
    <x v="0"/>
    <x v="0"/>
    <x v="0"/>
    <x v="0"/>
    <s v="2 - Poder Ejecutivo"/>
    <s v="0203 - MINISTERIO DE DEFENSA"/>
    <s v="0007 - ESC DE GRAD.DE COM.Y ESTADO MAYOR CONJ.'GRAL DE DIV. GREGORIO LUPERON'"/>
    <x v="2"/>
    <x v="10"/>
    <x v="24"/>
    <s v="2.1 - REMUNERACIONES Y CONTRIBUCIONES"/>
    <s v="2.1.2 - SOBRESUELDOS"/>
    <s v="N"/>
    <s v="00 - N/A"/>
    <s v="10 - FONDO GENERAL"/>
    <s v=" "/>
    <s v="99 - MULTIPROVINCIAL"/>
    <n v="960000"/>
    <n v="1440000"/>
    <n v="8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334261.16000000003"/>
  </r>
  <r>
    <s v="2024"/>
    <x v="0"/>
    <x v="0"/>
    <x v="0"/>
    <x v="0"/>
    <s v="2 - Poder Ejecutivo"/>
    <s v="0203 - MINISTERIO DE DEFENSA"/>
    <s v="0007 - ESC DE GRAD.DE COM.Y ESTADO MAYOR CONJ.'GRAL DE DIV. GREGORIO LUPERON'"/>
    <x v="2"/>
    <x v="10"/>
    <x v="24"/>
    <s v="2.2 - CONTRATACIÓN DE SERVICIOS"/>
    <s v="2.2.1 - SERVICIOS BÁSICOS"/>
    <s v="N"/>
    <s v="00 - N/A"/>
    <s v="10 - FONDO GENERAL"/>
    <s v=" "/>
    <s v="99 - MULTIPROVINCIAL"/>
    <n v="344000"/>
    <n v="344000"/>
    <n v="107712.12999999999"/>
  </r>
  <r>
    <s v="2024"/>
    <x v="0"/>
    <x v="0"/>
    <x v="0"/>
    <x v="0"/>
    <s v="2 - Poder Ejecutivo"/>
    <s v="0203 - MINISTERIO DE DEFENSA"/>
    <s v="0007 - ESC DE GRAD.DE COM.Y ESTADO MAYOR CONJ.'GRAL DE DIV. GREGORIO LUPERON'"/>
    <x v="2"/>
    <x v="10"/>
    <x v="24"/>
    <s v="2.2 - CONTRATACIÓN DE SERVICIOS"/>
    <s v="2.2.3 - VIÁTICOS"/>
    <s v="N"/>
    <s v="00 - N/A"/>
    <s v="10 - FONDO GENERAL"/>
    <s v=" "/>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 "/>
    <s v="99 - MULTIPROVINCIAL"/>
    <n v="2324000"/>
    <n v="2945000"/>
    <n v="2826842.22"/>
  </r>
  <r>
    <s v="2024"/>
    <x v="0"/>
    <x v="0"/>
    <x v="0"/>
    <x v="0"/>
    <s v="2 - Poder Ejecutivo"/>
    <s v="0203 - MINISTERIO DE DEFENSA"/>
    <s v="0007 - ESC DE GRAD.DE COM.Y ESTADO MAYOR CONJ.'GRAL DE DIV. GREGORIO LUPERON'"/>
    <x v="2"/>
    <x v="10"/>
    <x v="24"/>
    <s v="2.2 - CONTRATACIÓN DE SERVICIOS"/>
    <s v="2.2.6 - SEGUROS"/>
    <s v="N"/>
    <s v="00 - N/A"/>
    <s v="10 - FONDO GENERAL"/>
    <s v=" "/>
    <s v="99 - MULTIPROVINCIAL"/>
    <n v="0"/>
    <n v="10251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300000002"/>
    <n v="2034461.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1688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 "/>
    <s v="99 - MULTIPROVINCIAL"/>
    <n v="3100000"/>
    <n v="3376007"/>
    <n v="24121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73646"/>
    <n v="2546245.2000000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 "/>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 "/>
    <s v="99 - MULTIPROVINCIAL"/>
    <n v="2595009"/>
    <n v="676079"/>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 "/>
    <s v="99 - MULTIPROVINCIAL"/>
    <n v="1500000"/>
    <n v="1760269"/>
    <n v="1432237.32"/>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255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 "/>
    <s v="99 - MULTIPROVINCIAL"/>
    <n v="889000"/>
    <n v="1235839"/>
    <n v="824347.96000000008"/>
  </r>
  <r>
    <s v="2024"/>
    <x v="0"/>
    <x v="0"/>
    <x v="0"/>
    <x v="0"/>
    <s v="2 - Poder Ejecutivo"/>
    <s v="0203 - MINISTERIO DE DEFENSA"/>
    <s v="0008 - CÍRCULO DEPORTIVO DE LAS FUERZAS ARMADAS Y LA POLICIA NACIONAL"/>
    <x v="2"/>
    <x v="8"/>
    <x v="34"/>
    <s v="2.1 - REMUNERACIONES Y CONTRIBUCIONES"/>
    <s v="2.1.1 - REMUNERACIONES"/>
    <s v="N"/>
    <s v="00 - N/A"/>
    <s v="10 - FONDO GENERAL"/>
    <s v=" "/>
    <s v="01 - DISTRITO NACIONAL"/>
    <n v="14171558"/>
    <n v="14193933"/>
    <n v="10901055.99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25699.000000000004"/>
  </r>
  <r>
    <s v="2024"/>
    <x v="0"/>
    <x v="0"/>
    <x v="0"/>
    <x v="0"/>
    <s v="2 - Poder Ejecutivo"/>
    <s v="0203 - MINISTERIO DE DEFENSA"/>
    <s v="0008 - CÍRCULO DEPORTIVO DE LAS FUERZAS ARMADAS Y LA POLICIA NACIONAL"/>
    <x v="2"/>
    <x v="8"/>
    <x v="34"/>
    <s v="2.2 - CONTRATACIÓN DE SERVICIOS"/>
    <s v="2.2.1 - SERVICIOS BÁSICOS"/>
    <s v="N"/>
    <s v="00 - N/A"/>
    <s v="10 - FONDO GENERAL"/>
    <s v=" "/>
    <s v="01 - DISTRITO NACIONAL"/>
    <n v="324000"/>
    <n v="414000"/>
    <n v="300674.78000000003"/>
  </r>
  <r>
    <s v="2024"/>
    <x v="0"/>
    <x v="0"/>
    <x v="0"/>
    <x v="0"/>
    <s v="2 - Poder Ejecutivo"/>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 "/>
    <s v="01 - DISTRITO NACIONAL"/>
    <n v="2625000"/>
    <n v="2625000"/>
    <n v="2187352.14"/>
  </r>
  <r>
    <s v="2024"/>
    <x v="0"/>
    <x v="0"/>
    <x v="0"/>
    <x v="0"/>
    <s v="2 - Poder Ejecutivo"/>
    <s v="0203 - MINISTERIO DE DEFENSA"/>
    <s v="0008 - CÍRCULO DEPORTIVO DE LAS FUERZAS ARMADAS Y LA POLICIA NACIONAL"/>
    <x v="2"/>
    <x v="8"/>
    <x v="34"/>
    <s v="2.3 - MATERIALES Y SUMINISTROS"/>
    <s v="2.3.2 - TEXTILES Y VESTUARIOS"/>
    <s v="N"/>
    <s v="00 - N/A"/>
    <s v="10 - FONDO GENERAL"/>
    <s v=" "/>
    <s v="01 - DISTRITO NACIONAL"/>
    <n v="700000"/>
    <n v="61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 "/>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 "/>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18317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 "/>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 "/>
    <s v="99 - MULTIPROVINCIAL"/>
    <n v="18445921"/>
    <n v="19156665"/>
    <n v="14211188.550000004"/>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399999999"/>
    <n v="383614.71999999997"/>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4337.66"/>
    <n v="255580.33"/>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 "/>
    <s v="99 - MULTIPROVINCIAL"/>
    <n v="3041396"/>
    <n v="1673646"/>
    <n v="148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589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960064.25"/>
    <n v="2331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254995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 "/>
    <s v="99 - MULTIPROVINCIAL"/>
    <n v="120000"/>
    <n v="529585"/>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7614"/>
    <n v="22977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 "/>
    <s v="99 - MULTIPROVINCIAL"/>
    <n v="330000"/>
    <n v="294805"/>
    <n v="294804.73000000004"/>
  </r>
  <r>
    <s v="2024"/>
    <x v="0"/>
    <x v="0"/>
    <x v="0"/>
    <x v="0"/>
    <s v="2 - Poder Ejecutivo"/>
    <s v="0203 - MINISTERIO DE DEFENSA"/>
    <s v="0010 - 'ESCUELA DE GRADUADOS DE ALTOS ESTUDIOS ESTRATÉGICOS' (EGAEE)"/>
    <x v="2"/>
    <x v="10"/>
    <x v="24"/>
    <s v="2.1 - REMUNERACIONES Y CONTRIBUCIONES"/>
    <s v="2.1.1 - REMUNERACIONES"/>
    <s v="N"/>
    <s v="00 - N/A"/>
    <s v="10 - FONDO GENERAL"/>
    <s v=" "/>
    <s v="99 - MULTIPROVINCIAL"/>
    <n v="18077625"/>
    <n v="20500818"/>
    <n v="14393269.770000001"/>
  </r>
  <r>
    <s v="2024"/>
    <x v="0"/>
    <x v="0"/>
    <x v="0"/>
    <x v="0"/>
    <s v="2 - Poder Ejecutivo"/>
    <s v="0203 - MINISTERIO DE DEFENSA"/>
    <s v="0010 - 'ESCUELA DE GRADUADOS DE ALTOS ESTUDIOS ESTRATÉGICOS' (EGAEE)"/>
    <x v="2"/>
    <x v="10"/>
    <x v="24"/>
    <s v="2.1 - REMUNERACIONES Y CONTRIBUCIONES"/>
    <s v="2.1.2 - SOBRESUELDOS"/>
    <s v="N"/>
    <s v="00 - N/A"/>
    <s v="10 - FONDO GENERAL"/>
    <s v=" "/>
    <s v="99 - MULTIPROVINCIAL"/>
    <n v="0"/>
    <n v="10824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306715.26000000007"/>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 "/>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 "/>
    <s v="99 - MULTIPROVINCIAL"/>
    <n v="600000"/>
    <n v="300000"/>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 "/>
    <s v="99 - MULTIPROVINCIAL"/>
    <n v="2323600"/>
    <n v="4490080"/>
    <n v="2969374.66"/>
  </r>
  <r>
    <s v="2024"/>
    <x v="0"/>
    <x v="0"/>
    <x v="0"/>
    <x v="0"/>
    <s v="2 - Poder Ejecutivo"/>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574546"/>
    <n v="1287304.0900000001"/>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060000"/>
    <n v="1955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 "/>
    <s v="99 - MULTIPROVINCIAL"/>
    <n v="2820000"/>
    <n v="2889200"/>
    <n v="2492521.37"/>
  </r>
  <r>
    <s v="2024"/>
    <x v="0"/>
    <x v="0"/>
    <x v="0"/>
    <x v="0"/>
    <s v="2 - Poder Ejecutivo"/>
    <s v="0203 - MINISTERIO DE DEFENSA"/>
    <s v="0010 - 'ESCUELA DE GRADUADOS DE ALTOS ESTUDIOS ESTRATÉGICOS' (EGAEE)"/>
    <x v="2"/>
    <x v="10"/>
    <x v="24"/>
    <s v="2.3 - MATERIALES Y SUMINISTROS"/>
    <s v="2.3.2 - TEXTILES Y VESTUARIOS"/>
    <s v="N"/>
    <s v="00 - N/A"/>
    <s v="10 - FONDO GENERAL"/>
    <s v=" "/>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 "/>
    <s v="99 - MULTIPROVINCIAL"/>
    <n v="503211"/>
    <n v="291756"/>
    <n v="167748.34999999998"/>
  </r>
  <r>
    <s v="2024"/>
    <x v="0"/>
    <x v="0"/>
    <x v="0"/>
    <x v="0"/>
    <s v="2 - Poder Ejecutivo"/>
    <s v="0203 - MINISTERIO DE DEFENSA"/>
    <s v="0010 - 'ESCUELA DE GRADUADOS DE ALTOS ESTUDIOS ESTRATÉGICOS' (EGAEE)"/>
    <x v="2"/>
    <x v="10"/>
    <x v="24"/>
    <s v="2.3 - MATERIALES Y SUMINISTROS"/>
    <s v="2.3.5 - CUERO, CAUCHO Y PLÁSTICO"/>
    <s v="N"/>
    <s v="00 - N/A"/>
    <s v="10 - FONDO GENERAL"/>
    <s v=" "/>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148060"/>
    <n v="56369.64"/>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342619"/>
    <n v="1832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 "/>
    <s v="99 - MULTIPROVINCIAL"/>
    <n v="1204856"/>
    <n v="1066814"/>
    <n v="767649.5999999998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 "/>
    <s v="99 - MULTIPROVINCIAL"/>
    <n v="15737800"/>
    <n v="16546451"/>
    <n v="120360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105721"/>
    <n v="67649.399999999994"/>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79235.20000000001"/>
  </r>
  <r>
    <s v="2024"/>
    <x v="0"/>
    <x v="0"/>
    <x v="0"/>
    <x v="0"/>
    <s v="2 - Poder Ejecutivo"/>
    <s v="0203 - MINISTERIO DE DEFENSA"/>
    <s v="0011 - COMISION PERMANENTE PARA LA REFORMA Y MODERNIZACIÓN DE LAS  FF.AA Y P.N."/>
    <x v="0"/>
    <x v="7"/>
    <x v="33"/>
    <s v="2.2 - CONTRATACIÓN DE SERVICIOS"/>
    <s v="2.2.6 - SEGUROS"/>
    <s v="N"/>
    <s v="00 - N/A"/>
    <s v="10 - FONDO GENERAL"/>
    <s v=" "/>
    <s v="99 - MULTIPROVINCIAL"/>
    <n v="0"/>
    <n v="27474"/>
    <n v="0"/>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760117.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298484.4799999999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080717"/>
    <n v="16785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 "/>
    <s v="99 - MULTIPROVINCIAL"/>
    <n v="0"/>
    <n v="625000"/>
    <n v="170215"/>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 "/>
    <s v="99 - MULTIPROVINCIAL"/>
    <n v="0"/>
    <n v="297599"/>
    <n v="166145.0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 "/>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45408"/>
    <n v="23451.3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182842"/>
    <n v="2557648.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 "/>
    <s v="99 - MULTIPROVINCIAL"/>
    <n v="1410000"/>
    <n v="1458960.6"/>
    <n v="876014.68"/>
  </r>
  <r>
    <s v="2024"/>
    <x v="0"/>
    <x v="0"/>
    <x v="0"/>
    <x v="0"/>
    <s v="2 - Poder Ejecutivo"/>
    <s v="0203 - MINISTERIO DE DEFENSA"/>
    <s v="0012 - CUERPO ESPECIALIZADO DE SEGURIDAD FRONTERIZA TERRESTRE"/>
    <x v="0"/>
    <x v="7"/>
    <x v="29"/>
    <s v="2.1 - REMUNERACIONES Y CONTRIBUCIONES"/>
    <s v="2.1.1 - REMUNERACIONES"/>
    <s v="N"/>
    <s v="00 - N/A"/>
    <s v="10 - FONDO GENERAL"/>
    <s v=" "/>
    <s v="99 - MULTIPROVINCIAL"/>
    <n v="210995933"/>
    <n v="221884250"/>
    <n v="173274160"/>
  </r>
  <r>
    <s v="2024"/>
    <x v="0"/>
    <x v="0"/>
    <x v="0"/>
    <x v="0"/>
    <s v="2 - Poder Ejecutivo"/>
    <s v="0203 - MINISTERIO DE DEFENSA"/>
    <s v="0012 - CUERPO ESPECIALIZADO DE SEGURIDAD FRONTERIZA TERRESTRE"/>
    <x v="0"/>
    <x v="7"/>
    <x v="29"/>
    <s v="2.1 - REMUNERACIONES Y CONTRIBUCIONES"/>
    <s v="2.1.2 - SOBRESUELDOS"/>
    <s v="N"/>
    <s v="00 - N/A"/>
    <s v="10 - FONDO GENERAL"/>
    <s v=" "/>
    <s v="99 - MULTIPROVINCIAL"/>
    <n v="74196220"/>
    <n v="73196220"/>
    <n v="60319456.609999999"/>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 "/>
    <s v="99 - MULTIPROVINCIAL"/>
    <n v="1253750"/>
    <n v="1365433"/>
    <n v="1179928.9799999997"/>
  </r>
  <r>
    <s v="2024"/>
    <x v="0"/>
    <x v="0"/>
    <x v="0"/>
    <x v="0"/>
    <s v="2 - Poder Ejecutivo"/>
    <s v="0203 - MINISTERIO DE DEFENSA"/>
    <s v="0012 - CUERPO ESPECIALIZADO DE SEGURIDAD FRONTERIZA TERRESTRE"/>
    <x v="0"/>
    <x v="7"/>
    <x v="29"/>
    <s v="2.2 - CONTRATACIÓN DE SERVICIOS"/>
    <s v="2.2.1 - SERVICIOS BÁSICOS"/>
    <s v="N"/>
    <s v="00 - N/A"/>
    <s v="10 - FONDO GENERAL"/>
    <s v=" "/>
    <s v="99 - MULTIPROVINCIAL"/>
    <n v="10600000"/>
    <n v="10600000"/>
    <n v="6028142.37999999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 "/>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 "/>
    <s v="99 - MULTIPROVINCIAL"/>
    <n v="3604800"/>
    <n v="3604800"/>
    <n v="3004000"/>
  </r>
  <r>
    <s v="2024"/>
    <x v="0"/>
    <x v="0"/>
    <x v="0"/>
    <x v="0"/>
    <s v="2 - Poder Ejecutivo"/>
    <s v="0203 - MINISTERIO DE DEFENSA"/>
    <s v="0012 - CUERPO ESPECIALIZADO DE SEGURIDAD FRONTERIZA TERRESTRE"/>
    <x v="0"/>
    <x v="7"/>
    <x v="29"/>
    <s v="2.2 - CONTRATACIÓN DE SERVICIOS"/>
    <s v="2.2.5 - ALQUILERES Y RENTAS"/>
    <s v="N"/>
    <s v="00 - N/A"/>
    <s v="10 - FONDO GENERAL"/>
    <s v=" "/>
    <s v="99 - MULTIPROVINCIAL"/>
    <n v="600000"/>
    <n v="1200000"/>
    <n v="897390"/>
  </r>
  <r>
    <s v="2024"/>
    <x v="0"/>
    <x v="0"/>
    <x v="0"/>
    <x v="0"/>
    <s v="2 - Poder Ejecutivo"/>
    <s v="0203 - MINISTERIO DE DEFENSA"/>
    <s v="0012 - CUERPO ESPECIALIZADO DE SEGURIDAD FRONTERIZA TERRESTRE"/>
    <x v="0"/>
    <x v="7"/>
    <x v="29"/>
    <s v="2.2 - CONTRATACIÓN DE SERVICIOS"/>
    <s v="2.2.6 - SEGUROS"/>
    <s v="N"/>
    <s v="00 - N/A"/>
    <s v="10 - FONDO GENERAL"/>
    <s v=" "/>
    <s v="99 - MULTIPROVINCIAL"/>
    <n v="2500000"/>
    <n v="2500000"/>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569358.5099999998"/>
    <n v="5644778.669999999"/>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4100000"/>
    <n v="2330736"/>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 "/>
    <s v="99 - MULTIPROVINCIAL"/>
    <n v="1800000"/>
    <n v="1083461.49"/>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 "/>
    <s v="99 - MULTIPROVINCIAL"/>
    <n v="60487000"/>
    <n v="56735558"/>
    <n v="43535395.990000002"/>
  </r>
  <r>
    <s v="2024"/>
    <x v="0"/>
    <x v="0"/>
    <x v="0"/>
    <x v="0"/>
    <s v="2 - Poder Ejecutivo"/>
    <s v="0203 - MINISTERIO DE DEFENSA"/>
    <s v="0012 - CUERPO ESPECIALIZADO DE SEGURIDAD FRONTERIZA TERRESTRE"/>
    <x v="0"/>
    <x v="7"/>
    <x v="29"/>
    <s v="2.3 - MATERIALES Y SUMINISTROS"/>
    <s v="2.3.2 - TEXTILES Y VESTUARIOS"/>
    <s v="N"/>
    <s v="00 - N/A"/>
    <s v="10 - FONDO GENERAL"/>
    <s v=" "/>
    <s v="99 - MULTIPROVINCIAL"/>
    <n v="21250000"/>
    <n v="21331341.5"/>
    <n v="13465006.9"/>
  </r>
  <r>
    <s v="2024"/>
    <x v="0"/>
    <x v="0"/>
    <x v="0"/>
    <x v="0"/>
    <s v="2 - Poder Ejecutivo"/>
    <s v="0203 - MINISTERIO DE DEFENSA"/>
    <s v="0012 - CUERPO ESPECIALIZADO DE SEGURIDAD FRONTERIZA TERRESTRE"/>
    <x v="0"/>
    <x v="7"/>
    <x v="29"/>
    <s v="2.3 - MATERIALES Y SUMINISTROS"/>
    <s v="2.3.3 - PAPEL, CARTÓN E IMPRESOS"/>
    <s v="N"/>
    <s v="00 - N/A"/>
    <s v="10 - FONDO GENERAL"/>
    <s v=" "/>
    <s v="99 - MULTIPROVINCIAL"/>
    <n v="2624812"/>
    <n v="2624812"/>
    <n v="978861.53000000014"/>
  </r>
  <r>
    <s v="2024"/>
    <x v="0"/>
    <x v="0"/>
    <x v="0"/>
    <x v="0"/>
    <s v="2 - Poder Ejecutivo"/>
    <s v="0203 - MINISTERIO DE DEFENSA"/>
    <s v="0012 - CUERPO ESPECIALIZADO DE SEGURIDAD FRONTERIZA TERRESTRE"/>
    <x v="0"/>
    <x v="7"/>
    <x v="29"/>
    <s v="2.3 - MATERIALES Y SUMINISTROS"/>
    <s v="2.3.4 - PRODUCTOS FARMACÉUTICOS"/>
    <s v="N"/>
    <s v="00 - N/A"/>
    <s v="10 - FONDO GENERAL"/>
    <s v=" "/>
    <s v="99 - MULTIPROVINCIAL"/>
    <n v="900000"/>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 "/>
    <s v="99 - MULTIPROVINCIAL"/>
    <n v="5950000"/>
    <n v="5709000"/>
    <n v="1648888.199999999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6425960.2800000003"/>
    <n v="3235226.339999999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1059936"/>
    <n v="40269081.669999994"/>
  </r>
  <r>
    <s v="2024"/>
    <x v="0"/>
    <x v="0"/>
    <x v="0"/>
    <x v="0"/>
    <s v="2 - Poder Ejecutivo"/>
    <s v="0203 - MINISTERIO DE DEFENSA"/>
    <s v="0012 - CUERPO ESPECIALIZADO DE SEGURIDAD FRONTERIZA TERRESTRE"/>
    <x v="0"/>
    <x v="7"/>
    <x v="29"/>
    <s v="2.3 - MATERIALES Y SUMINISTROS"/>
    <s v="2.3.9 - PRODUCTOS Y ÚTILES VARIOS"/>
    <s v="N"/>
    <s v="00 - N/A"/>
    <s v="10 - FONDO GENERAL"/>
    <s v=" "/>
    <s v="99 - MULTIPROVINCIAL"/>
    <n v="23831152"/>
    <n v="27512161.219999999"/>
    <n v="16656564"/>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 "/>
    <s v="99 - MULTIPROVINCIAL"/>
    <n v="42356835"/>
    <n v="42759453.920000002"/>
    <n v="31018649.389999997"/>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509038.08"/>
    <n v="2011815.4999999995"/>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 "/>
    <s v="99 - MULTIPROVINCIAL"/>
    <n v="3250000"/>
    <n v="3250000"/>
    <n v="2737500.0199999996"/>
  </r>
  <r>
    <s v="2024"/>
    <x v="0"/>
    <x v="0"/>
    <x v="0"/>
    <x v="0"/>
    <s v="2 - Poder Ejecutivo"/>
    <s v="0203 - MINISTERIO DE DEFENSA"/>
    <s v="0014 - DIRECCION GENERAL DE LA RESERVA DE LAS FUERZAS ARMADAS Y POLICIA NACIONAL"/>
    <x v="0"/>
    <x v="7"/>
    <x v="29"/>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 "/>
    <s v="99 - MULTIPROVINCIAL"/>
    <n v="2532959"/>
    <n v="1764654"/>
    <n v="902092.4099999999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 "/>
    <s v="99 - MULTIPROVINCIAL"/>
    <n v="700000"/>
    <n v="589990"/>
    <n v="43651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372838"/>
    <n v="39584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 "/>
    <s v="99 - MULTIPROVINCIAL"/>
    <n v="1757000"/>
    <n v="2140119"/>
    <n v="1172479.01"/>
  </r>
  <r>
    <s v="2024"/>
    <x v="0"/>
    <x v="0"/>
    <x v="0"/>
    <x v="0"/>
    <s v="2 - Poder Ejecutivo"/>
    <s v="0203 - MINISTERIO DE DEFENSA"/>
    <s v="0015 - CUERPOS ESPECIALIZADOS DE SEGURIDAD PORTUARIA"/>
    <x v="0"/>
    <x v="7"/>
    <x v="29"/>
    <s v="2.1 - REMUNERACIONES Y CONTRIBUCIONES"/>
    <s v="2.1.1 - REMUNERACIONES"/>
    <s v="N"/>
    <s v="00 - N/A"/>
    <s v="10 - FONDO GENERAL"/>
    <s v=" "/>
    <s v="99 - MULTIPROVINCIAL"/>
    <n v="77364800"/>
    <n v="81409995"/>
    <n v="61099000"/>
  </r>
  <r>
    <s v="2024"/>
    <x v="0"/>
    <x v="0"/>
    <x v="0"/>
    <x v="0"/>
    <s v="2 - Poder Ejecutivo"/>
    <s v="0203 - MINISTERIO DE DEFENSA"/>
    <s v="0015 - CUERPOS ESPECIALIZADOS DE SEGURIDAD PORTUARIA"/>
    <x v="0"/>
    <x v="7"/>
    <x v="29"/>
    <s v="2.1 - REMUNERACIONES Y CONTRIBUCIONES"/>
    <s v="2.1.2 - SOBRESUELDOS"/>
    <s v="N"/>
    <s v="00 - N/A"/>
    <s v="10 - FONDO GENERAL"/>
    <s v=" "/>
    <s v="99 - MULTIPROVINCIAL"/>
    <n v="4644000"/>
    <n v="4644000"/>
    <n v="385205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 "/>
    <s v="99 - MULTIPROVINCIAL"/>
    <n v="124428"/>
    <n v="127122"/>
    <n v="103625"/>
  </r>
  <r>
    <s v="2024"/>
    <x v="0"/>
    <x v="0"/>
    <x v="0"/>
    <x v="0"/>
    <s v="2 - Poder Ejecutivo"/>
    <s v="0203 - MINISTERIO DE DEFENSA"/>
    <s v="0015 - CUERPOS ESPECIALIZADOS DE SEGURIDAD PORTUARIA"/>
    <x v="0"/>
    <x v="7"/>
    <x v="29"/>
    <s v="2.2 - CONTRATACIÓN DE SERVICIOS"/>
    <s v="2.2.1 - SERVICIOS BÁSICOS"/>
    <s v="N"/>
    <s v="00 - N/A"/>
    <s v="10 - FONDO GENERAL"/>
    <s v=" "/>
    <s v="99 - MULTIPROVINCIAL"/>
    <n v="3594000"/>
    <n v="3594000"/>
    <n v="2382179.6299999994"/>
  </r>
  <r>
    <s v="2024"/>
    <x v="0"/>
    <x v="0"/>
    <x v="0"/>
    <x v="0"/>
    <s v="2 - Poder Ejecutivo"/>
    <s v="0203 - MINISTERIO DE DEFENSA"/>
    <s v="0015 - CUERPOS ESPECIALIZADOS DE SEGURIDAD PORTUARIA"/>
    <x v="0"/>
    <x v="7"/>
    <x v="29"/>
    <s v="2.2 - CONTRATACIÓN DE SERVICIOS"/>
    <s v="2.2.3 - VIÁTICOS"/>
    <s v="N"/>
    <s v="00 - N/A"/>
    <s v="10 - FONDO GENERAL"/>
    <s v=" "/>
    <s v="99 - MULTIPROVINCIAL"/>
    <n v="3600000"/>
    <n v="3600000"/>
    <n v="2999350"/>
  </r>
  <r>
    <s v="2024"/>
    <x v="0"/>
    <x v="0"/>
    <x v="0"/>
    <x v="0"/>
    <s v="2 - Poder Ejecutivo"/>
    <s v="0203 - MINISTERIO DE DEFENSA"/>
    <s v="0015 - CUERPOS ESPECIALIZADOS DE SEGURIDAD PORTUARIA"/>
    <x v="0"/>
    <x v="7"/>
    <x v="29"/>
    <s v="2.2 - CONTRATACIÓN DE SERVICIOS"/>
    <s v="2.2.5 - ALQUILERES Y RENTAS"/>
    <s v="N"/>
    <s v="00 - N/A"/>
    <s v="10 - FONDO GENERAL"/>
    <s v=" "/>
    <s v="99 - MULTIPROVINCIAL"/>
    <n v="420000"/>
    <n v="420000"/>
    <n v="419934.92"/>
  </r>
  <r>
    <s v="2024"/>
    <x v="0"/>
    <x v="0"/>
    <x v="0"/>
    <x v="0"/>
    <s v="2 - Poder Ejecutivo"/>
    <s v="0203 - MINISTERIO DE DEFENSA"/>
    <s v="0015 - CUERPOS ESPECIALIZADOS DE SEGURIDAD PORTUARIA"/>
    <x v="0"/>
    <x v="7"/>
    <x v="29"/>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 "/>
    <s v="99 - MULTIPROVINCIAL"/>
    <n v="9600000"/>
    <n v="9600000"/>
    <n v="7985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 "/>
    <s v="99 - MULTIPROVINCIAL"/>
    <n v="1000000"/>
    <n v="2186806"/>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 "/>
    <s v="99 - MULTIPROVINCIAL"/>
    <n v="0"/>
    <n v="1561711"/>
    <n v="1550944.7999999998"/>
  </r>
  <r>
    <s v="2024"/>
    <x v="0"/>
    <x v="0"/>
    <x v="0"/>
    <x v="0"/>
    <s v="2 - Poder Ejecutivo"/>
    <s v="0203 - MINISTERIO DE DEFENSA"/>
    <s v="0015 - CUERPOS ESPECIALIZADOS DE SEGURIDAD PORTUARIA"/>
    <x v="0"/>
    <x v="7"/>
    <x v="29"/>
    <s v="2.3 - MATERIALES Y SUMINISTROS"/>
    <s v="2.3.3 - PAPEL, CARTÓN E IMPRESOS"/>
    <s v="N"/>
    <s v="00 - N/A"/>
    <s v="10 - FONDO GENERAL"/>
    <s v=" "/>
    <s v="99 - MULTIPROVINCIAL"/>
    <n v="150000"/>
    <n v="220694"/>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 "/>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 "/>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76605"/>
    <n v="76604.9300000000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 "/>
    <s v="99 - MULTIPROVINCIAL"/>
    <n v="9240000"/>
    <n v="9240000"/>
    <n v="4669992.3900000006"/>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 "/>
    <s v="99 - MULTIPROVINCIAL"/>
    <n v="361038"/>
    <n v="365776"/>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 "/>
    <s v="99 - MULTIPROVINCIAL"/>
    <n v="0"/>
    <n v="2840813"/>
    <n v="2661699.4"/>
  </r>
  <r>
    <s v="2024"/>
    <x v="0"/>
    <x v="0"/>
    <x v="0"/>
    <x v="0"/>
    <s v="2 - Poder Ejecutivo"/>
    <s v="0203 - MINISTERIO DE DEFENSA"/>
    <s v="0017 - SERVICIO MILITAR VOLUNTARIO"/>
    <x v="0"/>
    <x v="7"/>
    <x v="29"/>
    <s v="2.1 - REMUNERACIONES Y CONTRIBUCIONES"/>
    <s v="2.1.1 - REMUNERACIONES"/>
    <s v="N"/>
    <s v="00 - N/A"/>
    <s v="10 - FONDO GENERAL"/>
    <s v=" "/>
    <s v="99 - MULTIPROVINCIAL"/>
    <n v="28116271"/>
    <n v="29049151"/>
    <n v="22436060.300000001"/>
  </r>
  <r>
    <s v="2024"/>
    <x v="0"/>
    <x v="0"/>
    <x v="0"/>
    <x v="0"/>
    <s v="2 - Poder Ejecutivo"/>
    <s v="0203 - MINISTERIO DE DEFENSA"/>
    <s v="0017 - SERVICIO MILITAR VOLUNTARIO"/>
    <x v="0"/>
    <x v="7"/>
    <x v="29"/>
    <s v="2.1 - REMUNERACIONES Y CONTRIBUCIONES"/>
    <s v="2.1.5 - CONTRIBUCIONES A LA SEGURIDAD SOCIAL"/>
    <s v="N"/>
    <s v="00 - N/A"/>
    <s v="10 - FONDO GENERAL"/>
    <s v=" "/>
    <s v="99 - MULTIPROVINCIAL"/>
    <n v="254199"/>
    <n v="326936"/>
    <n v="245430.65999999995"/>
  </r>
  <r>
    <s v="2024"/>
    <x v="0"/>
    <x v="0"/>
    <x v="0"/>
    <x v="0"/>
    <s v="2 - Poder Ejecutivo"/>
    <s v="0203 - MINISTERIO DE DEFENSA"/>
    <s v="0017 - SERVICIO MILITAR VOLUNTARIO"/>
    <x v="0"/>
    <x v="7"/>
    <x v="29"/>
    <s v="2.2 - CONTRATACIÓN DE SERVICIOS"/>
    <s v="2.2.1 - SERVICIOS BÁSICOS"/>
    <s v="N"/>
    <s v="00 - N/A"/>
    <s v="10 - FONDO GENERAL"/>
    <s v=" "/>
    <s v="99 - MULTIPROVINCIAL"/>
    <n v="1525878"/>
    <n v="1525878"/>
    <n v="1068362.08"/>
  </r>
  <r>
    <s v="2024"/>
    <x v="0"/>
    <x v="0"/>
    <x v="0"/>
    <x v="0"/>
    <s v="2 - Poder Ejecutivo"/>
    <s v="0203 - MINISTERIO DE DEFENSA"/>
    <s v="0017 - SERVICIO MILITAR VOLUNTARIO"/>
    <x v="0"/>
    <x v="7"/>
    <x v="29"/>
    <s v="2.2 - CONTRATACIÓN DE SERVICIOS"/>
    <s v="2.2.3 - VIÁTICOS"/>
    <s v="N"/>
    <s v="00 - N/A"/>
    <s v="10 - FONDO GENERAL"/>
    <s v=" "/>
    <s v="99 - MULTIPROVINCIAL"/>
    <n v="300000"/>
    <n v="135823.70000000001"/>
    <n v="43095"/>
  </r>
  <r>
    <s v="2024"/>
    <x v="0"/>
    <x v="0"/>
    <x v="0"/>
    <x v="0"/>
    <s v="2 - Poder Ejecutivo"/>
    <s v="0203 - MINISTERIO DE DEFENSA"/>
    <s v="0017 - SERVICIO MILITAR VOLUNTARIO"/>
    <x v="0"/>
    <x v="7"/>
    <x v="29"/>
    <s v="2.2 - CONTRATACIÓN DE SERVICIOS"/>
    <s v="2.2.4 - TRANSPORTE Y ALMACENAJE"/>
    <s v="N"/>
    <s v="00 - N/A"/>
    <s v="10 - FONDO GENERAL"/>
    <s v=" "/>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 "/>
    <s v="99 - MULTIPROVINCIAL"/>
    <n v="1879793"/>
    <n v="1901651"/>
    <n v="1528004.3399999994"/>
  </r>
  <r>
    <s v="2024"/>
    <x v="0"/>
    <x v="0"/>
    <x v="0"/>
    <x v="0"/>
    <s v="2 - Poder Ejecutivo"/>
    <s v="0203 - MINISTERIO DE DEFENSA"/>
    <s v="0017 - SERVICIO MILITAR VOLUNTARIO"/>
    <x v="0"/>
    <x v="7"/>
    <x v="29"/>
    <s v="2.2 - CONTRATACIÓN DE SERVICIOS"/>
    <s v="2.2.6 - SEGUROS"/>
    <s v="N"/>
    <s v="00 - N/A"/>
    <s v="10 - FONDO GENERAL"/>
    <s v=" "/>
    <s v="99 - MULTIPROVINCIAL"/>
    <n v="0"/>
    <n v="87120"/>
    <n v="24809.370000000003"/>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 "/>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 "/>
    <s v="99 - MULTIPROVINCIAL"/>
    <n v="0"/>
    <n v="4488017"/>
    <n v="2486990.42"/>
  </r>
  <r>
    <s v="2024"/>
    <x v="0"/>
    <x v="0"/>
    <x v="0"/>
    <x v="0"/>
    <s v="2 - Poder Ejecutivo"/>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x v="0"/>
    <x v="7"/>
    <x v="29"/>
    <s v="2.3 - MATERIALES Y SUMINISTROS"/>
    <s v="2.3.1 - ALIMENTOS Y PRODUCTOS AGROFORESTALES"/>
    <s v="N"/>
    <s v="00 - N/A"/>
    <s v="10 - FONDO GENERAL"/>
    <s v=" "/>
    <s v="99 - MULTIPROVINCIAL"/>
    <n v="5749800"/>
    <n v="9515703.7699999996"/>
    <n v="7972494"/>
  </r>
  <r>
    <s v="2024"/>
    <x v="0"/>
    <x v="0"/>
    <x v="0"/>
    <x v="0"/>
    <s v="2 - Poder Ejecutivo"/>
    <s v="0203 - MINISTERIO DE DEFENSA"/>
    <s v="0017 - SERVICIO MILITAR VOLUNTARIO"/>
    <x v="0"/>
    <x v="7"/>
    <x v="29"/>
    <s v="2.3 - MATERIALES Y SUMINISTROS"/>
    <s v="2.3.2 - TEXTILES Y VESTUARIOS"/>
    <s v="N"/>
    <s v="00 - N/A"/>
    <s v="10 - FONDO GENERAL"/>
    <s v=" "/>
    <s v="99 - MULTIPROVINCIAL"/>
    <n v="8245895"/>
    <n v="1473544.13"/>
    <n v="1444202"/>
  </r>
  <r>
    <s v="2024"/>
    <x v="0"/>
    <x v="0"/>
    <x v="0"/>
    <x v="0"/>
    <s v="2 - Poder Ejecutivo"/>
    <s v="0203 - MINISTERIO DE DEFENSA"/>
    <s v="0017 - SERVICIO MILITAR VOLUNTARIO"/>
    <x v="0"/>
    <x v="7"/>
    <x v="29"/>
    <s v="2.3 - MATERIALES Y SUMINISTROS"/>
    <s v="2.3.3 - PAPEL, CARTÓN E IMPRESOS"/>
    <s v="N"/>
    <s v="00 - N/A"/>
    <s v="10 - FONDO GENERAL"/>
    <s v=" "/>
    <s v="99 - MULTIPROVINCIAL"/>
    <n v="200000"/>
    <n v="181704"/>
    <n v="131169.70000000001"/>
  </r>
  <r>
    <s v="2024"/>
    <x v="0"/>
    <x v="0"/>
    <x v="0"/>
    <x v="0"/>
    <s v="2 - Poder Ejecutivo"/>
    <s v="0203 - MINISTERIO DE DEFENSA"/>
    <s v="0017 - SERVICIO MILITAR VOLUNTARIO"/>
    <x v="0"/>
    <x v="7"/>
    <x v="29"/>
    <s v="2.3 - MATERIALES Y SUMINISTROS"/>
    <s v="2.3.4 - PRODUCTOS FARMACÉUTICOS"/>
    <s v="N"/>
    <s v="00 - N/A"/>
    <s v="10 - FONDO GENERAL"/>
    <s v=" "/>
    <s v="99 - MULTIPROVINCIAL"/>
    <n v="1200000"/>
    <n v="1200000"/>
    <n v="1000000"/>
  </r>
  <r>
    <s v="2024"/>
    <x v="0"/>
    <x v="0"/>
    <x v="0"/>
    <x v="0"/>
    <s v="2 - Poder Ejecutivo"/>
    <s v="0203 - MINISTERIO DE DEFENSA"/>
    <s v="0017 - SERVICIO MILITAR VOLUNTARIO"/>
    <x v="0"/>
    <x v="7"/>
    <x v="29"/>
    <s v="2.3 - MATERIALES Y SUMINISTROS"/>
    <s v="2.3.5 - CUERO, CAUCHO Y PLÁSTICO"/>
    <s v="N"/>
    <s v="00 - N/A"/>
    <s v="10 - FONDO GENERAL"/>
    <s v=" "/>
    <s v="99 - MULTIPROVINCIAL"/>
    <n v="0"/>
    <n v="32267"/>
    <n v="861.4"/>
  </r>
  <r>
    <s v="2024"/>
    <x v="0"/>
    <x v="0"/>
    <x v="0"/>
    <x v="0"/>
    <s v="2 - Poder Ejecutivo"/>
    <s v="0203 - MINISTERIO DE DEFENSA"/>
    <s v="0017 - SERVICIO MILITAR VOLUNTARIO"/>
    <x v="0"/>
    <x v="7"/>
    <x v="29"/>
    <s v="2.3 - MATERIALES Y SUMINISTROS"/>
    <s v="2.3.6 - PRODUCTOS DE MINERALES, METÁLICOS Y NO METÁLICOS"/>
    <s v="N"/>
    <s v="00 - N/A"/>
    <s v="10 - FONDO GENERAL"/>
    <s v=" "/>
    <s v="99 - MULTIPROVINCIAL"/>
    <n v="0"/>
    <n v="91735"/>
    <n v="62327.600000000006"/>
  </r>
  <r>
    <s v="2024"/>
    <x v="0"/>
    <x v="0"/>
    <x v="0"/>
    <x v="0"/>
    <s v="2 - Poder Ejecutivo"/>
    <s v="0203 - MINISTERIO DE DEFENSA"/>
    <s v="0017 - SERVICIO MILITAR VOLUNTARIO"/>
    <x v="0"/>
    <x v="7"/>
    <x v="29"/>
    <s v="2.3 - MATERIALES Y SUMINISTROS"/>
    <s v="2.3.7 - COMBUSTIBLES, LUBRICANTES, PRODUCTOS QUÍMICOS Y CONEXOS"/>
    <s v="N"/>
    <s v="00 - N/A"/>
    <s v="10 - FONDO GENERAL"/>
    <s v=" "/>
    <s v="99 - MULTIPROVINCIAL"/>
    <n v="4400000"/>
    <n v="4526592"/>
    <n v="3444756"/>
  </r>
  <r>
    <s v="2024"/>
    <x v="0"/>
    <x v="0"/>
    <x v="0"/>
    <x v="0"/>
    <s v="2 - Poder Ejecutivo"/>
    <s v="0203 - MINISTERIO DE DEFENSA"/>
    <s v="0017 - SERVICIO MILITAR VOLUNTARIO"/>
    <x v="0"/>
    <x v="7"/>
    <x v="29"/>
    <s v="2.3 - MATERIALES Y SUMINISTROS"/>
    <s v="2.3.9 - PRODUCTOS Y ÚTILES VARIOS"/>
    <s v="N"/>
    <s v="00 - N/A"/>
    <s v="10 - FONDO GENERAL"/>
    <s v=" "/>
    <s v="99 - MULTIPROVINCIAL"/>
    <n v="1496055"/>
    <n v="1244774.3999999999"/>
    <n v="1159047.56"/>
  </r>
  <r>
    <s v="2024"/>
    <x v="0"/>
    <x v="0"/>
    <x v="0"/>
    <x v="0"/>
    <s v="2 - Poder Ejecutivo"/>
    <s v="0203 - MINISTERIO DE DEFENSA"/>
    <s v="0019 - SUPERINTENDENCIA DE VIGILANCIA Y SEGURIDAD PRIVADA"/>
    <x v="0"/>
    <x v="7"/>
    <x v="29"/>
    <s v="2.1 - REMUNERACIONES Y CONTRIBUCIONES"/>
    <s v="2.1.1 - REMUNERACIONES"/>
    <s v="N"/>
    <s v="00 - N/A"/>
    <s v="10 - FONDO GENERAL"/>
    <s v=" "/>
    <s v="99 - MULTIPROVINCIAL"/>
    <n v="38824450"/>
    <n v="38959752"/>
    <n v="2964092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 "/>
    <s v="99 - MULTIPROVINCIAL"/>
    <n v="441000"/>
    <n v="451354"/>
    <n v="323990.42000000004"/>
  </r>
  <r>
    <s v="2024"/>
    <x v="0"/>
    <x v="0"/>
    <x v="0"/>
    <x v="0"/>
    <s v="2 - Poder Ejecutivo"/>
    <s v="0203 - MINISTERIO DE DEFENSA"/>
    <s v="0019 - SUPERINTENDENCIA DE VIGILANCIA Y SEGURIDAD PRIVADA"/>
    <x v="0"/>
    <x v="7"/>
    <x v="29"/>
    <s v="2.2 - CONTRATACIÓN DE SERVICIOS"/>
    <s v="2.2.1 - SERVICIOS BÁSICOS"/>
    <s v="N"/>
    <s v="00 - N/A"/>
    <s v="10 - FONDO GENERAL"/>
    <s v=" "/>
    <s v="99 - MULTIPROVINCIAL"/>
    <n v="2890000"/>
    <n v="2890000"/>
    <n v="2250118.16"/>
  </r>
  <r>
    <s v="2024"/>
    <x v="0"/>
    <x v="0"/>
    <x v="0"/>
    <x v="0"/>
    <s v="2 - Poder Ejecutivo"/>
    <s v="0203 - MINISTERIO DE DEFENSA"/>
    <s v="0019 - SUPERINTENDENCIA DE VIGILANCIA Y SEGURIDAD PRIVADA"/>
    <x v="0"/>
    <x v="7"/>
    <x v="29"/>
    <s v="2.2 - CONTRATACIÓN DE SERVICIOS"/>
    <s v="2.2.3 - VIÁTICOS"/>
    <s v="N"/>
    <s v="00 - N/A"/>
    <s v="10 - FONDO GENERAL"/>
    <s v=" "/>
    <s v="99 - MULTIPROVINCIAL"/>
    <n v="4135200"/>
    <n v="4135200"/>
    <n v="3424200"/>
  </r>
  <r>
    <s v="2024"/>
    <x v="0"/>
    <x v="0"/>
    <x v="0"/>
    <x v="0"/>
    <s v="2 - Poder Ejecutivo"/>
    <s v="0203 - MINISTERIO DE DEFENSA"/>
    <s v="0019 - SUPERINTENDENCIA DE VIGILANCIA Y SEGURIDAD PRIVADA"/>
    <x v="0"/>
    <x v="7"/>
    <x v="29"/>
    <s v="2.2 - CONTRATACIÓN DE SERVICIOS"/>
    <s v="2.2.5 - ALQUILERES Y RENTAS"/>
    <s v="N"/>
    <s v="00 - N/A"/>
    <s v="10 - FONDO GENERAL"/>
    <s v=" "/>
    <s v="99 - MULTIPROVINCIAL"/>
    <n v="3984000"/>
    <n v="3984000"/>
    <n v="2968000"/>
  </r>
  <r>
    <s v="2024"/>
    <x v="0"/>
    <x v="0"/>
    <x v="0"/>
    <x v="0"/>
    <s v="2 - Poder Ejecutivo"/>
    <s v="0203 - MINISTERIO DE DEFENSA"/>
    <s v="0019 - SUPERINTENDENCIA DE VIGILANCIA Y SEGURIDAD PRIVADA"/>
    <x v="0"/>
    <x v="7"/>
    <x v="29"/>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617435"/>
    <n v="4410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 "/>
    <s v="99 - MULTIPROVINCIAL"/>
    <n v="3912000"/>
    <n v="3919804"/>
    <n v="3237245"/>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 "/>
    <s v="99 - MULTIPROVINCIAL"/>
    <n v="1030000"/>
    <n v="1810846"/>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 "/>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 "/>
    <s v="99 - MULTIPROVINCIAL"/>
    <n v="1100000"/>
    <n v="573039"/>
    <n v="367391.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 "/>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 "/>
    <s v="99 - MULTIPROVINCIAL"/>
    <n v="400000"/>
    <n v="2555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373965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 "/>
    <s v="99 - MULTIPROVINCIAL"/>
    <n v="2430163"/>
    <n v="1931093"/>
    <n v="962874.80999999994"/>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 "/>
    <s v="99 - MULTIPROVINCIAL"/>
    <n v="0"/>
    <n v="2738800"/>
    <n v="2678505.8600000003"/>
  </r>
  <r>
    <s v="2024"/>
    <x v="0"/>
    <x v="0"/>
    <x v="0"/>
    <x v="0"/>
    <s v="2 - Poder Ejecutivo"/>
    <s v="0203 - MINISTERIO DE DEFENSA"/>
    <s v="0020 - CUERPO ESPECIALIZADO PARA LA SEGURIDAD DEL METRO DE SANTO DOMINGO"/>
    <x v="0"/>
    <x v="7"/>
    <x v="29"/>
    <s v="2.1 - REMUNERACIONES Y CONTRIBUCIONES"/>
    <s v="2.1.1 - REMUNERACIONES"/>
    <s v="N"/>
    <s v="00 - N/A"/>
    <s v="10 - FONDO GENERAL"/>
    <s v=" "/>
    <s v="99 - MULTIPROVINCIAL"/>
    <n v="242910880"/>
    <n v="260878141.07999998"/>
    <n v="197000355.5"/>
  </r>
  <r>
    <s v="2024"/>
    <x v="0"/>
    <x v="0"/>
    <x v="0"/>
    <x v="0"/>
    <s v="2 - Poder Ejecutivo"/>
    <s v="0203 - MINISTERIO DE DEFENSA"/>
    <s v="0020 - CUERPO ESPECIALIZADO PARA LA SEGURIDAD DEL METRO DE SANTO DOMINGO"/>
    <x v="0"/>
    <x v="7"/>
    <x v="29"/>
    <s v="2.1 - REMUNERACIONES Y CONTRIBUCIONES"/>
    <s v="2.1.2 - SOBRESUELDOS"/>
    <s v="N"/>
    <s v="00 - N/A"/>
    <s v="10 - FONDO GENERAL"/>
    <s v=" "/>
    <s v="99 - MULTIPROVINCIAL"/>
    <n v="2400000"/>
    <n v="2400000"/>
    <n v="19920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5076788.92"/>
    <n v="4131152.5300000003"/>
  </r>
  <r>
    <s v="2024"/>
    <x v="0"/>
    <x v="0"/>
    <x v="0"/>
    <x v="0"/>
    <s v="2 - Poder Ejecutivo"/>
    <s v="0203 - MINISTERIO DE DEFENSA"/>
    <s v="0020 - CUERPO ESPECIALIZADO PARA LA SEGURIDAD DEL METRO DE SANTO DOMINGO"/>
    <x v="0"/>
    <x v="7"/>
    <x v="29"/>
    <s v="2.2 - CONTRATACIÓN DE SERVICIOS"/>
    <s v="2.2.1 - SERVICIOS BÁSICOS"/>
    <s v="N"/>
    <s v="00 - N/A"/>
    <s v="10 - FONDO GENERAL"/>
    <s v=" "/>
    <s v="99 - MULTIPROVINCIAL"/>
    <n v="8400000"/>
    <n v="9590538"/>
    <n v="6612322.41999999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 "/>
    <s v="99 - MULTIPROVINCIAL"/>
    <n v="0"/>
    <n v="900000"/>
    <n v="5930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 "/>
    <s v="99 - MULTIPROVINCIAL"/>
    <n v="680000"/>
    <n v="682620"/>
    <n v="487387.2"/>
  </r>
  <r>
    <s v="2024"/>
    <x v="0"/>
    <x v="0"/>
    <x v="0"/>
    <x v="0"/>
    <s v="2 - Poder Ejecutivo"/>
    <s v="0203 - MINISTERIO DE DEFENSA"/>
    <s v="0020 - CUERPO ESPECIALIZADO PARA LA SEGURIDAD DEL METRO DE SANTO DOMINGO"/>
    <x v="0"/>
    <x v="7"/>
    <x v="29"/>
    <s v="2.2 - CONTRATACIÓN DE SERVICIOS"/>
    <s v="2.2.6 - SEGUROS"/>
    <s v="N"/>
    <s v="00 - N/A"/>
    <s v="10 - FONDO GENERAL"/>
    <s v=" "/>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1159757"/>
    <n v="248723.93999999997"/>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5982688.5"/>
    <n v="5938379.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 "/>
    <s v="99 - MULTIPROVINCIAL"/>
    <n v="1000000"/>
    <n v="1885430.58"/>
    <n v="100841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4254589.420000002"/>
    <n v="36823872.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 "/>
    <s v="99 - MULTIPROVINCIAL"/>
    <n v="19275865"/>
    <n v="18834375"/>
    <n v="17634559.5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 "/>
    <s v="99 - MULTIPROVINCIAL"/>
    <n v="1205000"/>
    <n v="1695033.55"/>
    <n v="1141385.68"/>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 "/>
    <s v="99 - MULTIPROVINCIAL"/>
    <n v="540000"/>
    <n v="45028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 "/>
    <s v="99 - MULTIPROVINCIAL"/>
    <n v="605000"/>
    <n v="868814"/>
    <n v="615482.54"/>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241554.97"/>
    <n v="2955544.6199999996"/>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4590105.800000001"/>
    <n v="10918852.36999999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 "/>
    <s v="99 - MULTIPROVINCIAL"/>
    <n v="3780000"/>
    <n v="13684146.199999999"/>
    <n v="10647042.289999999"/>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 "/>
    <s v="99 - MULTIPROVINCIAL"/>
    <n v="39845000"/>
    <n v="39845000"/>
    <n v="3056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8945452"/>
    <n v="680452082.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45340271.2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7346966"/>
    <n v="23942972.259999994"/>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05960"/>
    <n v="12933691.68999999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50327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6263802"/>
    <n v="4332919.9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10 - FONDO GENERAL"/>
    <s v=" "/>
    <s v="99 - MULTIPROVINCIAL"/>
    <n v="0"/>
    <n v="382302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7079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20241630.870000001"/>
    <n v="6131388.2200000007"/>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6220000"/>
    <n v="1651421.6700000002"/>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6786198"/>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65076125.960000001"/>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46118671.600000001"/>
    <n v="37491237.890000001"/>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6488601.1799999997"/>
    <n v="980404.82000000007"/>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800000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5195632.3599999994"/>
    <n v="1711594.440000000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5780000"/>
    <n v="606246.87"/>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0187760"/>
    <n v="36661837.7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31146255.770000011"/>
    <n v="16575577.459999993"/>
  </r>
  <r>
    <s v="2024"/>
    <x v="0"/>
    <x v="0"/>
    <x v="0"/>
    <x v="0"/>
    <s v="2 - Poder Ejecutivo"/>
    <s v="0203 - MINISTERIO DE DEFENSA"/>
    <s v="0027 - DIRECCION GENERAL DEL PLAN SOCIAL DEL MINISTERIO DE DEFENSA"/>
    <x v="2"/>
    <x v="4"/>
    <x v="6"/>
    <s v="2.1 - REMUNERACIONES Y CONTRIBUCIONES"/>
    <s v="2.1.1 - REMUNERACIONES"/>
    <s v="N"/>
    <s v="00 - N/A"/>
    <s v="10 - FONDO GENERAL"/>
    <s v=" "/>
    <s v="99 - MULTIPROVINCIAL"/>
    <n v="9685000"/>
    <n v="9685000"/>
    <n v="7450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3049016.810000001"/>
  </r>
  <r>
    <s v="2024"/>
    <x v="0"/>
    <x v="0"/>
    <x v="0"/>
    <x v="0"/>
    <s v="2 - Poder Ejecutivo"/>
    <s v="0203 - MINISTERIO DE DEFENSA"/>
    <s v="0027 - DIRECCION GENERAL DEL PLAN SOCIAL DEL MINISTERIO DE DEFENSA"/>
    <x v="2"/>
    <x v="4"/>
    <x v="6"/>
    <s v="2.3 - MATERIALES Y SUMINISTROS"/>
    <s v="2.3.2 - TEXTILES Y VESTUARIOS"/>
    <s v="N"/>
    <s v="00 - N/A"/>
    <s v="10 - FONDO GENERAL"/>
    <s v=" "/>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 "/>
    <s v="99 - MULTIPROVINCIAL"/>
    <n v="4800000"/>
    <n v="4800000"/>
    <n v="399134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0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 "/>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 "/>
    <s v="99 - MULTIPROVINCIAL"/>
    <n v="47330976"/>
    <n v="70997579"/>
    <n v="481424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2730422"/>
    <n v="1274019.3599999994"/>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06603.62999999995"/>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 "/>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 "/>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 "/>
    <s v="99 - MULTIPROVINCIAL"/>
    <n v="840000"/>
    <n v="4132805"/>
    <n v="3319313.7199999997"/>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298000"/>
    <n v="0"/>
  </r>
  <r>
    <s v="2024"/>
    <x v="0"/>
    <x v="0"/>
    <x v="0"/>
    <x v="0"/>
    <s v="2 - Poder Ejecutivo"/>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598436"/>
    <n v="975142.6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46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4851903"/>
    <n v="4029970.800000000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373800"/>
    <n v="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 "/>
    <s v="99 - MULTIPROVINCIAL"/>
    <n v="815000"/>
    <n v="3161941.9699999997"/>
    <n v="2253288.0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 "/>
    <s v="99 - MULTIPROVINCIAL"/>
    <n v="7227855"/>
    <n v="7697600.0300000003"/>
    <n v="2160018.1399999997"/>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4871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 "/>
    <s v="99 - MULTIPROVINCIAL"/>
    <n v="0"/>
    <n v="372568"/>
    <n v="361381.17999999993"/>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1289429"/>
    <n v="1050667.720000000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50923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373699"/>
    <n v="5627449.3200000003"/>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91687"/>
    <n v="0"/>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 "/>
    <s v="99 - MULTIPROVINCIAL"/>
    <n v="500000"/>
    <n v="6312534"/>
    <n v="2561202.71"/>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1000400"/>
    <n v="0"/>
  </r>
  <r>
    <s v="2024"/>
    <x v="0"/>
    <x v="0"/>
    <x v="0"/>
    <x v="0"/>
    <s v="2 - Poder Ejecutivo"/>
    <s v="0203 - MINISTERIO DE DEFENSA"/>
    <s v="0030 - SERVICIO NACIONAL DE PROTECCION AMBIENTAL"/>
    <x v="3"/>
    <x v="9"/>
    <x v="35"/>
    <s v="2.1 - REMUNERACIONES Y CONTRIBUCIONES"/>
    <s v="2.1.1 - REMUNERACIONES"/>
    <s v="N"/>
    <s v="00 - N/A"/>
    <s v="10 - FONDO GENERAL"/>
    <s v=" "/>
    <s v="99 - MULTIPROVINCIAL"/>
    <n v="112156000"/>
    <n v="113372666"/>
    <n v="86686724"/>
  </r>
  <r>
    <s v="2024"/>
    <x v="0"/>
    <x v="0"/>
    <x v="0"/>
    <x v="0"/>
    <s v="2 - Poder Ejecutivo"/>
    <s v="0203 - MINISTERIO DE DEFENSA"/>
    <s v="0030 - SERVICIO NACIONAL DE PROTECCION AMBIENTAL"/>
    <x v="3"/>
    <x v="9"/>
    <x v="35"/>
    <s v="2.1 - REMUNERACIONES Y CONTRIBUCIONES"/>
    <s v="2.1.2 - SOBRESUELDOS"/>
    <s v="N"/>
    <s v="00 - N/A"/>
    <s v="10 - FONDO GENERAL"/>
    <s v=" "/>
    <s v="99 - MULTIPROVINCIAL"/>
    <n v="3000000"/>
    <n v="3000000"/>
    <n v="2291807.5"/>
  </r>
  <r>
    <s v="2024"/>
    <x v="0"/>
    <x v="0"/>
    <x v="0"/>
    <x v="0"/>
    <s v="2 - Poder Ejecutivo"/>
    <s v="0203 - MINISTERIO DE DEFENSA"/>
    <s v="0030 - SERVICIO NACIONAL DE PROTECCION AMBIENTAL"/>
    <x v="3"/>
    <x v="9"/>
    <x v="35"/>
    <s v="2.1 - REMUNERACIONES Y CONTRIBUCIONES"/>
    <s v="2.1.5 - CONTRIBUCIONES A LA SEGURIDAD SOCIAL"/>
    <s v="N"/>
    <s v="00 - N/A"/>
    <s v="10 - FONDO GENERAL"/>
    <s v=" "/>
    <s v="99 - MULTIPROVINCIAL"/>
    <n v="2478000"/>
    <n v="2478000"/>
    <n v="1629190"/>
  </r>
  <r>
    <s v="2024"/>
    <x v="0"/>
    <x v="0"/>
    <x v="0"/>
    <x v="0"/>
    <s v="2 - Poder Ejecutivo"/>
    <s v="0203 - MINISTERIO DE DEFENSA"/>
    <s v="0030 - SERVICIO NACIONAL DE PROTECCION AMBIENTAL"/>
    <x v="3"/>
    <x v="9"/>
    <x v="35"/>
    <s v="2.2 - CONTRATACIÓN DE SERVICIOS"/>
    <s v="2.2.1 - SERVICIOS BÁSICOS"/>
    <s v="N"/>
    <s v="00 - N/A"/>
    <s v="10 - FONDO GENERAL"/>
    <s v=" "/>
    <s v="99 - MULTIPROVINCIAL"/>
    <n v="6463885"/>
    <n v="5273000"/>
    <n v="5118676.7699999996"/>
  </r>
  <r>
    <s v="2024"/>
    <x v="0"/>
    <x v="0"/>
    <x v="0"/>
    <x v="0"/>
    <s v="2 - Poder Ejecutivo"/>
    <s v="0203 - MINISTERIO DE DEFENSA"/>
    <s v="0030 - SERVICIO NACIONAL DE PROTECCION AMBIENTAL"/>
    <x v="3"/>
    <x v="9"/>
    <x v="35"/>
    <s v="2.2 - CONTRATACIÓN DE SERVICIOS"/>
    <s v="2.2.2 - PUBLICIDAD, IMPRESIÓN Y ENCUADERNACIÓN"/>
    <s v="N"/>
    <s v="00 - N/A"/>
    <s v="10 - FONDO GENERAL"/>
    <s v=" "/>
    <s v="99 - MULTIPROVINCIAL"/>
    <n v="470000"/>
    <n v="720000"/>
    <n v="171416.24"/>
  </r>
  <r>
    <s v="2024"/>
    <x v="0"/>
    <x v="0"/>
    <x v="0"/>
    <x v="0"/>
    <s v="2 - Poder Ejecutivo"/>
    <s v="0203 - MINISTERIO DE DEFENSA"/>
    <s v="0030 - SERVICIO NACIONAL DE PROTECCION AMBIENTAL"/>
    <x v="3"/>
    <x v="9"/>
    <x v="35"/>
    <s v="2.2 - CONTRATACIÓN DE SERVICIOS"/>
    <s v="2.2.3 - VIÁTICOS"/>
    <s v="N"/>
    <s v="00 - N/A"/>
    <s v="10 - FONDO GENERAL"/>
    <s v=" "/>
    <s v="99 - MULTIPROVINCIAL"/>
    <n v="5200000"/>
    <n v="5200000"/>
    <n v="4150300"/>
  </r>
  <r>
    <s v="2024"/>
    <x v="0"/>
    <x v="0"/>
    <x v="0"/>
    <x v="0"/>
    <s v="2 - Poder Ejecutivo"/>
    <s v="0203 - MINISTERIO DE DEFENSA"/>
    <s v="0030 - SERVICIO NACIONAL DE PROTECCION AMBIENTAL"/>
    <x v="3"/>
    <x v="9"/>
    <x v="35"/>
    <s v="2.2 - CONTRATACIÓN DE SERVICIOS"/>
    <s v="2.2.4 - TRANSPORTE Y ALMACENAJE"/>
    <s v="N"/>
    <s v="00 - N/A"/>
    <s v="10 - FONDO GENERAL"/>
    <s v=" "/>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 "/>
    <s v="99 - MULTIPROVINCIAL"/>
    <n v="460204"/>
    <n v="460204"/>
    <n v="341964"/>
  </r>
  <r>
    <s v="2024"/>
    <x v="0"/>
    <x v="0"/>
    <x v="0"/>
    <x v="0"/>
    <s v="2 - Poder Ejecutivo"/>
    <s v="0203 - MINISTERIO DE DEFENSA"/>
    <s v="0030 - SERVICIO NACIONAL DE PROTECCION AMBIENTAL"/>
    <x v="3"/>
    <x v="9"/>
    <x v="35"/>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 "/>
    <s v="99 - MULTIPROVINCIAL"/>
    <n v="83753"/>
    <n v="23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 "/>
    <s v="99 - MULTIPROVINCIAL"/>
    <n v="0"/>
    <n v="1800000"/>
    <n v="1152564"/>
  </r>
  <r>
    <s v="2024"/>
    <x v="0"/>
    <x v="0"/>
    <x v="0"/>
    <x v="0"/>
    <s v="2 - Poder Ejecutivo"/>
    <s v="0203 - MINISTERIO DE DEFENSA"/>
    <s v="0030 - SERVICIO NACIONAL DE PROTECCION AMBIENTAL"/>
    <x v="3"/>
    <x v="9"/>
    <x v="35"/>
    <s v="2.3 - MATERIALES Y SUMINISTROS"/>
    <s v="2.3.1 - ALIMENTOS Y PRODUCTOS AGROFORESTALES"/>
    <s v="N"/>
    <s v="00 - N/A"/>
    <s v="10 - FONDO GENERAL"/>
    <s v=" "/>
    <s v="99 - MULTIPROVINCIAL"/>
    <n v="11970223"/>
    <n v="12848723"/>
    <n v="10801723.4"/>
  </r>
  <r>
    <s v="2024"/>
    <x v="0"/>
    <x v="0"/>
    <x v="0"/>
    <x v="0"/>
    <s v="2 - Poder Ejecutivo"/>
    <s v="0203 - MINISTERIO DE DEFENSA"/>
    <s v="0030 - SERVICIO NACIONAL DE PROTECCION AMBIENTAL"/>
    <x v="3"/>
    <x v="9"/>
    <x v="35"/>
    <s v="2.3 - MATERIALES Y SUMINISTROS"/>
    <s v="2.3.2 - TEXTILES Y VESTUARIOS"/>
    <s v="N"/>
    <s v="00 - N/A"/>
    <s v="10 - FONDO GENERAL"/>
    <s v=" "/>
    <s v="99 - MULTIPROVINCIAL"/>
    <n v="2500000"/>
    <n v="4430088"/>
    <n v="4230016.8"/>
  </r>
  <r>
    <s v="2024"/>
    <x v="0"/>
    <x v="0"/>
    <x v="0"/>
    <x v="0"/>
    <s v="2 - Poder Ejecutivo"/>
    <s v="0203 - MINISTERIO DE DEFENSA"/>
    <s v="0030 - SERVICIO NACIONAL DE PROTECCION AMBIENTAL"/>
    <x v="3"/>
    <x v="9"/>
    <x v="35"/>
    <s v="2.3 - MATERIALES Y SUMINISTROS"/>
    <s v="2.3.3 - PAPEL, CARTÓN E IMPRESOS"/>
    <s v="N"/>
    <s v="00 - N/A"/>
    <s v="10 - FONDO GENERAL"/>
    <s v=" "/>
    <s v="99 - MULTIPROVINCIAL"/>
    <n v="1450000"/>
    <n v="1895000"/>
    <n v="1303551.43"/>
  </r>
  <r>
    <s v="2024"/>
    <x v="0"/>
    <x v="0"/>
    <x v="0"/>
    <x v="0"/>
    <s v="2 - Poder Ejecutivo"/>
    <s v="0203 - MINISTERIO DE DEFENSA"/>
    <s v="0030 - SERVICIO NACIONAL DE PROTECCION AMBIENTAL"/>
    <x v="3"/>
    <x v="9"/>
    <x v="35"/>
    <s v="2.3 - MATERIALES Y SUMINISTROS"/>
    <s v="2.3.4 - PRODUCTOS FARMACÉUTICOS"/>
    <s v="N"/>
    <s v="00 - N/A"/>
    <s v="10 - FONDO GENERAL"/>
    <s v=" "/>
    <s v="99 - MULTIPROVINCIAL"/>
    <n v="13092"/>
    <n v="39342"/>
    <n v="0"/>
  </r>
  <r>
    <s v="2024"/>
    <x v="0"/>
    <x v="0"/>
    <x v="0"/>
    <x v="0"/>
    <s v="2 - Poder Ejecutivo"/>
    <s v="0203 - MINISTERIO DE DEFENSA"/>
    <s v="0030 - SERVICIO NACIONAL DE PROTECCION AMBIENTAL"/>
    <x v="3"/>
    <x v="9"/>
    <x v="35"/>
    <s v="2.3 - MATERIALES Y SUMINISTROS"/>
    <s v="2.3.5 - CUERO, CAUCHO Y PLÁSTICO"/>
    <s v="N"/>
    <s v="00 - N/A"/>
    <s v="10 - FONDO GENERAL"/>
    <s v=" "/>
    <s v="99 - MULTIPROVINCIAL"/>
    <n v="2700000"/>
    <n v="410010"/>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 "/>
    <s v="99 - MULTIPROVINCIAL"/>
    <n v="700000"/>
    <n v="339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 "/>
    <s v="99 - MULTIPROVINCIAL"/>
    <n v="12876200"/>
    <n v="13576200"/>
    <n v="11006049.6"/>
  </r>
  <r>
    <s v="2024"/>
    <x v="0"/>
    <x v="0"/>
    <x v="0"/>
    <x v="0"/>
    <s v="2 - Poder Ejecutivo"/>
    <s v="0203 - MINISTERIO DE DEFENSA"/>
    <s v="0030 - SERVICIO NACIONAL DE PROTECCION AMBIENTAL"/>
    <x v="3"/>
    <x v="9"/>
    <x v="35"/>
    <s v="2.3 - MATERIALES Y SUMINISTROS"/>
    <s v="2.3.9 - PRODUCTOS Y ÚTILES VARIOS"/>
    <s v="N"/>
    <s v="00 - N/A"/>
    <s v="10 - FONDO GENERAL"/>
    <s v=" "/>
    <s v="99 - MULTIPROVINCIAL"/>
    <n v="4310000"/>
    <n v="3962300"/>
    <n v="1971306.28"/>
  </r>
  <r>
    <s v="2024"/>
    <x v="0"/>
    <x v="0"/>
    <x v="0"/>
    <x v="0"/>
    <s v="2 - Poder Ejecutivo"/>
    <s v="0203 - MINISTERIO DE DEFENSA"/>
    <s v="0031 - DIRECCIÓN GENERAL DE LA INDUSTRIA MILITAR DE LAS FUERZAS ARMADAS"/>
    <x v="0"/>
    <x v="7"/>
    <x v="29"/>
    <s v="2.1 - REMUNERACIONES Y CONTRIBUCIONES"/>
    <s v="2.1.1 - REMUNERACIONES"/>
    <s v="N"/>
    <s v="00 - N/A"/>
    <s v="10 - FONDO GENERAL"/>
    <s v=" "/>
    <s v="99 - MULTIPROVINCIAL"/>
    <n v="41580500"/>
    <n v="41580500"/>
    <n v="3104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114031.850000000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533068.5999999999"/>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60235.7"/>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 "/>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 "/>
    <s v="99 - MULTIPROVINCIAL"/>
    <n v="1512000"/>
    <n v="1512000"/>
    <n v="1255663.5000000002"/>
  </r>
  <r>
    <s v="2024"/>
    <x v="0"/>
    <x v="0"/>
    <x v="0"/>
    <x v="0"/>
    <s v="2 - Poder Ejecutivo"/>
    <s v="0203 - MINISTERIO DE DEFENSA"/>
    <s v="0031 - DIRECCIÓN GENERAL DE LA INDUSTRIA MILITAR DE LAS FUERZAS ARMADAS"/>
    <x v="0"/>
    <x v="7"/>
    <x v="29"/>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86000"/>
    <n v="8555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43047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 "/>
    <s v="99 - MULTIPROVINCIAL"/>
    <n v="2300000"/>
    <n v="2711622"/>
    <n v="23801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 "/>
    <s v="99 - MULTIPROVINCIAL"/>
    <n v="0"/>
    <n v="141399777.04000002"/>
    <n v="138143816.99000001"/>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 "/>
    <s v="99 - MULTIPROVINCIAL"/>
    <n v="1277433"/>
    <n v="636715"/>
    <n v="500141.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x v="0"/>
    <x v="7"/>
    <x v="29"/>
    <s v="2.3 - MATERIALES Y SUMINISTROS"/>
    <s v="2.3.5 - CUERO, CAUCHO Y PLÁSTICO"/>
    <s v="N"/>
    <s v="00 - N/A"/>
    <s v="10 - FONDO GENERAL"/>
    <s v=" "/>
    <s v="99 - MULTIPROVINCIAL"/>
    <n v="0"/>
    <n v="1053"/>
    <n v="0"/>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73888"/>
    <n v="12546.470000000001"/>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1945112"/>
    <n v="1655156.73"/>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257397"/>
    <n v="220745.56"/>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 "/>
    <s v="99 - MULTIPROVINCIAL"/>
    <n v="510360"/>
    <n v="1247042"/>
    <n v="842106.04"/>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 "/>
    <s v="99 - MULTIPROVINCIAL"/>
    <n v="0"/>
    <n v="2558186"/>
    <n v="2500357.9400000004"/>
  </r>
  <r>
    <s v="2024"/>
    <x v="0"/>
    <x v="0"/>
    <x v="0"/>
    <x v="0"/>
    <s v="2 - Poder Ejecutivo"/>
    <s v="0203 - MINISTERIO DE DEFENSA"/>
    <s v="0004 - PRIMER REGIMIENTO DE LA GUARDIA PRESIDENCIAL"/>
    <x v="0"/>
    <x v="7"/>
    <x v="29"/>
    <s v="2.1 - REMUNERACIONES Y CONTRIBUCIONES"/>
    <s v="2.1.1 - REMUNERACIONES"/>
    <s v="N"/>
    <s v="00 - N/A"/>
    <s v="10 - FONDO GENERAL"/>
    <s v=" "/>
    <s v="01 - DISTRITO NACIONAL"/>
    <n v="0"/>
    <n v="40915906"/>
    <n v="2300000"/>
  </r>
  <r>
    <s v="2024"/>
    <x v="0"/>
    <x v="0"/>
    <x v="0"/>
    <x v="0"/>
    <s v="2 - Poder Ejecutivo"/>
    <s v="0203 - MINISTERIO DE DEFENSA"/>
    <s v="0004 - PRIMER REGIMIENTO DE LA GUARDIA PRESIDENCIAL"/>
    <x v="0"/>
    <x v="7"/>
    <x v="29"/>
    <s v="2.1 - REMUNERACIONES Y CONTRIBUCIONES"/>
    <s v="2.1.2 - SOBRESUELDOS"/>
    <s v="N"/>
    <s v="00 - N/A"/>
    <s v="10 - FONDO GENERAL"/>
    <s v=" "/>
    <s v="01 - DISTRITO NACIONAL"/>
    <n v="0"/>
    <n v="33442335"/>
    <n v="0"/>
  </r>
  <r>
    <s v="2024"/>
    <x v="0"/>
    <x v="0"/>
    <x v="0"/>
    <x v="0"/>
    <s v="2 - Poder Ejecutivo"/>
    <s v="0203 - MINISTERIO DE DEFENSA"/>
    <s v="0004 - PRIMER REGIMIENTO DE LA GUARDIA PRESIDENCIAL"/>
    <x v="0"/>
    <x v="7"/>
    <x v="29"/>
    <s v="2.1 - REMUNERACIONES Y CONTRIBUCIONES"/>
    <s v="2.1.5 - CONTRIBUCIONES A LA SEGURIDAD SOCIAL"/>
    <s v="N"/>
    <s v="00 - N/A"/>
    <s v="10 - FONDO GENERAL"/>
    <s v=" "/>
    <s v="01 - DISTRITO NACIONAL"/>
    <n v="0"/>
    <n v="300000"/>
    <n v="0"/>
  </r>
  <r>
    <s v="2024"/>
    <x v="0"/>
    <x v="0"/>
    <x v="0"/>
    <x v="0"/>
    <s v="2 - Poder Ejecutivo"/>
    <s v="0203 - MINISTERIO DE DEFENSA"/>
    <s v="0004 - PRIMER REGIMIENTO DE LA GUARDIA PRESIDENCIAL"/>
    <x v="0"/>
    <x v="7"/>
    <x v="29"/>
    <s v="2.2 - CONTRATACIÓN DE SERVICIOS"/>
    <s v="2.2.1 - SERVICIOS BÁSICOS"/>
    <s v="N"/>
    <s v="00 - N/A"/>
    <s v="10 - FONDO GENERAL"/>
    <s v=" "/>
    <s v="01 - DISTRITO NACIONAL"/>
    <n v="0"/>
    <n v="200000"/>
    <n v="0"/>
  </r>
  <r>
    <s v="2024"/>
    <x v="0"/>
    <x v="0"/>
    <x v="0"/>
    <x v="0"/>
    <s v="2 - Poder Ejecutivo"/>
    <s v="0203 - MINISTERIO DE DEFENSA"/>
    <s v="0004 - PRIMER REGIMIENTO DE LA GUARDIA PRESIDENCIAL"/>
    <x v="0"/>
    <x v="7"/>
    <x v="29"/>
    <s v="2.2 - CONTRATACIÓN DE SERVICIOS"/>
    <s v="2.2.3 - VIÁTICOS"/>
    <s v="N"/>
    <s v="00 - N/A"/>
    <s v="10 - FONDO GENERAL"/>
    <s v=" "/>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 "/>
    <s v="01 - DISTRITO NACIONAL"/>
    <n v="0"/>
    <n v="150000"/>
    <n v="0"/>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 "/>
    <s v="01 - DISTRITO NACIONAL"/>
    <n v="0"/>
    <n v="900000"/>
    <n v="0"/>
  </r>
  <r>
    <s v="2024"/>
    <x v="0"/>
    <x v="0"/>
    <x v="0"/>
    <x v="0"/>
    <s v="2 - Poder Ejecutivo"/>
    <s v="0203 - MINISTERIO DE DEFENSA"/>
    <s v="0004 - PRIMER REGIMIENTO DE LA GUARDIA PRESIDENCIAL"/>
    <x v="0"/>
    <x v="7"/>
    <x v="29"/>
    <s v="2.3 - MATERIALES Y SUMINISTROS"/>
    <s v="2.3.1 - ALIMENTOS Y PRODUCTOS AGROFORESTALES"/>
    <s v="N"/>
    <s v="00 - N/A"/>
    <s v="10 - FONDO GENERAL"/>
    <s v=" "/>
    <s v="01 - DISTRITO NACIONAL"/>
    <n v="0"/>
    <n v="4500000"/>
    <n v="149823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 "/>
    <s v="01 - DISTRITO NACIONAL"/>
    <n v="0"/>
    <n v="21781616"/>
    <n v="0"/>
  </r>
  <r>
    <s v="2024"/>
    <x v="0"/>
    <x v="0"/>
    <x v="0"/>
    <x v="0"/>
    <s v="2 - Poder Ejecutivo"/>
    <s v="0203 - MINISTERIO DE DEFENSA"/>
    <s v="0032 - CUERPO DE SEGURIDAD PRESIDENCIAL (CUSEP)"/>
    <x v="0"/>
    <x v="7"/>
    <x v="29"/>
    <s v="2.1 - REMUNERACIONES Y CONTRIBUCIONES"/>
    <s v="2.1.1 - REMUNERACIONES"/>
    <s v="N"/>
    <s v="00 - N/A"/>
    <s v="10 - FONDO GENERAL"/>
    <s v=" "/>
    <s v="99 - MULTIPROVINCIAL"/>
    <n v="0"/>
    <n v="101278662.40000001"/>
    <n v="15032000"/>
  </r>
  <r>
    <s v="2024"/>
    <x v="0"/>
    <x v="0"/>
    <x v="0"/>
    <x v="0"/>
    <s v="2 - Poder Ejecutivo"/>
    <s v="0203 - MINISTERIO DE DEFENSA"/>
    <s v="0032 - CUERPO DE SEGURIDAD PRESIDENCIAL (CUSEP)"/>
    <x v="0"/>
    <x v="7"/>
    <x v="29"/>
    <s v="2.1 - REMUNERACIONES Y CONTRIBUCIONES"/>
    <s v="2.1.2 - SOBRESUELDOS"/>
    <s v="N"/>
    <s v="00 - N/A"/>
    <s v="10 - FONDO GENERAL"/>
    <s v=" "/>
    <s v="99 - MULTIPROVINCIAL"/>
    <n v="0"/>
    <n v="96760739.63000001"/>
    <n v="0"/>
  </r>
  <r>
    <s v="2024"/>
    <x v="0"/>
    <x v="0"/>
    <x v="0"/>
    <x v="0"/>
    <s v="2 - Poder Ejecutivo"/>
    <s v="0203 - MINISTERIO DE DEFENSA"/>
    <s v="0032 - CUERPO DE SEGURIDAD PRESIDENCIAL (CUSEP)"/>
    <x v="0"/>
    <x v="7"/>
    <x v="29"/>
    <s v="2.1 - REMUNERACIONES Y CONTRIBUCIONES"/>
    <s v="2.1.5 - CONTRIBUCIONES A LA SEGURIDAD SOCIAL"/>
    <s v="N"/>
    <s v="00 - N/A"/>
    <s v="10 - FONDO GENERAL"/>
    <s v=" "/>
    <s v="99 - MULTIPROVINCIAL"/>
    <n v="0"/>
    <n v="760557.77"/>
    <n v="0"/>
  </r>
  <r>
    <s v="2024"/>
    <x v="0"/>
    <x v="0"/>
    <x v="0"/>
    <x v="0"/>
    <s v="2 - Poder Ejecutivo"/>
    <s v="0203 - MINISTERIO DE DEFENSA"/>
    <s v="0032 - CUERPO DE SEGURIDAD PRESIDENCIAL (CUSEP)"/>
    <x v="0"/>
    <x v="7"/>
    <x v="29"/>
    <s v="2.2 - CONTRATACIÓN DE SERVICIOS"/>
    <s v="2.2.1 - SERVICIOS BÁSICOS"/>
    <s v="N"/>
    <s v="00 - N/A"/>
    <s v="10 - FONDO GENERAL"/>
    <s v=" "/>
    <s v="99 - MULTIPROVINCIAL"/>
    <n v="0"/>
    <n v="2811547.05"/>
    <n v="983777.47"/>
  </r>
  <r>
    <s v="2024"/>
    <x v="0"/>
    <x v="0"/>
    <x v="0"/>
    <x v="0"/>
    <s v="2 - Poder Ejecutivo"/>
    <s v="0203 - MINISTERIO DE DEFENSA"/>
    <s v="0032 - CUERPO DE SEGURIDAD PRESIDENCIAL (CUSEP)"/>
    <x v="0"/>
    <x v="7"/>
    <x v="29"/>
    <s v="2.2 - CONTRATACIÓN DE SERVICIOS"/>
    <s v="2.2.2 - PUBLICIDAD, IMPRESIÓN Y ENCUADERNACIÓN"/>
    <s v="N"/>
    <s v="00 - N/A"/>
    <s v="10 - FONDO GENERAL"/>
    <s v=" "/>
    <s v="99 - MULTIPROVINCIAL"/>
    <n v="0"/>
    <n v="205000"/>
    <n v="0"/>
  </r>
  <r>
    <s v="2024"/>
    <x v="0"/>
    <x v="0"/>
    <x v="0"/>
    <x v="0"/>
    <s v="2 - Poder Ejecutivo"/>
    <s v="0203 - MINISTERIO DE DEFENSA"/>
    <s v="0032 - CUERPO DE SEGURIDAD PRESIDENCIAL (CUSEP)"/>
    <x v="0"/>
    <x v="7"/>
    <x v="29"/>
    <s v="2.2 - CONTRATACIÓN DE SERVICIOS"/>
    <s v="2.2.3 - VIÁTICOS"/>
    <s v="N"/>
    <s v="00 - N/A"/>
    <s v="10 - FONDO GENERAL"/>
    <s v=" "/>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 "/>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768052.9"/>
    <n v="671017.63"/>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 "/>
    <s v="99 - MULTIPROVINCIAL"/>
    <n v="0"/>
    <n v="2916390"/>
    <n v="850000"/>
  </r>
  <r>
    <s v="2024"/>
    <x v="0"/>
    <x v="0"/>
    <x v="0"/>
    <x v="0"/>
    <s v="2 - Poder Ejecutivo"/>
    <s v="0203 - MINISTERIO DE DEFENSA"/>
    <s v="0032 - CUERPO DE SEGURIDAD PRESIDENCIAL (CUSEP)"/>
    <x v="0"/>
    <x v="7"/>
    <x v="29"/>
    <s v="2.3 - MATERIALES Y SUMINISTROS"/>
    <s v="2.3.1 - ALIMENTOS Y PRODUCTOS AGROFORESTALES"/>
    <s v="N"/>
    <s v="00 - N/A"/>
    <s v="10 - FONDO GENERAL"/>
    <s v=" "/>
    <s v="99 - MULTIPROVINCIAL"/>
    <n v="0"/>
    <n v="3864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 "/>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 "/>
    <s v="01 - DISTRITO NACIONAL"/>
    <n v="1690000"/>
    <n v="1690000"/>
    <n v="117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173657.97000000003"/>
  </r>
  <r>
    <s v="2024"/>
    <x v="0"/>
    <x v="0"/>
    <x v="0"/>
    <x v="0"/>
    <s v="2 - Poder Ejecutivo"/>
    <s v="0204 - MINISTERIO DE RELACIONES EXTERIORES"/>
    <s v="0001 - MINISTERIO DE RELACIONES EXTERIORES"/>
    <x v="0"/>
    <x v="0"/>
    <x v="10"/>
    <s v="2.2 - CONTRATACIÓN DE SERVICIOS"/>
    <s v="2.2.9 - OTRAS CONTRATACIONES DE SERVICIOS"/>
    <s v="N"/>
    <s v="00 - N/A"/>
    <s v="10 - FONDO GENERAL"/>
    <s v=" "/>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 "/>
    <s v="01 - DISTRITO NACIONAL"/>
    <n v="828035517"/>
    <n v="748398917"/>
    <n v="474315401.8299998"/>
  </r>
  <r>
    <s v="2024"/>
    <x v="0"/>
    <x v="0"/>
    <x v="0"/>
    <x v="0"/>
    <s v="2 - Poder Ejecutivo"/>
    <s v="0204 - MINISTERIO DE RELACIONES EXTERIORES"/>
    <s v="0001 - MINISTERIO DE RELACIONES EXTERIORES"/>
    <x v="0"/>
    <x v="13"/>
    <x v="36"/>
    <s v="2.1 - REMUNERACIONES Y CONTRIBUCIONES"/>
    <s v="2.1.2 - SOBRESUELDOS"/>
    <s v="N"/>
    <s v="00 - N/A"/>
    <s v="10 - FONDO GENERAL"/>
    <s v=" "/>
    <s v="01 - DISTRITO NACIONAL"/>
    <n v="250872810"/>
    <n v="248230410.00000003"/>
    <n v="228703299.83999997"/>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49999999988"/>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 "/>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 "/>
    <s v="01 - DISTRITO NACIONAL"/>
    <n v="82399845"/>
    <n v="99399845"/>
    <n v="67042444.870000005"/>
  </r>
  <r>
    <s v="2024"/>
    <x v="0"/>
    <x v="0"/>
    <x v="0"/>
    <x v="0"/>
    <s v="2 - Poder Ejecutivo"/>
    <s v="0204 - MINISTERIO DE RELACIONES EXTERIORES"/>
    <s v="0001 - MINISTERIO DE RELACIONES EXTERIORES"/>
    <x v="0"/>
    <x v="13"/>
    <x v="36"/>
    <s v="2.2 - CONTRATACIÓN DE SERVICIOS"/>
    <s v="2.2.1 - SERVICIOS BÁSICOS"/>
    <s v="N"/>
    <s v="00 - N/A"/>
    <s v="10 - FONDO GENERAL"/>
    <s v=" "/>
    <s v="01 - DISTRITO NACIONAL"/>
    <n v="79536420"/>
    <n v="79536420"/>
    <n v="46132376.399999999"/>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 "/>
    <s v="01 - DISTRITO NACIONAL"/>
    <n v="91512890"/>
    <n v="73012890"/>
    <n v="10400385.759999998"/>
  </r>
  <r>
    <s v="2024"/>
    <x v="0"/>
    <x v="0"/>
    <x v="0"/>
    <x v="0"/>
    <s v="2 - Poder Ejecutivo"/>
    <s v="0204 - MINISTERIO DE RELACIONES EXTERIORES"/>
    <s v="0001 - MINISTERIO DE RELACIONES EXTERIORES"/>
    <x v="0"/>
    <x v="13"/>
    <x v="36"/>
    <s v="2.2 - CONTRATACIÓN DE SERVICIOS"/>
    <s v="2.2.3 - VIÁTICOS"/>
    <s v="N"/>
    <s v="00 - N/A"/>
    <s v="10 - FONDO GENERAL"/>
    <s v=" "/>
    <s v="01 - DISTRITO NACIONAL"/>
    <n v="61910000"/>
    <n v="67910000"/>
    <n v="30939764.169999983"/>
  </r>
  <r>
    <s v="2024"/>
    <x v="0"/>
    <x v="0"/>
    <x v="0"/>
    <x v="0"/>
    <s v="2 - Poder Ejecutivo"/>
    <s v="0204 - MINISTERIO DE RELACIONES EXTERIORES"/>
    <s v="0001 - MINISTERIO DE RELACIONES EXTERIORES"/>
    <x v="0"/>
    <x v="13"/>
    <x v="36"/>
    <s v="2.2 - CONTRATACIÓN DE SERVICIOS"/>
    <s v="2.2.4 - TRANSPORTE Y ALMACENAJE"/>
    <s v="N"/>
    <s v="00 - N/A"/>
    <s v="10 - FONDO GENERAL"/>
    <s v=" "/>
    <s v="01 - DISTRITO NACIONAL"/>
    <n v="38600000"/>
    <n v="65400000"/>
    <n v="48579097.499999993"/>
  </r>
  <r>
    <s v="2024"/>
    <x v="0"/>
    <x v="0"/>
    <x v="0"/>
    <x v="0"/>
    <s v="2 - Poder Ejecutivo"/>
    <s v="0204 - MINISTERIO DE RELACIONES EXTERIORES"/>
    <s v="0001 - MINISTERIO DE RELACIONES EXTERIORES"/>
    <x v="0"/>
    <x v="13"/>
    <x v="36"/>
    <s v="2.2 - CONTRATACIÓN DE SERVICIOS"/>
    <s v="2.2.5 - ALQUILERES Y RENTAS"/>
    <s v="N"/>
    <s v="00 - N/A"/>
    <s v="10 - FONDO GENERAL"/>
    <s v=" "/>
    <s v="01 - DISTRITO NACIONAL"/>
    <n v="123552383"/>
    <n v="115378105"/>
    <n v="59866569.640000015"/>
  </r>
  <r>
    <s v="2024"/>
    <x v="0"/>
    <x v="0"/>
    <x v="0"/>
    <x v="0"/>
    <s v="2 - Poder Ejecutivo"/>
    <s v="0204 - MINISTERIO DE RELACIONES EXTERIORES"/>
    <s v="0001 - MINISTERIO DE RELACIONES EXTERIORES"/>
    <x v="0"/>
    <x v="13"/>
    <x v="36"/>
    <s v="2.2 - CONTRATACIÓN DE SERVICIOS"/>
    <s v="2.2.6 - SEGUROS"/>
    <s v="N"/>
    <s v="00 - N/A"/>
    <s v="10 - FONDO GENERAL"/>
    <s v=" "/>
    <s v="01 - DISTRITO NACIONAL"/>
    <n v="24700000"/>
    <n v="31672657"/>
    <n v="30091430.750000004"/>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0771444.41999999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87855515"/>
    <n v="52901700.859999992"/>
  </r>
  <r>
    <s v="2024"/>
    <x v="0"/>
    <x v="0"/>
    <x v="0"/>
    <x v="0"/>
    <s v="2 - Poder Ejecutivo"/>
    <s v="0204 - MINISTERIO DE RELACIONES EXTERIORES"/>
    <s v="0001 - MINISTERIO DE RELACIONES EXTERIORES"/>
    <x v="0"/>
    <x v="13"/>
    <x v="36"/>
    <s v="2.2 - CONTRATACIÓN DE SERVICIOS"/>
    <s v="2.2.9 - OTRAS CONTRATACIONES DE SERVICIOS"/>
    <s v="N"/>
    <s v="00 - N/A"/>
    <s v="10 - FONDO GENERAL"/>
    <s v=" "/>
    <s v="01 - DISTRITO NACIONAL"/>
    <n v="75012000"/>
    <n v="77012000"/>
    <n v="34327643.740000002"/>
  </r>
  <r>
    <s v="2024"/>
    <x v="0"/>
    <x v="0"/>
    <x v="0"/>
    <x v="0"/>
    <s v="2 - Poder Ejecutivo"/>
    <s v="0204 - MINISTERIO DE RELACIONES EXTERIORES"/>
    <s v="0001 - MINISTERIO DE RELACIONES EXTERIORES"/>
    <x v="0"/>
    <x v="13"/>
    <x v="36"/>
    <s v="2.3 - MATERIALES Y SUMINISTROS"/>
    <s v="2.3.1 - ALIMENTOS Y PRODUCTOS AGROFORESTALES"/>
    <s v="N"/>
    <s v="00 - N/A"/>
    <s v="10 - FONDO GENERAL"/>
    <s v=" "/>
    <s v="01 - DISTRITO NACIONAL"/>
    <n v="10872595"/>
    <n v="10872595"/>
    <n v="8577517.9800000004"/>
  </r>
  <r>
    <s v="2024"/>
    <x v="0"/>
    <x v="0"/>
    <x v="0"/>
    <x v="0"/>
    <s v="2 - Poder Ejecutivo"/>
    <s v="0204 - MINISTERIO DE RELACIONES EXTERIORES"/>
    <s v="0001 - MINISTERIO DE RELACIONES EXTERIORES"/>
    <x v="0"/>
    <x v="13"/>
    <x v="36"/>
    <s v="2.3 - MATERIALES Y SUMINISTROS"/>
    <s v="2.3.2 - TEXTILES Y VESTUARIOS"/>
    <s v="N"/>
    <s v="00 - N/A"/>
    <s v="10 - FONDO GENERAL"/>
    <s v=" "/>
    <s v="01 - DISTRITO NACIONAL"/>
    <n v="10000000"/>
    <n v="15400000"/>
    <n v="10193225.33"/>
  </r>
  <r>
    <s v="2024"/>
    <x v="0"/>
    <x v="0"/>
    <x v="0"/>
    <x v="0"/>
    <s v="2 - Poder Ejecutivo"/>
    <s v="0204 - MINISTERIO DE RELACIONES EXTERIORES"/>
    <s v="0001 - MINISTERIO DE RELACIONES EXTERIORES"/>
    <x v="0"/>
    <x v="13"/>
    <x v="36"/>
    <s v="2.3 - MATERIALES Y SUMINISTROS"/>
    <s v="2.3.3 - PAPEL, CARTÓN E IMPRESOS"/>
    <s v="N"/>
    <s v="00 - N/A"/>
    <s v="10 - FONDO GENERAL"/>
    <s v=" "/>
    <s v="01 - DISTRITO NACIONAL"/>
    <n v="14010797"/>
    <n v="35010797"/>
    <n v="30521040.23"/>
  </r>
  <r>
    <s v="2024"/>
    <x v="0"/>
    <x v="0"/>
    <x v="0"/>
    <x v="0"/>
    <s v="2 - Poder Ejecutivo"/>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 "/>
    <s v="01 - DISTRITO NACIONAL"/>
    <n v="4318700"/>
    <n v="1218700"/>
    <n v="220558.8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427604"/>
    <n v="2078282.8699999999"/>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0207910"/>
    <n v="77418496.980000004"/>
  </r>
  <r>
    <s v="2024"/>
    <x v="0"/>
    <x v="0"/>
    <x v="0"/>
    <x v="0"/>
    <s v="2 - Poder Ejecutivo"/>
    <s v="0204 - MINISTERIO DE RELACIONES EXTERIORES"/>
    <s v="0001 - MINISTERIO DE RELACIONES EXTERIORES"/>
    <x v="0"/>
    <x v="13"/>
    <x v="36"/>
    <s v="2.3 - MATERIALES Y SUMINISTROS"/>
    <s v="2.3.9 - PRODUCTOS Y ÚTILES VARIOS"/>
    <s v="N"/>
    <s v="00 - N/A"/>
    <s v="10 - FONDO GENERAL"/>
    <s v=" "/>
    <s v="01 - DISTRITO NACIONAL"/>
    <n v="76342191"/>
    <n v="43930128"/>
    <n v="25915365.38000001"/>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 "/>
    <s v="99 - MULTIPROVINCIAL"/>
    <n v="2031402942"/>
    <n v="1996017942"/>
    <n v="1448360645.7600012"/>
  </r>
  <r>
    <s v="2024"/>
    <x v="0"/>
    <x v="0"/>
    <x v="0"/>
    <x v="0"/>
    <s v="2 - Poder Ejecutivo"/>
    <s v="0204 - MINISTERIO DE RELACIONES EXTERIORES"/>
    <s v="0001 - MINISTERIO DE RELACIONES EXTERIORES"/>
    <x v="0"/>
    <x v="13"/>
    <x v="37"/>
    <s v="2.1 - REMUNERACIONES Y CONTRIBUCIONES"/>
    <s v="2.1.2 - SOBRESUELDOS"/>
    <s v="N"/>
    <s v="00 - N/A"/>
    <s v="10 - FONDO GENERAL"/>
    <s v=" "/>
    <s v="99 - MULTIPROVINCIAL"/>
    <n v="1226314760"/>
    <n v="1287814760"/>
    <n v="991709473.76000011"/>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 "/>
    <s v="99 - MULTIPROVINCIAL"/>
    <n v="414919414"/>
    <n v="421233414"/>
    <n v="351503463.88"/>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 "/>
    <s v="99 - MULTIPROVINCIAL"/>
    <n v="258521359"/>
    <n v="275671359"/>
    <n v="210416707.2299999"/>
  </r>
  <r>
    <s v="2024"/>
    <x v="0"/>
    <x v="0"/>
    <x v="0"/>
    <x v="0"/>
    <s v="2 - Poder Ejecutivo"/>
    <s v="0204 - MINISTERIO DE RELACIONES EXTERIORES"/>
    <s v="0001 - MINISTERIO DE RELACIONES EXTERIORES"/>
    <x v="0"/>
    <x v="13"/>
    <x v="37"/>
    <s v="2.2 - CONTRATACIÓN DE SERVICIOS"/>
    <s v="2.2.3 - VIÁTICOS"/>
    <s v="N"/>
    <s v="00 - N/A"/>
    <s v="10 - FONDO GENERAL"/>
    <s v=" "/>
    <s v="99 - MULTIPROVINCIAL"/>
    <n v="863437521"/>
    <n v="911137521"/>
    <n v="718096426.48000002"/>
  </r>
  <r>
    <s v="2024"/>
    <x v="0"/>
    <x v="0"/>
    <x v="0"/>
    <x v="0"/>
    <s v="2 - Poder Ejecutivo"/>
    <s v="0204 - MINISTERIO DE RELACIONES EXTERIORES"/>
    <s v="0001 - MINISTERIO DE RELACIONES EXTERIORES"/>
    <x v="0"/>
    <x v="13"/>
    <x v="37"/>
    <s v="2.2 - CONTRATACIÓN DE SERVICIOS"/>
    <s v="2.2.4 - TRANSPORTE Y ALMACENAJE"/>
    <s v="N"/>
    <s v="00 - N/A"/>
    <s v="10 - FONDO GENERAL"/>
    <s v=" "/>
    <s v="99 - MULTIPROVINCIAL"/>
    <n v="27733333"/>
    <n v="22280768"/>
    <n v="20366673.030000001"/>
  </r>
  <r>
    <s v="2024"/>
    <x v="0"/>
    <x v="0"/>
    <x v="0"/>
    <x v="0"/>
    <s v="2 - Poder Ejecutivo"/>
    <s v="0204 - MINISTERIO DE RELACIONES EXTERIORES"/>
    <s v="0001 - MINISTERIO DE RELACIONES EXTERIORES"/>
    <x v="0"/>
    <x v="13"/>
    <x v="37"/>
    <s v="2.2 - CONTRATACIÓN DE SERVICIOS"/>
    <s v="2.2.5 - ALQUILERES Y RENTAS"/>
    <s v="N"/>
    <s v="00 - N/A"/>
    <s v="10 - FONDO GENERAL"/>
    <s v=" "/>
    <s v="99 - MULTIPROVINCIAL"/>
    <n v="1703275758"/>
    <n v="1688375758"/>
    <n v="1303274478.3899996"/>
  </r>
  <r>
    <s v="2024"/>
    <x v="0"/>
    <x v="0"/>
    <x v="0"/>
    <x v="0"/>
    <s v="2 - Poder Ejecutivo"/>
    <s v="0204 - MINISTERIO DE RELACIONES EXTERIORES"/>
    <s v="0001 - MINISTERIO DE RELACIONES EXTERIORES"/>
    <x v="0"/>
    <x v="13"/>
    <x v="37"/>
    <s v="2.2 - CONTRATACIÓN DE SERVICIOS"/>
    <s v="2.2.6 - SEGUROS"/>
    <s v="N"/>
    <s v="00 - N/A"/>
    <s v="10 - FONDO GENERAL"/>
    <s v=" "/>
    <s v="99 - MULTIPROVINCIAL"/>
    <n v="530419824"/>
    <n v="530419824"/>
    <n v="400484864.80999994"/>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3284656"/>
    <n v="30648333.010000002"/>
  </r>
  <r>
    <s v="2024"/>
    <x v="0"/>
    <x v="0"/>
    <x v="0"/>
    <x v="0"/>
    <s v="2 - Poder Ejecutivo"/>
    <s v="0204 - MINISTERIO DE RELACIONES EXTERIORES"/>
    <s v="0001 - MINISTERIO DE RELACIONES EXTERIORES"/>
    <x v="0"/>
    <x v="13"/>
    <x v="37"/>
    <s v="2.2 - CONTRATACIÓN DE SERVICIOS"/>
    <s v="2.2.9 - OTRAS CONTRATACIONES DE SERVICIOS"/>
    <s v="N"/>
    <s v="00 - N/A"/>
    <s v="10 - FONDO GENERAL"/>
    <s v=" "/>
    <s v="99 - MULTIPROVINCIAL"/>
    <n v="9667100"/>
    <n v="1760100"/>
    <n v="475540"/>
  </r>
  <r>
    <s v="2024"/>
    <x v="0"/>
    <x v="0"/>
    <x v="0"/>
    <x v="0"/>
    <s v="2 - Poder Ejecutivo"/>
    <s v="0204 - MINISTERIO DE RELACIONES EXTERIORES"/>
    <s v="0001 - MINISTERIO DE RELACIONES EXTERIORES"/>
    <x v="0"/>
    <x v="13"/>
    <x v="37"/>
    <s v="2.3 - MATERIALES Y SUMINISTROS"/>
    <s v="2.3.3 - PAPEL, CARTÓN E IMPRESOS"/>
    <s v="N"/>
    <s v="00 - N/A"/>
    <s v="10 - FONDO GENERAL"/>
    <s v=" "/>
    <s v="99 - MULTIPROVINCIAL"/>
    <n v="1135783921"/>
    <n v="1105538936"/>
    <n v="831250584.61999977"/>
  </r>
  <r>
    <s v="2024"/>
    <x v="0"/>
    <x v="0"/>
    <x v="0"/>
    <x v="0"/>
    <s v="2 - Poder Ejecutivo"/>
    <s v="0204 - MINISTERIO DE RELACIONES EXTERIORES"/>
    <s v="0001 - MINISTERIO DE RELACIONES EXTERIORES"/>
    <x v="0"/>
    <x v="13"/>
    <x v="37"/>
    <s v="2.3 - MATERIALES Y SUMINISTROS"/>
    <s v="2.3.9 - PRODUCTOS Y ÚTILES VARIOS"/>
    <s v="N"/>
    <s v="00 - N/A"/>
    <s v="10 - FONDO GENERAL"/>
    <s v=" "/>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 "/>
    <s v="99 - MULTIPROVINCIAL"/>
    <n v="409279172"/>
    <n v="449303888"/>
    <n v="333891197.33999985"/>
  </r>
  <r>
    <s v="2024"/>
    <x v="0"/>
    <x v="0"/>
    <x v="0"/>
    <x v="0"/>
    <s v="2 - Poder Ejecutivo"/>
    <s v="0204 - MINISTERIO DE RELACIONES EXTERIORES"/>
    <s v="0002 - DIRECCION GENERAL DE PASAPORTES"/>
    <x v="0"/>
    <x v="13"/>
    <x v="36"/>
    <s v="2.1 - REMUNERACIONES Y CONTRIBUCIONES"/>
    <s v="2.1.1 - REMUNERACIONES"/>
    <s v="N"/>
    <s v="00 - N/A"/>
    <s v="20 - FONDOS CON DESTINO ESPECÍFICO"/>
    <s v=" "/>
    <s v="99 - MULTIPROVINCIAL"/>
    <n v="23200000"/>
    <n v="21685358"/>
    <n v="15754516.600000001"/>
  </r>
  <r>
    <s v="2024"/>
    <x v="0"/>
    <x v="0"/>
    <x v="0"/>
    <x v="0"/>
    <s v="2 - Poder Ejecutivo"/>
    <s v="0204 - MINISTERIO DE RELACIONES EXTERIORES"/>
    <s v="0002 - DIRECCION GENERAL DE PASAPORTES"/>
    <x v="0"/>
    <x v="13"/>
    <x v="36"/>
    <s v="2.1 - REMUNERACIONES Y CONTRIBUCIONES"/>
    <s v="2.1.2 - SOBRESUELDOS"/>
    <s v="N"/>
    <s v="00 - N/A"/>
    <s v="10 - FONDO GENERAL"/>
    <s v=" "/>
    <s v="99 - MULTIPROVINCIAL"/>
    <n v="56011956"/>
    <n v="56135722"/>
    <n v="47227902.770000003"/>
  </r>
  <r>
    <s v="2024"/>
    <x v="0"/>
    <x v="0"/>
    <x v="0"/>
    <x v="0"/>
    <s v="2 - Poder Ejecutivo"/>
    <s v="0204 - MINISTERIO DE RELACIONES EXTERIORES"/>
    <s v="0002 - DIRECCION GENERAL DE PASAPORTES"/>
    <x v="0"/>
    <x v="13"/>
    <x v="36"/>
    <s v="2.1 - REMUNERACIONES Y CONTRIBUCIONES"/>
    <s v="2.1.2 - SOBRESUELDOS"/>
    <s v="N"/>
    <s v="00 - N/A"/>
    <s v="20 - FONDOS CON DESTINO ESPECÍFICO"/>
    <s v=" "/>
    <s v="99 - MULTIPROVINCIAL"/>
    <n v="39082218"/>
    <n v="41446860"/>
    <n v="625433.44000000006"/>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 "/>
    <s v="99 - MULTIPROVINCIAL"/>
    <n v="57464688"/>
    <n v="62849851"/>
    <n v="50501060.280000009"/>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1800015.25"/>
  </r>
  <r>
    <s v="2024"/>
    <x v="0"/>
    <x v="0"/>
    <x v="0"/>
    <x v="0"/>
    <s v="2 - Poder Ejecutivo"/>
    <s v="0204 - MINISTERIO DE RELACIONES EXTERIORES"/>
    <s v="0002 - DIRECCION GENERAL DE PASAPORTES"/>
    <x v="0"/>
    <x v="13"/>
    <x v="36"/>
    <s v="2.2 - CONTRATACIÓN DE SERVICIOS"/>
    <s v="2.2.1 - SERVICIOS BÁSICOS"/>
    <s v="N"/>
    <s v="00 - N/A"/>
    <s v="10 - FONDO GENERAL"/>
    <s v=" "/>
    <s v="99 - MULTIPROVINCIAL"/>
    <n v="40500000"/>
    <n v="40500000"/>
    <n v="37619244.240000002"/>
  </r>
  <r>
    <s v="2024"/>
    <x v="0"/>
    <x v="0"/>
    <x v="0"/>
    <x v="0"/>
    <s v="2 - Poder Ejecutivo"/>
    <s v="0204 - MINISTERIO DE RELACIONES EXTERIORES"/>
    <s v="0002 - DIRECCION GENERAL DE PASAPORTES"/>
    <x v="0"/>
    <x v="13"/>
    <x v="36"/>
    <s v="2.2 - CONTRATACIÓN DE SERVICIOS"/>
    <s v="2.2.1 - SERVICIOS BÁSICOS"/>
    <s v="N"/>
    <s v="00 - N/A"/>
    <s v="20 - FONDOS CON DESTINO ESPECÍFICO"/>
    <s v=" "/>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 "/>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5000000"/>
    <n v="1723847.71"/>
  </r>
  <r>
    <s v="2024"/>
    <x v="0"/>
    <x v="0"/>
    <x v="0"/>
    <x v="0"/>
    <s v="2 - Poder Ejecutivo"/>
    <s v="0204 - MINISTERIO DE RELACIONES EXTERIORES"/>
    <s v="0002 - DIRECCION GENERAL DE PASAPORTES"/>
    <x v="0"/>
    <x v="13"/>
    <x v="36"/>
    <s v="2.2 - CONTRATACIÓN DE SERVICIOS"/>
    <s v="2.2.3 - VIÁTICOS"/>
    <s v="N"/>
    <s v="00 - N/A"/>
    <s v="20 - FONDOS CON DESTINO ESPECÍFICO"/>
    <s v=" "/>
    <s v="99 - MULTIPROVINCIAL"/>
    <n v="8500000"/>
    <n v="8500000"/>
    <n v="2776173.4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 "/>
    <s v="99 - MULTIPROVINCIAL"/>
    <n v="900000"/>
    <n v="900000"/>
    <n v="446713.11000000004"/>
  </r>
  <r>
    <s v="2024"/>
    <x v="0"/>
    <x v="0"/>
    <x v="0"/>
    <x v="0"/>
    <s v="2 - Poder Ejecutivo"/>
    <s v="0204 - MINISTERIO DE RELACIONES EXTERIORES"/>
    <s v="0002 - DIRECCION GENERAL DE PASAPORTES"/>
    <x v="0"/>
    <x v="13"/>
    <x v="36"/>
    <s v="2.2 - CONTRATACIÓN DE SERVICIOS"/>
    <s v="2.2.5 - ALQUILERES Y RENTAS"/>
    <s v="N"/>
    <s v="00 - N/A"/>
    <s v="10 - FONDO GENERAL"/>
    <s v=" "/>
    <s v="99 - MULTIPROVINCIAL"/>
    <n v="14160000"/>
    <n v="87218720"/>
    <n v="5788485.0499999998"/>
  </r>
  <r>
    <s v="2024"/>
    <x v="0"/>
    <x v="0"/>
    <x v="0"/>
    <x v="0"/>
    <s v="2 - Poder Ejecutivo"/>
    <s v="0204 - MINISTERIO DE RELACIONES EXTERIORES"/>
    <s v="0002 - DIRECCION GENERAL DE PASAPORTES"/>
    <x v="0"/>
    <x v="13"/>
    <x v="36"/>
    <s v="2.2 - CONTRATACIÓN DE SERVICIOS"/>
    <s v="2.2.5 - ALQUILERES Y RENTAS"/>
    <s v="N"/>
    <s v="00 - N/A"/>
    <s v="20 - FONDOS CON DESTINO ESPECÍFICO"/>
    <s v=" "/>
    <s v="99 - MULTIPROVINCIAL"/>
    <n v="16450000"/>
    <n v="12766330.07"/>
    <n v="9184691.5"/>
  </r>
  <r>
    <s v="2024"/>
    <x v="0"/>
    <x v="0"/>
    <x v="0"/>
    <x v="0"/>
    <s v="2 - Poder Ejecutivo"/>
    <s v="0204 - MINISTERIO DE RELACIONES EXTERIORES"/>
    <s v="0002 - DIRECCION GENERAL DE PASAPORTES"/>
    <x v="0"/>
    <x v="13"/>
    <x v="36"/>
    <s v="2.2 - CONTRATACIÓN DE SERVICIOS"/>
    <s v="2.2.6 - SEGUROS"/>
    <s v="N"/>
    <s v="00 - N/A"/>
    <s v="20 - FONDOS CON DESTINO ESPECÍFICO"/>
    <s v=" "/>
    <s v="99 - MULTIPROVINCIAL"/>
    <n v="18000000"/>
    <n v="37760000"/>
    <n v="21591012.740000002"/>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20738000"/>
    <n v="13291797.43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 "/>
    <s v="99 - MULTIPROVINCIAL"/>
    <n v="3168000"/>
    <n v="2424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25243669.93"/>
    <n v="5866270.919999999"/>
  </r>
  <r>
    <s v="2024"/>
    <x v="0"/>
    <x v="0"/>
    <x v="0"/>
    <x v="0"/>
    <s v="2 - Poder Ejecutivo"/>
    <s v="0204 - MINISTERIO DE RELACIONES EXTERIORES"/>
    <s v="0002 - DIRECCION GENERAL DE PASAPORTES"/>
    <x v="0"/>
    <x v="13"/>
    <x v="36"/>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 "/>
    <s v="99 - MULTIPROVINCIAL"/>
    <n v="33500000"/>
    <n v="62600000"/>
    <n v="41122557.460000008"/>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1560160.85"/>
  </r>
  <r>
    <s v="2024"/>
    <x v="0"/>
    <x v="0"/>
    <x v="0"/>
    <x v="0"/>
    <s v="2 - Poder Ejecutivo"/>
    <s v="0204 - MINISTERIO DE RELACIONES EXTERIORES"/>
    <s v="0002 - DIRECCION GENERAL DE PASAPORTES"/>
    <x v="0"/>
    <x v="13"/>
    <x v="36"/>
    <s v="2.3 - MATERIALES Y SUMINISTROS"/>
    <s v="2.3.2 - TEXTILES Y VESTUARIOS"/>
    <s v="N"/>
    <s v="00 - N/A"/>
    <s v="20 - FONDOS CON DESTINO ESPECÍFICO"/>
    <s v=" "/>
    <s v="99 - MULTIPROVINCIAL"/>
    <n v="9350000"/>
    <n v="9350000"/>
    <n v="1334279.99"/>
  </r>
  <r>
    <s v="2024"/>
    <x v="0"/>
    <x v="0"/>
    <x v="0"/>
    <x v="0"/>
    <s v="2 - Poder Ejecutivo"/>
    <s v="0204 - MINISTERIO DE RELACIONES EXTERIORES"/>
    <s v="0002 - DIRECCION GENERAL DE PASAPORTES"/>
    <x v="0"/>
    <x v="13"/>
    <x v="36"/>
    <s v="2.3 - MATERIALES Y SUMINISTROS"/>
    <s v="2.3.3 - PAPEL, CARTÓN E IMPRESOS"/>
    <s v="N"/>
    <s v="00 - N/A"/>
    <s v="10 - FONDO GENERAL"/>
    <s v=" "/>
    <s v="99 - MULTIPROVINCIAL"/>
    <n v="279820584"/>
    <n v="740148219"/>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 "/>
    <s v="99 - MULTIPROVINCIAL"/>
    <n v="769650000"/>
    <n v="58850000"/>
    <n v="60666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 "/>
    <s v="99 - MULTIPROVINCIAL"/>
    <n v="500000"/>
    <n v="10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 "/>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35874987"/>
    <n v="121199.51"/>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85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490302.4499999999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 "/>
    <s v="99 - MULTIPROVINCIAL"/>
    <n v="29950000"/>
    <n v="42215000"/>
    <n v="21202941.810000002"/>
  </r>
  <r>
    <s v="2024"/>
    <x v="0"/>
    <x v="0"/>
    <x v="0"/>
    <x v="0"/>
    <s v="2 - Poder Ejecutivo"/>
    <s v="0204 - MINISTERIO DE RELACIONES EXTERIORES"/>
    <s v="0003 - INSTITUTO DE EDUCACION SUPERIOR"/>
    <x v="2"/>
    <x v="10"/>
    <x v="24"/>
    <s v="2.1 - REMUNERACIONES Y CONTRIBUCIONES"/>
    <s v="2.1.1 - REMUNERACIONES"/>
    <s v="N"/>
    <s v="00 - N/A"/>
    <s v="10 - FONDO GENERAL"/>
    <s v=" "/>
    <s v="01 - DISTRITO NACIONAL"/>
    <n v="95908606"/>
    <n v="97913606"/>
    <n v="71485956.670000002"/>
  </r>
  <r>
    <s v="2024"/>
    <x v="0"/>
    <x v="0"/>
    <x v="0"/>
    <x v="0"/>
    <s v="2 - Poder Ejecutivo"/>
    <s v="0204 - MINISTERIO DE RELACIONES EXTERIORES"/>
    <s v="0003 - INSTITUTO DE EDUCACION SUPERIOR"/>
    <x v="2"/>
    <x v="10"/>
    <x v="24"/>
    <s v="2.1 - REMUNERACIONES Y CONTRIBUCIONES"/>
    <s v="2.1.2 - SOBRESUELDOS"/>
    <s v="N"/>
    <s v="00 - N/A"/>
    <s v="10 - FONDO GENERAL"/>
    <s v=" "/>
    <s v="01 - DISTRITO NACIONAL"/>
    <n v="17401915"/>
    <n v="16723507"/>
    <n v="76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 "/>
    <s v="01 - DISTRITO NACIONAL"/>
    <n v="450000"/>
    <n v="450000"/>
    <n v="220191.57"/>
  </r>
  <r>
    <s v="2024"/>
    <x v="0"/>
    <x v="0"/>
    <x v="0"/>
    <x v="0"/>
    <s v="2 - Poder Ejecutivo"/>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0781098.030000003"/>
  </r>
  <r>
    <s v="2024"/>
    <x v="0"/>
    <x v="0"/>
    <x v="0"/>
    <x v="0"/>
    <s v="2 - Poder Ejecutivo"/>
    <s v="0204 - MINISTERIO DE RELACIONES EXTERIORES"/>
    <s v="0003 - INSTITUTO DE EDUCACION SUPERIOR"/>
    <x v="2"/>
    <x v="10"/>
    <x v="24"/>
    <s v="2.2 - CONTRATACIÓN DE SERVICIOS"/>
    <s v="2.2.1 - SERVICIOS BÁSICOS"/>
    <s v="N"/>
    <s v="00 - N/A"/>
    <s v="10 - FONDO GENERAL"/>
    <s v=" "/>
    <s v="01 - DISTRITO NACIONAL"/>
    <n v="6930000"/>
    <n v="6930000"/>
    <n v="4016826.0100000007"/>
  </r>
  <r>
    <s v="2024"/>
    <x v="0"/>
    <x v="0"/>
    <x v="0"/>
    <x v="0"/>
    <s v="2 - Poder Ejecutivo"/>
    <s v="0204 - MINISTERIO DE RELACIONES EXTERIORES"/>
    <s v="0003 - INSTITUTO DE EDUCACION SUPERIOR"/>
    <x v="2"/>
    <x v="10"/>
    <x v="24"/>
    <s v="2.2 - CONTRATACIÓN DE SERVICIOS"/>
    <s v="2.2.2 - PUBLICIDAD, IMPRESIÓN Y ENCUADERNACIÓN"/>
    <s v="N"/>
    <s v="00 - N/A"/>
    <s v="10 - FONDO GENERAL"/>
    <s v=" "/>
    <s v="01 - DISTRITO NACIONAL"/>
    <n v="919567"/>
    <n v="1460282"/>
    <n v="695239.08000000007"/>
  </r>
  <r>
    <s v="2024"/>
    <x v="0"/>
    <x v="0"/>
    <x v="0"/>
    <x v="0"/>
    <s v="2 - Poder Ejecutivo"/>
    <s v="0204 - MINISTERIO DE RELACIONES EXTERIORES"/>
    <s v="0003 - INSTITUTO DE EDUCACION SUPERIOR"/>
    <x v="2"/>
    <x v="10"/>
    <x v="24"/>
    <s v="2.2 - CONTRATACIÓN DE SERVICIOS"/>
    <s v="2.2.3 - VIÁTICOS"/>
    <s v="N"/>
    <s v="00 - N/A"/>
    <s v="10 - FONDO GENERAL"/>
    <s v=" "/>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x v="2"/>
    <x v="10"/>
    <x v="24"/>
    <s v="2.2 - CONTRATACIÓN DE SERVICIOS"/>
    <s v="2.2.5 - ALQUILERES Y RENTAS"/>
    <s v="N"/>
    <s v="00 - N/A"/>
    <s v="10 - FONDO GENERAL"/>
    <s v=" "/>
    <s v="01 - DISTRITO NACIONAL"/>
    <n v="2844777"/>
    <n v="2619777"/>
    <n v="2308668.4300000006"/>
  </r>
  <r>
    <s v="2024"/>
    <x v="0"/>
    <x v="0"/>
    <x v="0"/>
    <x v="0"/>
    <s v="2 - Poder Ejecutivo"/>
    <s v="0204 - MINISTERIO DE RELACIONES EXTERIORES"/>
    <s v="0003 - INSTITUTO DE EDUCACION SUPERIOR"/>
    <x v="2"/>
    <x v="10"/>
    <x v="24"/>
    <s v="2.2 - CONTRATACIÓN DE SERVICIOS"/>
    <s v="2.2.6 - SEGUROS"/>
    <s v="N"/>
    <s v="00 - N/A"/>
    <s v="10 - FONDO GENERAL"/>
    <s v=" "/>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1857640"/>
    <n v="1206276.3199999998"/>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 "/>
    <s v="01 - DISTRITO NACIONAL"/>
    <n v="5735000"/>
    <n v="8100500"/>
    <n v="3864918.8"/>
  </r>
  <r>
    <s v="2024"/>
    <x v="0"/>
    <x v="0"/>
    <x v="0"/>
    <x v="0"/>
    <s v="2 - Poder Ejecutivo"/>
    <s v="0204 - MINISTERIO DE RELACIONES EXTERIORES"/>
    <s v="0003 - INSTITUTO DE EDUCACION SUPERIOR"/>
    <x v="2"/>
    <x v="10"/>
    <x v="24"/>
    <s v="2.2 - CONTRATACIÓN DE SERVICIOS"/>
    <s v="2.2.9 - OTRAS CONTRATACIONES DE SERVICIOS"/>
    <s v="N"/>
    <s v="00 - N/A"/>
    <s v="10 - FONDO GENERAL"/>
    <s v=" "/>
    <s v="01 - DISTRITO NACIONAL"/>
    <n v="1629477"/>
    <n v="2997477"/>
    <n v="1671870.65"/>
  </r>
  <r>
    <s v="2024"/>
    <x v="0"/>
    <x v="0"/>
    <x v="0"/>
    <x v="0"/>
    <s v="2 - Poder Ejecutivo"/>
    <s v="0204 - MINISTERIO DE RELACIONES EXTERIORES"/>
    <s v="0003 - INSTITUTO DE EDUCACION SUPERIOR"/>
    <x v="2"/>
    <x v="10"/>
    <x v="24"/>
    <s v="2.3 - MATERIALES Y SUMINISTROS"/>
    <s v="2.3.1 - ALIMENTOS Y PRODUCTOS AGROFORESTALES"/>
    <s v="N"/>
    <s v="00 - N/A"/>
    <s v="10 - FONDO GENERAL"/>
    <s v=" "/>
    <s v="01 - DISTRITO NACIONAL"/>
    <n v="671000"/>
    <n v="506000"/>
    <n v="313108.95"/>
  </r>
  <r>
    <s v="2024"/>
    <x v="0"/>
    <x v="0"/>
    <x v="0"/>
    <x v="0"/>
    <s v="2 - Poder Ejecutivo"/>
    <s v="0204 - MINISTERIO DE RELACIONES EXTERIORES"/>
    <s v="0003 - INSTITUTO DE EDUCACION SUPERIOR"/>
    <x v="2"/>
    <x v="10"/>
    <x v="24"/>
    <s v="2.3 - MATERIALES Y SUMINISTROS"/>
    <s v="2.3.2 - TEXTILES Y VESTUARIOS"/>
    <s v="N"/>
    <s v="00 - N/A"/>
    <s v="10 - FONDO GENERAL"/>
    <s v=" "/>
    <s v="01 - DISTRITO NACIONAL"/>
    <n v="475000"/>
    <n v="240000"/>
    <n v="239386.6"/>
  </r>
  <r>
    <s v="2024"/>
    <x v="0"/>
    <x v="0"/>
    <x v="0"/>
    <x v="0"/>
    <s v="2 - Poder Ejecutivo"/>
    <s v="0204 - MINISTERIO DE RELACIONES EXTERIORES"/>
    <s v="0003 - INSTITUTO DE EDUCACION SUPERIOR"/>
    <x v="2"/>
    <x v="10"/>
    <x v="24"/>
    <s v="2.3 - MATERIALES Y SUMINISTROS"/>
    <s v="2.3.3 - PAPEL, CARTÓN E IMPRESOS"/>
    <s v="N"/>
    <s v="00 - N/A"/>
    <s v="10 - FONDO GENERAL"/>
    <s v=" "/>
    <s v="01 - DISTRITO NACIONAL"/>
    <n v="1000000"/>
    <n v="597000"/>
    <n v="523681.16000000003"/>
  </r>
  <r>
    <s v="2024"/>
    <x v="0"/>
    <x v="0"/>
    <x v="0"/>
    <x v="0"/>
    <s v="2 - Poder Ejecutivo"/>
    <s v="0204 - MINISTERIO DE RELACIONES EXTERIORES"/>
    <s v="0003 - INSTITUTO DE EDUCACION SUPERIOR"/>
    <x v="2"/>
    <x v="10"/>
    <x v="24"/>
    <s v="2.3 - MATERIALES Y SUMINISTROS"/>
    <s v="2.3.4 - PRODUCTOS FARMACÉUTICOS"/>
    <s v="N"/>
    <s v="00 - N/A"/>
    <s v="10 - FONDO GENERAL"/>
    <s v=" "/>
    <s v="01 - DISTRITO NACIONAL"/>
    <n v="960000"/>
    <n v="16000"/>
    <n v="4602"/>
  </r>
  <r>
    <s v="2024"/>
    <x v="0"/>
    <x v="0"/>
    <x v="0"/>
    <x v="0"/>
    <s v="2 - Poder Ejecutivo"/>
    <s v="0204 - MINISTERIO DE RELACIONES EXTERIORES"/>
    <s v="0003 - INSTITUTO DE EDUCACION SUPERIOR"/>
    <x v="2"/>
    <x v="10"/>
    <x v="24"/>
    <s v="2.3 - MATERIALES Y SUMINISTROS"/>
    <s v="2.3.5 - CUERO, CAUCHO Y PLÁSTICO"/>
    <s v="N"/>
    <s v="00 - N/A"/>
    <s v="10 - FONDO GENERAL"/>
    <s v=" "/>
    <s v="01 - DISTRITO NACIONAL"/>
    <n v="210477"/>
    <n v="10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 "/>
    <s v="01 - DISTRITO NACIONAL"/>
    <n v="271506"/>
    <n v="171506"/>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904223"/>
    <n v="3827832"/>
  </r>
  <r>
    <s v="2024"/>
    <x v="0"/>
    <x v="0"/>
    <x v="0"/>
    <x v="0"/>
    <s v="2 - Poder Ejecutivo"/>
    <s v="0204 - MINISTERIO DE RELACIONES EXTERIORES"/>
    <s v="0003 - INSTITUTO DE EDUCACION SUPERIOR"/>
    <x v="2"/>
    <x v="10"/>
    <x v="24"/>
    <s v="2.3 - MATERIALES Y SUMINISTROS"/>
    <s v="2.3.9 - PRODUCTOS Y ÚTILES VARIOS"/>
    <s v="N"/>
    <s v="00 - N/A"/>
    <s v="10 - FONDO GENERAL"/>
    <s v=" "/>
    <s v="01 - DISTRITO NACIONAL"/>
    <n v="8964654"/>
    <n v="2513964"/>
    <n v="1614868.75"/>
  </r>
  <r>
    <s v="2024"/>
    <x v="0"/>
    <x v="0"/>
    <x v="0"/>
    <x v="0"/>
    <s v="2 - Poder Ejecutivo"/>
    <s v="0204 - MINISTERIO DE RELACIONES EXTERIORES"/>
    <s v="0004 - CONSEJO NACIONAL DE FRONTERAS"/>
    <x v="0"/>
    <x v="13"/>
    <x v="36"/>
    <s v="2.1 - REMUNERACIONES Y CONTRIBUCIONES"/>
    <s v="2.1.1 - REMUNERACIONES"/>
    <s v="N"/>
    <s v="00 - N/A"/>
    <s v="10 - FONDO GENERAL"/>
    <s v=" "/>
    <s v="99 - MULTIPROVINCIAL"/>
    <n v="30747400"/>
    <n v="30747400"/>
    <n v="22646138.440000001"/>
  </r>
  <r>
    <s v="2024"/>
    <x v="0"/>
    <x v="0"/>
    <x v="0"/>
    <x v="0"/>
    <s v="2 - Poder Ejecutivo"/>
    <s v="0204 - MINISTERIO DE RELACIONES EXTERIORES"/>
    <s v="0004 - CONSEJO NACIONAL DE FRONTERAS"/>
    <x v="0"/>
    <x v="13"/>
    <x v="36"/>
    <s v="2.1 - REMUNERACIONES Y CONTRIBUCIONES"/>
    <s v="2.1.2 - SOBRESUELDOS"/>
    <s v="N"/>
    <s v="00 - N/A"/>
    <s v="10 - FONDO GENERAL"/>
    <s v=" "/>
    <s v="99 - MULTIPROVINCIAL"/>
    <n v="6364750"/>
    <n v="6364750"/>
    <n v="3385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 "/>
    <s v="99 - MULTIPROVINCIAL"/>
    <n v="4140732"/>
    <n v="4140732"/>
    <n v="3333915.8199999994"/>
  </r>
  <r>
    <s v="2024"/>
    <x v="0"/>
    <x v="0"/>
    <x v="0"/>
    <x v="0"/>
    <s v="2 - Poder Ejecutivo"/>
    <s v="0204 - MINISTERIO DE RELACIONES EXTERIORES"/>
    <s v="0004 - CONSEJO NACIONAL DE FRONTERAS"/>
    <x v="0"/>
    <x v="13"/>
    <x v="36"/>
    <s v="2.2 - CONTRATACIÓN DE SERVICIOS"/>
    <s v="2.2.1 - SERVICIOS BÁSICOS"/>
    <s v="N"/>
    <s v="00 - N/A"/>
    <s v="10 - FONDO GENERAL"/>
    <s v=" "/>
    <s v="99 - MULTIPROVINCIAL"/>
    <n v="1572000"/>
    <n v="1572000"/>
    <n v="602489.59999999998"/>
  </r>
  <r>
    <s v="2024"/>
    <x v="0"/>
    <x v="0"/>
    <x v="0"/>
    <x v="0"/>
    <s v="2 - Poder Ejecutivo"/>
    <s v="0204 - MINISTERIO DE RELACIONES EXTERIORES"/>
    <s v="0004 - CONSEJO NACIONAL DE FRONTERAS"/>
    <x v="0"/>
    <x v="13"/>
    <x v="36"/>
    <s v="2.2 - CONTRATACIÓN DE SERVICIOS"/>
    <s v="2.2.2 - PUBLICIDAD, IMPRESIÓN Y ENCUADERNACIÓN"/>
    <s v="N"/>
    <s v="00 - N/A"/>
    <s v="10 - FONDO GENERAL"/>
    <s v=" "/>
    <s v="99 - MULTIPROVINCIAL"/>
    <n v="210000"/>
    <n v="162000"/>
    <n v="60180"/>
  </r>
  <r>
    <s v="2024"/>
    <x v="0"/>
    <x v="0"/>
    <x v="0"/>
    <x v="0"/>
    <s v="2 - Poder Ejecutivo"/>
    <s v="0204 - MINISTERIO DE RELACIONES EXTERIORES"/>
    <s v="0004 - CONSEJO NACIONAL DE FRONTERAS"/>
    <x v="0"/>
    <x v="13"/>
    <x v="36"/>
    <s v="2.2 - CONTRATACIÓN DE SERVICIOS"/>
    <s v="2.2.3 - VIÁTICOS"/>
    <s v="N"/>
    <s v="00 - N/A"/>
    <s v="10 - FONDO GENERAL"/>
    <s v=" "/>
    <s v="99 - MULTIPROVINCIAL"/>
    <n v="1800000"/>
    <n v="1800000"/>
    <n v="1332000"/>
  </r>
  <r>
    <s v="2024"/>
    <x v="0"/>
    <x v="0"/>
    <x v="0"/>
    <x v="0"/>
    <s v="2 - Poder Ejecutivo"/>
    <s v="0204 - MINISTERIO DE RELACIONES EXTERIORES"/>
    <s v="0004 - CONSEJO NACIONAL DE FRONTERAS"/>
    <x v="0"/>
    <x v="13"/>
    <x v="36"/>
    <s v="2.2 - CONTRATACIÓN DE SERVICIOS"/>
    <s v="2.2.4 - TRANSPORTE Y ALMACENAJE"/>
    <s v="N"/>
    <s v="00 - N/A"/>
    <s v="10 - FONDO GENERAL"/>
    <s v=" "/>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 "/>
    <s v="99 - MULTIPROVINCIAL"/>
    <n v="300000"/>
    <n v="750000"/>
    <n v="541770"/>
  </r>
  <r>
    <s v="2024"/>
    <x v="0"/>
    <x v="0"/>
    <x v="0"/>
    <x v="0"/>
    <s v="2 - Poder Ejecutivo"/>
    <s v="0204 - MINISTERIO DE RELACIONES EXTERIORES"/>
    <s v="0004 - CONSEJO NACIONAL DE FRONTERAS"/>
    <x v="0"/>
    <x v="13"/>
    <x v="36"/>
    <s v="2.2 - CONTRATACIÓN DE SERVICIOS"/>
    <s v="2.2.6 - SEGUROS"/>
    <s v="N"/>
    <s v="00 - N/A"/>
    <s v="10 - FONDO GENERAL"/>
    <s v=" "/>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300000"/>
    <n v="202784.8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 "/>
    <s v="99 - MULTIPROVINCIAL"/>
    <n v="350000"/>
    <n v="244000"/>
    <n v="129180.21"/>
  </r>
  <r>
    <s v="2024"/>
    <x v="0"/>
    <x v="0"/>
    <x v="0"/>
    <x v="0"/>
    <s v="2 - Poder Ejecutivo"/>
    <s v="0204 - MINISTERIO DE RELACIONES EXTERIORES"/>
    <s v="0004 - CONSEJO NACIONAL DE FRONTERAS"/>
    <x v="0"/>
    <x v="13"/>
    <x v="36"/>
    <s v="2.3 - MATERIALES Y SUMINISTROS"/>
    <s v="2.3.1 - ALIMENTOS Y PRODUCTOS AGROFORESTALES"/>
    <s v="N"/>
    <s v="00 - N/A"/>
    <s v="10 - FONDO GENERAL"/>
    <s v=" "/>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 "/>
    <s v="99 - MULTIPROVINCIAL"/>
    <n v="450000"/>
    <n v="427300"/>
    <n v="394787.77"/>
  </r>
  <r>
    <s v="2024"/>
    <x v="0"/>
    <x v="0"/>
    <x v="0"/>
    <x v="0"/>
    <s v="2 - Poder Ejecutivo"/>
    <s v="0204 - MINISTERIO DE RELACIONES EXTERIORES"/>
    <s v="0004 - CONSEJO NACIONAL DE FRONTERAS"/>
    <x v="0"/>
    <x v="13"/>
    <x v="36"/>
    <s v="2.3 - MATERIALES Y SUMINISTROS"/>
    <s v="2.3.5 - CUERO, CAUCHO Y PLÁSTICO"/>
    <s v="N"/>
    <s v="00 - N/A"/>
    <s v="10 - FONDO GENERAL"/>
    <s v=" "/>
    <s v="99 - MULTIPROVINCIAL"/>
    <n v="150000"/>
    <n v="61500"/>
    <n v="39719.61999999999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3501804"/>
  </r>
  <r>
    <s v="2024"/>
    <x v="0"/>
    <x v="0"/>
    <x v="0"/>
    <x v="0"/>
    <s v="2 - Poder Ejecutivo"/>
    <s v="0204 - MINISTERIO DE RELACIONES EXTERIORES"/>
    <s v="0004 - CONSEJO NACIONAL DE FRONTERAS"/>
    <x v="0"/>
    <x v="13"/>
    <x v="36"/>
    <s v="2.3 - MATERIALES Y SUMINISTROS"/>
    <s v="2.3.9 - PRODUCTOS Y ÚTILES VARIOS"/>
    <s v="N"/>
    <s v="00 - N/A"/>
    <s v="10 - FONDO GENERAL"/>
    <s v=" "/>
    <s v="99 - MULTIPROVINCIAL"/>
    <n v="1596577"/>
    <n v="1721377"/>
    <n v="628063.79999999993"/>
  </r>
  <r>
    <s v="2024"/>
    <x v="0"/>
    <x v="0"/>
    <x v="0"/>
    <x v="0"/>
    <s v="2 - Poder Ejecutivo"/>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2935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1943788.0800000008"/>
  </r>
  <r>
    <s v="2024"/>
    <x v="0"/>
    <x v="0"/>
    <x v="0"/>
    <x v="0"/>
    <s v="2 - Poder Ejecutivo"/>
    <s v="0204 - MINISTERIO DE RELACIONES EXTERIORES"/>
    <s v="0005 - COMISION NACIONAL DE NEGOCIACIONES  COMERCIALES (CNNC)"/>
    <x v="0"/>
    <x v="13"/>
    <x v="36"/>
    <s v="2.2 - CONTRATACIÓN DE SERVICIOS"/>
    <s v="2.2.1 - SERVICIOS BÁSICOS"/>
    <s v="N"/>
    <s v="00 - N/A"/>
    <s v="10 - FONDO GENERAL"/>
    <s v=" "/>
    <s v="01 - DISTRITO NACIONAL"/>
    <n v="1090869"/>
    <n v="1249869"/>
    <n v="805232.85"/>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 "/>
    <s v="01 - DISTRITO NACIONAL"/>
    <n v="450000"/>
    <n v="450000"/>
    <n v="71495.70999999999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42813.93"/>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732572.03999999992"/>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 "/>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 "/>
    <s v="01 - DISTRITO NACIONAL"/>
    <n v="175000"/>
    <n v="40000"/>
    <n v="19352"/>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 "/>
    <s v="01 - DISTRITO NACIONAL"/>
    <n v="1570000"/>
    <n v="1279506"/>
    <n v="677461.33"/>
  </r>
  <r>
    <s v="2024"/>
    <x v="0"/>
    <x v="0"/>
    <x v="0"/>
    <x v="0"/>
    <s v="2 - Poder Ejecutivo"/>
    <s v="0205 - MINISTERIO DE HACIENDA"/>
    <s v="0001 - MINISTERIO DE HACIENDA"/>
    <x v="0"/>
    <x v="0"/>
    <x v="2"/>
    <s v="2.1 - REMUNERACIONES Y CONTRIBUCIONES"/>
    <s v="2.1.1 - REMUNERACIONES"/>
    <s v="N"/>
    <s v="00 - N/A"/>
    <s v="10 - FONDO GENERAL"/>
    <s v=" "/>
    <s v="99 - MULTIPROVINCIAL"/>
    <n v="875606743"/>
    <n v="867270539.79999995"/>
    <n v="645194005.92999995"/>
  </r>
  <r>
    <s v="2024"/>
    <x v="0"/>
    <x v="0"/>
    <x v="0"/>
    <x v="0"/>
    <s v="2 - Poder Ejecutivo"/>
    <s v="0205 - MINISTERIO DE HACIENDA"/>
    <s v="0001 - MINISTERIO DE HACIENDA"/>
    <x v="0"/>
    <x v="0"/>
    <x v="2"/>
    <s v="2.1 - REMUNERACIONES Y CONTRIBUCIONES"/>
    <s v="2.1.2 - SOBRESUELDOS"/>
    <s v="N"/>
    <s v="00 - N/A"/>
    <s v="10 - FONDO GENERAL"/>
    <s v=" "/>
    <s v="99 - MULTIPROVINCIAL"/>
    <n v="355585779"/>
    <n v="331064715.22000003"/>
    <n v="95557405.049999997"/>
  </r>
  <r>
    <s v="2024"/>
    <x v="0"/>
    <x v="0"/>
    <x v="0"/>
    <x v="0"/>
    <s v="2 - Poder Ejecutivo"/>
    <s v="0205 - MINISTERIO DE HACIENDA"/>
    <s v="0001 - MINISTERIO DE HACIENDA"/>
    <x v="0"/>
    <x v="0"/>
    <x v="2"/>
    <s v="2.1 - REMUNERACIONES Y CONTRIBUCIONES"/>
    <s v="2.1.2 - SOBRESUELDOS"/>
    <s v="N"/>
    <s v="00 - N/A"/>
    <s v="20 - FONDOS CON DESTINO ESPECÍFICO"/>
    <s v=" "/>
    <s v="99 - MULTIPROVINCIAL"/>
    <n v="63000000"/>
    <n v="63000000"/>
    <n v="44158042.230000004"/>
  </r>
  <r>
    <s v="2024"/>
    <x v="0"/>
    <x v="0"/>
    <x v="0"/>
    <x v="0"/>
    <s v="2 - Poder Ejecutivo"/>
    <s v="0205 - MINISTERIO DE HACIENDA"/>
    <s v="0001 - MINISTERIO DE HACIENDA"/>
    <x v="0"/>
    <x v="0"/>
    <x v="2"/>
    <s v="2.1 - REMUNERACIONES Y CONTRIBUCIONES"/>
    <s v="2.1.4 - GRATIFICACIONES Y BONIFICACIONES"/>
    <s v="N"/>
    <s v="00 - N/A"/>
    <s v="10 - FONDO GENERAL"/>
    <s v=" "/>
    <s v="99 - MULTIPROVINCIAL"/>
    <n v="0"/>
    <n v="29000000"/>
    <n v="21282175.710000001"/>
  </r>
  <r>
    <s v="2024"/>
    <x v="0"/>
    <x v="0"/>
    <x v="0"/>
    <x v="0"/>
    <s v="2 - Poder Ejecutivo"/>
    <s v="0205 - MINISTERIO DE HACIENDA"/>
    <s v="0001 - MINISTERIO DE HACIENDA"/>
    <x v="0"/>
    <x v="0"/>
    <x v="2"/>
    <s v="2.1 - REMUNERACIONES Y CONTRIBUCIONES"/>
    <s v="2.1.5 - CONTRIBUCIONES A LA SEGURIDAD SOCIAL"/>
    <s v="N"/>
    <s v="00 - N/A"/>
    <s v="10 - FONDO GENERAL"/>
    <s v=" "/>
    <s v="99 - MULTIPROVINCIAL"/>
    <n v="112180692"/>
    <n v="117678025.2"/>
    <n v="96136686.459999993"/>
  </r>
  <r>
    <s v="2024"/>
    <x v="0"/>
    <x v="0"/>
    <x v="0"/>
    <x v="0"/>
    <s v="2 - Poder Ejecutivo"/>
    <s v="0205 - MINISTERIO DE HACIENDA"/>
    <s v="0001 - MINISTERIO DE HACIENDA"/>
    <x v="0"/>
    <x v="0"/>
    <x v="2"/>
    <s v="2.2 - CONTRATACIÓN DE SERVICIOS"/>
    <s v="2.2.1 - SERVICIOS BÁSICOS"/>
    <s v="N"/>
    <s v="00 - N/A"/>
    <s v="10 - FONDO GENERAL"/>
    <s v=" "/>
    <s v="99 - MULTIPROVINCIAL"/>
    <n v="47360000"/>
    <n v="52029571"/>
    <n v="41682316.589999974"/>
  </r>
  <r>
    <s v="2024"/>
    <x v="0"/>
    <x v="0"/>
    <x v="0"/>
    <x v="0"/>
    <s v="2 - Poder Ejecutivo"/>
    <s v="0205 - MINISTERIO DE HACIENDA"/>
    <s v="0001 - MINISTERIO DE HACIENDA"/>
    <x v="0"/>
    <x v="0"/>
    <x v="2"/>
    <s v="2.2 - CONTRATACIÓN DE SERVICIOS"/>
    <s v="2.2.2 - PUBLICIDAD, IMPRESIÓN Y ENCUADERNACIÓN"/>
    <s v="N"/>
    <s v="00 - N/A"/>
    <s v="10 - FONDO GENERAL"/>
    <s v=" "/>
    <s v="99 - MULTIPROVINCIAL"/>
    <n v="7088845"/>
    <n v="7259095"/>
    <n v="3406163"/>
  </r>
  <r>
    <s v="2024"/>
    <x v="0"/>
    <x v="0"/>
    <x v="0"/>
    <x v="0"/>
    <s v="2 - Poder Ejecutivo"/>
    <s v="0205 - MINISTERIO DE HACIENDA"/>
    <s v="0001 - MINISTERIO DE HACIENDA"/>
    <x v="0"/>
    <x v="0"/>
    <x v="2"/>
    <s v="2.2 - CONTRATACIÓN DE SERVICIOS"/>
    <s v="2.2.2 - PUBLICIDAD, IMPRESIÓN Y ENCUADERNACIÓN"/>
    <s v="N"/>
    <s v="00 - N/A"/>
    <s v="20 - FONDOS CON DESTINO ESPECÍFICO"/>
    <s v=" "/>
    <s v="99 - MULTIPROVINCIAL"/>
    <n v="16500000"/>
    <n v="9200000"/>
    <n v="1496106.89"/>
  </r>
  <r>
    <s v="2024"/>
    <x v="0"/>
    <x v="0"/>
    <x v="0"/>
    <x v="0"/>
    <s v="2 - Poder Ejecutivo"/>
    <s v="0205 - MINISTERIO DE HACIENDA"/>
    <s v="0001 - MINISTERIO DE HACIENDA"/>
    <x v="0"/>
    <x v="0"/>
    <x v="2"/>
    <s v="2.2 - CONTRATACIÓN DE SERVICIOS"/>
    <s v="2.2.3 - VIÁTICOS"/>
    <s v="N"/>
    <s v="00 - N/A"/>
    <s v="10 - FONDO GENERAL"/>
    <s v=" "/>
    <s v="99 - MULTIPROVINCIAL"/>
    <n v="2500000"/>
    <n v="2500000"/>
    <n v="241956.83000000002"/>
  </r>
  <r>
    <s v="2024"/>
    <x v="0"/>
    <x v="0"/>
    <x v="0"/>
    <x v="0"/>
    <s v="2 - Poder Ejecutivo"/>
    <s v="0205 - MINISTERIO DE HACIENDA"/>
    <s v="0001 - MINISTERIO DE HACIENDA"/>
    <x v="0"/>
    <x v="0"/>
    <x v="2"/>
    <s v="2.2 - CONTRATACIÓN DE SERVICIOS"/>
    <s v="2.2.3 - VIÁTICOS"/>
    <s v="N"/>
    <s v="00 - N/A"/>
    <s v="20 - FONDOS CON DESTINO ESPECÍFICO"/>
    <s v=" "/>
    <s v="99 - MULTIPROVINCIAL"/>
    <n v="10000000"/>
    <n v="10000000"/>
    <n v="3234286.17"/>
  </r>
  <r>
    <s v="2024"/>
    <x v="0"/>
    <x v="0"/>
    <x v="0"/>
    <x v="0"/>
    <s v="2 - Poder Ejecutivo"/>
    <s v="0205 - MINISTERIO DE HACIENDA"/>
    <s v="0001 - MINISTERIO DE HACIENDA"/>
    <x v="0"/>
    <x v="0"/>
    <x v="2"/>
    <s v="2.2 - CONTRATACIÓN DE SERVICIOS"/>
    <s v="2.2.4 - TRANSPORTE Y ALMACENAJE"/>
    <s v="N"/>
    <s v="00 - N/A"/>
    <s v="10 - FONDO GENERAL"/>
    <s v=" "/>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 "/>
    <s v="99 - MULTIPROVINCIAL"/>
    <n v="5000000"/>
    <n v="12000000"/>
    <n v="9253452.7300000004"/>
  </r>
  <r>
    <s v="2024"/>
    <x v="0"/>
    <x v="0"/>
    <x v="0"/>
    <x v="0"/>
    <s v="2 - Poder Ejecutivo"/>
    <s v="0205 - MINISTERIO DE HACIENDA"/>
    <s v="0001 - MINISTERIO DE HACIENDA"/>
    <x v="0"/>
    <x v="0"/>
    <x v="2"/>
    <s v="2.2 - CONTRATACIÓN DE SERVICIOS"/>
    <s v="2.2.5 - ALQUILERES Y RENTAS"/>
    <s v="N"/>
    <s v="00 - N/A"/>
    <s v="10 - FONDO GENERAL"/>
    <s v=" "/>
    <s v="99 - MULTIPROVINCIAL"/>
    <n v="190968795"/>
    <n v="159854715"/>
    <n v="142485201.5"/>
  </r>
  <r>
    <s v="2024"/>
    <x v="0"/>
    <x v="0"/>
    <x v="0"/>
    <x v="0"/>
    <s v="2 - Poder Ejecutivo"/>
    <s v="0205 - MINISTERIO DE HACIENDA"/>
    <s v="0001 - MINISTERIO DE HACIENDA"/>
    <x v="0"/>
    <x v="0"/>
    <x v="2"/>
    <s v="2.2 - CONTRATACIÓN DE SERVICIOS"/>
    <s v="2.2.5 - ALQUILERES Y RENTAS"/>
    <s v="N"/>
    <s v="00 - N/A"/>
    <s v="20 - FONDOS CON DESTINO ESPECÍFICO"/>
    <s v=" "/>
    <s v="99 - MULTIPROVINCIAL"/>
    <n v="13560000"/>
    <n v="78160000"/>
    <n v="67084622.910000004"/>
  </r>
  <r>
    <s v="2024"/>
    <x v="0"/>
    <x v="0"/>
    <x v="0"/>
    <x v="0"/>
    <s v="2 - Poder Ejecutivo"/>
    <s v="0205 - MINISTERIO DE HACIENDA"/>
    <s v="0001 - MINISTERIO DE HACIENDA"/>
    <x v="0"/>
    <x v="0"/>
    <x v="2"/>
    <s v="2.2 - CONTRATACIÓN DE SERVICIOS"/>
    <s v="2.2.6 - SEGUROS"/>
    <s v="N"/>
    <s v="00 - N/A"/>
    <s v="10 - FONDO GENERAL"/>
    <s v=" "/>
    <s v="99 - MULTIPROVINCIAL"/>
    <n v="41250000"/>
    <n v="41250000"/>
    <n v="19686493.620000001"/>
  </r>
  <r>
    <s v="2024"/>
    <x v="0"/>
    <x v="0"/>
    <x v="0"/>
    <x v="0"/>
    <s v="2 - Poder Ejecutivo"/>
    <s v="0205 - MINISTERIO DE HACIENDA"/>
    <s v="0001 - MINISTERIO DE HACIENDA"/>
    <x v="0"/>
    <x v="0"/>
    <x v="2"/>
    <s v="2.2 - CONTRATACIÓN DE SERVICIOS"/>
    <s v="2.2.6 - SEGUROS"/>
    <s v="N"/>
    <s v="00 - N/A"/>
    <s v="20 - FONDOS CON DESTINO ESPECÍFICO"/>
    <s v=" "/>
    <s v="99 - MULTIPROVINCIAL"/>
    <n v="13000000"/>
    <n v="1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 "/>
    <s v="99 - MULTIPROVINCIAL"/>
    <n v="97932200"/>
    <n v="264032200"/>
    <n v="217022696.53000003"/>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1161981"/>
    <n v="32000081.849999994"/>
  </r>
  <r>
    <s v="2024"/>
    <x v="0"/>
    <x v="0"/>
    <x v="0"/>
    <x v="0"/>
    <s v="2 - Poder Ejecutivo"/>
    <s v="0205 - MINISTERIO DE HACIENDA"/>
    <s v="0001 - MINISTERIO DE HACIENDA"/>
    <x v="0"/>
    <x v="0"/>
    <x v="2"/>
    <s v="2.2 - CONTRATACIÓN DE SERVICIOS"/>
    <s v="2.2.8 - OTROS SERVICIOS NO INCLUIDOS EN CONCEPTOS ANTERIORES"/>
    <s v="N"/>
    <s v="00 - N/A"/>
    <s v="10 - FONDO GENERAL"/>
    <s v=" "/>
    <s v="99 - MULTIPROVINCIAL"/>
    <n v="269547611"/>
    <n v="159702197.78"/>
    <n v="138762332.16"/>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 "/>
    <s v="99 - MULTIPROVINCIAL"/>
    <n v="126478276"/>
    <n v="255030040"/>
    <n v="84555501.929999992"/>
  </r>
  <r>
    <s v="2024"/>
    <x v="0"/>
    <x v="0"/>
    <x v="0"/>
    <x v="0"/>
    <s v="2 - Poder Ejecutivo"/>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 "/>
    <s v="99 - MULTIPROVINCIAL"/>
    <n v="33250000"/>
    <n v="34500000"/>
    <n v="28142130.5"/>
  </r>
  <r>
    <s v="2024"/>
    <x v="0"/>
    <x v="0"/>
    <x v="0"/>
    <x v="0"/>
    <s v="2 - Poder Ejecutivo"/>
    <s v="0205 - MINISTERIO DE HACIENDA"/>
    <s v="0001 - MINISTERIO DE HACIENDA"/>
    <x v="0"/>
    <x v="0"/>
    <x v="2"/>
    <s v="2.2 - CONTRATACIÓN DE SERVICIOS"/>
    <s v="2.2.9 - OTRAS CONTRATACIONES DE SERVICIOS"/>
    <s v="N"/>
    <s v="00 - N/A"/>
    <s v="20 - FONDOS CON DESTINO ESPECÍFICO"/>
    <s v=" "/>
    <s v="99 - MULTIPROVINCIAL"/>
    <n v="3000000"/>
    <n v="1500000"/>
    <n v="345687.56"/>
  </r>
  <r>
    <s v="2024"/>
    <x v="0"/>
    <x v="0"/>
    <x v="0"/>
    <x v="0"/>
    <s v="2 - Poder Ejecutivo"/>
    <s v="0205 - MINISTERIO DE HACIENDA"/>
    <s v="0001 - MINISTERIO DE HACIENDA"/>
    <x v="0"/>
    <x v="0"/>
    <x v="2"/>
    <s v="2.3 - MATERIALES Y SUMINISTROS"/>
    <s v="2.3.1 - ALIMENTOS Y PRODUCTOS AGROFORESTALES"/>
    <s v="N"/>
    <s v="00 - N/A"/>
    <s v="10 - FONDO GENERAL"/>
    <s v=" "/>
    <s v="99 - MULTIPROVINCIAL"/>
    <n v="7405820"/>
    <n v="3905820"/>
    <n v="1142406.07"/>
  </r>
  <r>
    <s v="2024"/>
    <x v="0"/>
    <x v="0"/>
    <x v="0"/>
    <x v="0"/>
    <s v="2 - Poder Ejecutivo"/>
    <s v="0205 - MINISTERIO DE HACIENDA"/>
    <s v="0001 - MINISTERIO DE HACIENDA"/>
    <x v="0"/>
    <x v="0"/>
    <x v="2"/>
    <s v="2.3 - MATERIALES Y SUMINISTROS"/>
    <s v="2.3.1 - ALIMENTOS Y PRODUCTOS AGROFORESTALES"/>
    <s v="N"/>
    <s v="00 - N/A"/>
    <s v="20 - FONDOS CON DESTINO ESPECÍFICO"/>
    <s v=" "/>
    <s v="99 - MULTIPROVINCIAL"/>
    <n v="1600000"/>
    <n v="1600000"/>
    <n v="215242.13"/>
  </r>
  <r>
    <s v="2024"/>
    <x v="0"/>
    <x v="0"/>
    <x v="0"/>
    <x v="0"/>
    <s v="2 - Poder Ejecutivo"/>
    <s v="0205 - MINISTERIO DE HACIENDA"/>
    <s v="0001 - MINISTERIO DE HACIENDA"/>
    <x v="0"/>
    <x v="0"/>
    <x v="2"/>
    <s v="2.3 - MATERIALES Y SUMINISTROS"/>
    <s v="2.3.2 - TEXTILES Y VESTUARIOS"/>
    <s v="N"/>
    <s v="00 - N/A"/>
    <s v="10 - FONDO GENERAL"/>
    <s v=" "/>
    <s v="99 - MULTIPROVINCIAL"/>
    <n v="2560950"/>
    <n v="10472236"/>
    <n v="5784629.1299999999"/>
  </r>
  <r>
    <s v="2024"/>
    <x v="0"/>
    <x v="0"/>
    <x v="0"/>
    <x v="0"/>
    <s v="2 - Poder Ejecutivo"/>
    <s v="0205 - MINISTERIO DE HACIENDA"/>
    <s v="0001 - MINISTERIO DE HACIENDA"/>
    <x v="0"/>
    <x v="0"/>
    <x v="2"/>
    <s v="2.3 - MATERIALES Y SUMINISTROS"/>
    <s v="2.3.2 - TEXTILES Y VESTUARIOS"/>
    <s v="N"/>
    <s v="00 - N/A"/>
    <s v="20 - FONDOS CON DESTINO ESPECÍFICO"/>
    <s v=" "/>
    <s v="99 - MULTIPROVINCIAL"/>
    <n v="1100000"/>
    <n v="1600000"/>
    <n v="1010257.26"/>
  </r>
  <r>
    <s v="2024"/>
    <x v="0"/>
    <x v="0"/>
    <x v="0"/>
    <x v="0"/>
    <s v="2 - Poder Ejecutivo"/>
    <s v="0205 - MINISTERIO DE HACIENDA"/>
    <s v="0001 - MINISTERIO DE HACIENDA"/>
    <x v="0"/>
    <x v="0"/>
    <x v="2"/>
    <s v="2.3 - MATERIALES Y SUMINISTROS"/>
    <s v="2.3.3 - PAPEL, CARTÓN E IMPRESOS"/>
    <s v="N"/>
    <s v="00 - N/A"/>
    <s v="10 - FONDO GENERAL"/>
    <s v=" "/>
    <s v="99 - MULTIPROVINCIAL"/>
    <n v="10457754"/>
    <n v="6457754"/>
    <n v="2767939.24"/>
  </r>
  <r>
    <s v="2024"/>
    <x v="0"/>
    <x v="0"/>
    <x v="0"/>
    <x v="0"/>
    <s v="2 - Poder Ejecutivo"/>
    <s v="0205 - MINISTERIO DE HACIENDA"/>
    <s v="0001 - MINISTERIO DE HACIENDA"/>
    <x v="0"/>
    <x v="0"/>
    <x v="2"/>
    <s v="2.3 - MATERIALES Y SUMINISTROS"/>
    <s v="2.3.3 - PAPEL, CARTÓN E IMPRESOS"/>
    <s v="N"/>
    <s v="00 - N/A"/>
    <s v="20 - FONDOS CON DESTINO ESPECÍFICO"/>
    <s v=" "/>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 "/>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 "/>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 "/>
    <s v="99 - MULTIPROVINCIAL"/>
    <n v="829000"/>
    <n v="629000"/>
    <n v="85650.99"/>
  </r>
  <r>
    <s v="2024"/>
    <x v="0"/>
    <x v="0"/>
    <x v="0"/>
    <x v="0"/>
    <s v="2 - Poder Ejecutivo"/>
    <s v="0205 - MINISTERIO DE HACIENDA"/>
    <s v="0001 - MINISTERIO DE HACIENDA"/>
    <x v="0"/>
    <x v="0"/>
    <x v="2"/>
    <s v="2.3 - MATERIALES Y SUMINISTROS"/>
    <s v="2.3.5 - CUERO, CAUCHO Y PLÁSTICO"/>
    <s v="N"/>
    <s v="00 - N/A"/>
    <s v="20 - FONDOS CON DESTINO ESPECÍFICO"/>
    <s v=" "/>
    <s v="99 - MULTIPROVINCIAL"/>
    <n v="2500000"/>
    <n v="1600000"/>
    <n v="547481.96"/>
  </r>
  <r>
    <s v="2024"/>
    <x v="0"/>
    <x v="0"/>
    <x v="0"/>
    <x v="0"/>
    <s v="2 - Poder Ejecutivo"/>
    <s v="0205 - MINISTERIO DE HACIENDA"/>
    <s v="0001 - MINISTERIO DE HACIENDA"/>
    <x v="0"/>
    <x v="0"/>
    <x v="2"/>
    <s v="2.3 - MATERIALES Y SUMINISTROS"/>
    <s v="2.3.6 - PRODUCTOS DE MINERALES, METÁLICOS Y NO METÁLICOS"/>
    <s v="N"/>
    <s v="00 - N/A"/>
    <s v="10 - FONDO GENERAL"/>
    <s v=" "/>
    <s v="99 - MULTIPROVINCIAL"/>
    <n v="2822428"/>
    <n v="1322428"/>
    <n v="94143.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 "/>
    <s v="99 - MULTIPROVINCIAL"/>
    <n v="1595000"/>
    <n v="2195000"/>
    <n v="783663.18000000017"/>
  </r>
  <r>
    <s v="2024"/>
    <x v="0"/>
    <x v="0"/>
    <x v="0"/>
    <x v="0"/>
    <s v="2 - Poder Ejecutivo"/>
    <s v="0205 - MINISTERIO DE HACIENDA"/>
    <s v="0001 - MINISTERIO DE HACIENDA"/>
    <x v="0"/>
    <x v="0"/>
    <x v="2"/>
    <s v="2.3 - MATERIALES Y SUMINISTROS"/>
    <s v="2.3.7 - COMBUSTIBLES, LUBRICANTES, PRODUCTOS QUÍMICOS Y CONEXOS"/>
    <s v="N"/>
    <s v="00 - N/A"/>
    <s v="10 - FONDO GENERAL"/>
    <s v=" "/>
    <s v="99 - MULTIPROVINCIAL"/>
    <n v="28848725"/>
    <n v="26156285"/>
    <n v="17013745.6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 "/>
    <s v="99 - MULTIPROVINCIAL"/>
    <n v="12680000"/>
    <n v="13480000"/>
    <n v="8028747.71"/>
  </r>
  <r>
    <s v="2024"/>
    <x v="0"/>
    <x v="0"/>
    <x v="0"/>
    <x v="0"/>
    <s v="2 - Poder Ejecutivo"/>
    <s v="0205 - MINISTERIO DE HACIENDA"/>
    <s v="0001 - MINISTERIO DE HACIENDA"/>
    <x v="0"/>
    <x v="0"/>
    <x v="2"/>
    <s v="2.3 - MATERIALES Y SUMINISTROS"/>
    <s v="2.3.9 - PRODUCTOS Y ÚTILES VARIOS"/>
    <s v="N"/>
    <s v="00 - N/A"/>
    <s v="10 - FONDO GENERAL"/>
    <s v=" "/>
    <s v="99 - MULTIPROVINCIAL"/>
    <n v="52328470"/>
    <n v="20164482"/>
    <n v="9066106.2400000039"/>
  </r>
  <r>
    <s v="2024"/>
    <x v="0"/>
    <x v="0"/>
    <x v="0"/>
    <x v="0"/>
    <s v="2 - Poder Ejecutivo"/>
    <s v="0205 - MINISTERIO DE HACIENDA"/>
    <s v="0001 - MINISTERIO DE HACIENDA"/>
    <x v="0"/>
    <x v="0"/>
    <x v="2"/>
    <s v="2.3 - MATERIALES Y SUMINISTROS"/>
    <s v="2.3.9 - PRODUCTOS Y ÚTILES VARIOS"/>
    <s v="N"/>
    <s v="00 - N/A"/>
    <s v="20 - FONDOS CON DESTINO ESPECÍFICO"/>
    <s v=" "/>
    <s v="99 - MULTIPROVINCIAL"/>
    <n v="10250000"/>
    <n v="5050000"/>
    <n v="4793470.18"/>
  </r>
  <r>
    <s v="2024"/>
    <x v="0"/>
    <x v="0"/>
    <x v="0"/>
    <x v="0"/>
    <s v="2 - Poder Ejecutivo"/>
    <s v="0205 - MINISTERIO DE HACIENDA"/>
    <s v="0001 - MINISTERIO DE HACIENDA"/>
    <x v="0"/>
    <x v="0"/>
    <x v="10"/>
    <s v="2.2 - CONTRATACIÓN DE SERVICIOS"/>
    <s v="2.2.8 - OTROS SERVICIOS NO INCLUIDOS EN CONCEPTOS ANTERIORES"/>
    <s v="N"/>
    <s v="00 - N/A"/>
    <s v="10 - FONDO GENERAL"/>
    <s v=" "/>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 "/>
    <s v="99 - MULTIPROVINCIAL"/>
    <n v="182441372"/>
    <n v="182247372"/>
    <n v="137080279.78"/>
  </r>
  <r>
    <s v="2024"/>
    <x v="0"/>
    <x v="0"/>
    <x v="0"/>
    <x v="0"/>
    <s v="2 - Poder Ejecutivo"/>
    <s v="0205 - MINISTERIO DE HACIENDA"/>
    <s v="0002 - DIRECCION NACIONAL DE CATASTRO"/>
    <x v="0"/>
    <x v="0"/>
    <x v="2"/>
    <s v="2.1 - REMUNERACIONES Y CONTRIBUCIONES"/>
    <s v="2.1.2 - SOBRESUELDOS"/>
    <s v="N"/>
    <s v="00 - N/A"/>
    <s v="10 - FONDO GENERAL"/>
    <s v=" "/>
    <s v="99 - MULTIPROVINCIAL"/>
    <n v="73888404"/>
    <n v="70843404"/>
    <n v="19224925"/>
  </r>
  <r>
    <s v="2024"/>
    <x v="0"/>
    <x v="0"/>
    <x v="0"/>
    <x v="0"/>
    <s v="2 - Poder Ejecutivo"/>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 "/>
    <s v="99 - MULTIPROVINCIAL"/>
    <n v="25270224"/>
    <n v="25464224"/>
    <n v="20718280.670000009"/>
  </r>
  <r>
    <s v="2024"/>
    <x v="0"/>
    <x v="0"/>
    <x v="0"/>
    <x v="0"/>
    <s v="2 - Poder Ejecutivo"/>
    <s v="0205 - MINISTERIO DE HACIENDA"/>
    <s v="0002 - DIRECCION NACIONAL DE CATASTRO"/>
    <x v="0"/>
    <x v="0"/>
    <x v="2"/>
    <s v="2.2 - CONTRATACIÓN DE SERVICIOS"/>
    <s v="2.2.1 - SERVICIOS BÁSICOS"/>
    <s v="N"/>
    <s v="00 - N/A"/>
    <s v="10 - FONDO GENERAL"/>
    <s v=" "/>
    <s v="99 - MULTIPROVINCIAL"/>
    <n v="8000000"/>
    <n v="8000000"/>
    <n v="5841990.9400000023"/>
  </r>
  <r>
    <s v="2024"/>
    <x v="0"/>
    <x v="0"/>
    <x v="0"/>
    <x v="0"/>
    <s v="2 - Poder Ejecutivo"/>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x v="0"/>
    <x v="0"/>
    <x v="2"/>
    <s v="2.2 - CONTRATACIÓN DE SERVICIOS"/>
    <s v="2.2.3 - VIÁTICOS"/>
    <s v="N"/>
    <s v="00 - N/A"/>
    <s v="10 - FONDO GENERAL"/>
    <s v=" "/>
    <s v="99 - MULTIPROVINCIAL"/>
    <n v="4000000"/>
    <n v="4000000"/>
    <n v="2265769.0999999996"/>
  </r>
  <r>
    <s v="2024"/>
    <x v="0"/>
    <x v="0"/>
    <x v="0"/>
    <x v="0"/>
    <s v="2 - Poder Ejecutivo"/>
    <s v="0205 - MINISTERIO DE HACIENDA"/>
    <s v="0002 - DIRECCION NACIONAL DE CATASTRO"/>
    <x v="0"/>
    <x v="0"/>
    <x v="2"/>
    <s v="2.2 - CONTRATACIÓN DE SERVICIOS"/>
    <s v="2.2.3 - VIÁTICOS"/>
    <s v="N"/>
    <s v="00 - N/A"/>
    <s v="70 - DONACION EXTERNA"/>
    <s v=" "/>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 "/>
    <s v="99 - MULTIPROVINCIAL"/>
    <n v="0"/>
    <n v="570219.86"/>
    <n v="477219.86"/>
  </r>
  <r>
    <s v="2024"/>
    <x v="0"/>
    <x v="0"/>
    <x v="0"/>
    <x v="0"/>
    <s v="2 - Poder Ejecutivo"/>
    <s v="0205 - MINISTERIO DE HACIENDA"/>
    <s v="0002 - DIRECCION NACIONAL DE CATASTRO"/>
    <x v="0"/>
    <x v="0"/>
    <x v="2"/>
    <s v="2.2 - CONTRATACIÓN DE SERVICIOS"/>
    <s v="2.2.5 - ALQUILERES Y RENTAS"/>
    <s v="N"/>
    <s v="00 - N/A"/>
    <s v="10 - FONDO GENERAL"/>
    <s v=" "/>
    <s v="99 - MULTIPROVINCIAL"/>
    <n v="470000"/>
    <n v="1700000"/>
    <n v="1326450"/>
  </r>
  <r>
    <s v="2024"/>
    <x v="0"/>
    <x v="0"/>
    <x v="0"/>
    <x v="0"/>
    <s v="2 - Poder Ejecutivo"/>
    <s v="0205 - MINISTERIO DE HACIENDA"/>
    <s v="0002 - DIRECCION NACIONAL DE CATASTRO"/>
    <x v="0"/>
    <x v="0"/>
    <x v="2"/>
    <s v="2.2 - CONTRATACIÓN DE SERVICIOS"/>
    <s v="2.2.5 - ALQUILERES Y RENTAS"/>
    <s v="N"/>
    <s v="00 - N/A"/>
    <s v="20 - FONDOS CON DESTINO ESPECÍFICO"/>
    <s v=" "/>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 "/>
    <s v="99 - MULTIPROVINCIAL"/>
    <n v="1100000"/>
    <n v="1110200"/>
    <n v="1064497.48"/>
  </r>
  <r>
    <s v="2024"/>
    <x v="0"/>
    <x v="0"/>
    <x v="0"/>
    <x v="0"/>
    <s v="2 - Poder Ejecutivo"/>
    <s v="0205 - MINISTERIO DE HACIENDA"/>
    <s v="0002 - DIRECCION NACIONAL DE CATASTRO"/>
    <x v="0"/>
    <x v="0"/>
    <x v="2"/>
    <s v="2.2 - CONTRATACIÓN DE SERVICIOS"/>
    <s v="2.2.6 - SEGUROS"/>
    <s v="N"/>
    <s v="00 - N/A"/>
    <s v="70 - DONACION EXTERNA"/>
    <s v=" "/>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 "/>
    <s v="99 - MULTIPROVINCIAL"/>
    <n v="0"/>
    <n v="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550034.5"/>
    <n v="1151181.6200000001"/>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 "/>
    <s v="99 - MULTIPROVINCIAL"/>
    <n v="262000"/>
    <n v="33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 "/>
    <s v="99 - MULTIPROVINCIAL"/>
    <n v="0"/>
    <n v="334083.5"/>
    <n v="140833.5"/>
  </r>
  <r>
    <s v="2024"/>
    <x v="0"/>
    <x v="0"/>
    <x v="0"/>
    <x v="0"/>
    <s v="2 - Poder Ejecutivo"/>
    <s v="0205 - MINISTERIO DE HACIENDA"/>
    <s v="0002 - DIRECCION NACIONAL DE CATASTRO"/>
    <x v="0"/>
    <x v="0"/>
    <x v="2"/>
    <s v="2.2 - CONTRATACIÓN DE SERVICIOS"/>
    <s v="2.2.9 - OTRAS CONTRATACIONES DE SERVICIOS"/>
    <s v="N"/>
    <s v="00 - N/A"/>
    <s v="10 - FONDO GENERAL"/>
    <s v=" "/>
    <s v="99 - MULTIPROVINCIAL"/>
    <n v="1370000"/>
    <n v="670000"/>
    <n v="645619.16999999993"/>
  </r>
  <r>
    <s v="2024"/>
    <x v="0"/>
    <x v="0"/>
    <x v="0"/>
    <x v="0"/>
    <s v="2 - Poder Ejecutivo"/>
    <s v="0205 - MINISTERIO DE HACIENDA"/>
    <s v="0002 - DIRECCION NACIONAL DE CATASTRO"/>
    <x v="0"/>
    <x v="0"/>
    <x v="2"/>
    <s v="2.2 - CONTRATACIÓN DE SERVICIOS"/>
    <s v="2.2.9 - OTRAS CONTRATACIONES DE SERVICIOS"/>
    <s v="N"/>
    <s v="00 - N/A"/>
    <s v="20 - FONDOS CON DESTINO ESPECÍFICO"/>
    <s v=" "/>
    <s v="99 - MULTIPROVINCIAL"/>
    <n v="450000"/>
    <n v="370267.1"/>
    <n v="27569.52"/>
  </r>
  <r>
    <s v="2024"/>
    <x v="0"/>
    <x v="0"/>
    <x v="0"/>
    <x v="0"/>
    <s v="2 - Poder Ejecutivo"/>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x v="0"/>
    <x v="0"/>
    <x v="2"/>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 "/>
    <s v="99 - MULTIPROVINCIAL"/>
    <n v="1392830"/>
    <n v="1392830"/>
    <n v="843086.7"/>
  </r>
  <r>
    <s v="2024"/>
    <x v="0"/>
    <x v="0"/>
    <x v="0"/>
    <x v="0"/>
    <s v="2 - Poder Ejecutivo"/>
    <s v="0205 - MINISTERIO DE HACIENDA"/>
    <s v="0002 - DIRECCION NACIONAL DE CATASTRO"/>
    <x v="0"/>
    <x v="0"/>
    <x v="2"/>
    <s v="2.3 - MATERIALES Y SUMINISTROS"/>
    <s v="2.3.2 - TEXTILES Y VESTUARIOS"/>
    <s v="N"/>
    <s v="00 - N/A"/>
    <s v="10 - FONDO GENERAL"/>
    <s v=" "/>
    <s v="99 - MULTIPROVINCIAL"/>
    <n v="115302"/>
    <n v="115302"/>
    <n v="76700"/>
  </r>
  <r>
    <s v="2024"/>
    <x v="0"/>
    <x v="0"/>
    <x v="0"/>
    <x v="0"/>
    <s v="2 - Poder Ejecutivo"/>
    <s v="0205 - MINISTERIO DE HACIENDA"/>
    <s v="0002 - DIRECCION NACIONAL DE CATASTRO"/>
    <x v="0"/>
    <x v="0"/>
    <x v="2"/>
    <s v="2.3 - MATERIALES Y SUMINISTROS"/>
    <s v="2.3.2 - TEXTILES Y VESTUARIOS"/>
    <s v="N"/>
    <s v="00 - N/A"/>
    <s v="20 - FONDOS CON DESTINO ESPECÍFICO"/>
    <s v=" "/>
    <s v="99 - MULTIPROVINCIAL"/>
    <n v="0"/>
    <n v="35000"/>
    <n v="5310"/>
  </r>
  <r>
    <s v="2024"/>
    <x v="0"/>
    <x v="0"/>
    <x v="0"/>
    <x v="0"/>
    <s v="2 - Poder Ejecutivo"/>
    <s v="0205 - MINISTERIO DE HACIENDA"/>
    <s v="0002 - DIRECCION NACIONAL DE CATASTRO"/>
    <x v="0"/>
    <x v="0"/>
    <x v="2"/>
    <s v="2.3 - MATERIALES Y SUMINISTROS"/>
    <s v="2.3.3 - PAPEL, CARTÓN E IMPRESOS"/>
    <s v="N"/>
    <s v="00 - N/A"/>
    <s v="10 - FONDO GENERAL"/>
    <s v=" "/>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 "/>
    <s v="99 - MULTIPROVINCIAL"/>
    <n v="1300959"/>
    <n v="1160959"/>
    <n v="481530.62"/>
  </r>
  <r>
    <s v="2024"/>
    <x v="0"/>
    <x v="0"/>
    <x v="0"/>
    <x v="0"/>
    <s v="2 - Poder Ejecutivo"/>
    <s v="0205 - MINISTERIO DE HACIENDA"/>
    <s v="0002 - DIRECCION NACIONAL DE CATASTRO"/>
    <x v="0"/>
    <x v="0"/>
    <x v="2"/>
    <s v="2.3 - MATERIALES Y SUMINISTROS"/>
    <s v="2.3.4 - PRODUCTOS FARMACÉUTICOS"/>
    <s v="N"/>
    <s v="00 - N/A"/>
    <s v="20 - FONDOS CON DESTINO ESPECÍFICO"/>
    <s v=" "/>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 "/>
    <s v="99 - MULTIPROVINCIAL"/>
    <n v="221600"/>
    <n v="221600"/>
    <n v="209346.16000000003"/>
  </r>
  <r>
    <s v="2024"/>
    <x v="0"/>
    <x v="0"/>
    <x v="0"/>
    <x v="0"/>
    <s v="2 - Poder Ejecutivo"/>
    <s v="0205 - MINISTERIO DE HACIENDA"/>
    <s v="0002 - DIRECCION NACIONAL DE CATASTRO"/>
    <x v="0"/>
    <x v="0"/>
    <x v="2"/>
    <s v="2.3 - MATERIALES Y SUMINISTROS"/>
    <s v="2.3.5 - CUERO, CAUCHO Y PLÁSTICO"/>
    <s v="N"/>
    <s v="00 - N/A"/>
    <s v="20 - FONDOS CON DESTINO ESPECÍFICO"/>
    <s v=" "/>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 "/>
    <s v="99 - MULTIPROVINCIAL"/>
    <n v="147527"/>
    <n v="274902"/>
    <n v="89076.14999999998"/>
  </r>
  <r>
    <s v="2024"/>
    <x v="0"/>
    <x v="0"/>
    <x v="0"/>
    <x v="0"/>
    <s v="2 - Poder Ejecutivo"/>
    <s v="0205 - MINISTERIO DE HACIENDA"/>
    <s v="0002 - DIRECCION NACIONAL DE CATASTRO"/>
    <x v="0"/>
    <x v="0"/>
    <x v="2"/>
    <s v="2.3 - MATERIALES Y SUMINISTROS"/>
    <s v="2.3.7 - COMBUSTIBLES, LUBRICANTES, PRODUCTOS QUÍMICOS Y CONEXOS"/>
    <s v="N"/>
    <s v="00 - N/A"/>
    <s v="10 - FONDO GENERAL"/>
    <s v=" "/>
    <s v="99 - MULTIPROVINCIAL"/>
    <n v="304040"/>
    <n v="304040"/>
    <n v="99810.42"/>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8424.95"/>
    <n v="43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 "/>
    <s v="99 - MULTIPROVINCIAL"/>
    <n v="336000"/>
    <n v="336000"/>
    <n v="84494.34"/>
  </r>
  <r>
    <s v="2024"/>
    <x v="0"/>
    <x v="0"/>
    <x v="0"/>
    <x v="0"/>
    <s v="2 - Poder Ejecutivo"/>
    <s v="0205 - MINISTERIO DE HACIENDA"/>
    <s v="0002 - DIRECCION NACIONAL DE CATASTRO"/>
    <x v="0"/>
    <x v="0"/>
    <x v="2"/>
    <s v="2.3 - MATERIALES Y SUMINISTROS"/>
    <s v="2.3.9 - PRODUCTOS Y ÚTILES VARIOS"/>
    <s v="N"/>
    <s v="00 - N/A"/>
    <s v="20 - FONDOS CON DESTINO ESPECÍFICO"/>
    <s v=" "/>
    <s v="99 - MULTIPROVINCIAL"/>
    <n v="5724494"/>
    <n v="4357853.09"/>
    <n v="2773747.3200000008"/>
  </r>
  <r>
    <s v="2024"/>
    <x v="0"/>
    <x v="0"/>
    <x v="0"/>
    <x v="0"/>
    <s v="2 - Poder Ejecutivo"/>
    <s v="0205 - MINISTERIO DE HACIENDA"/>
    <s v="0003 - ADMINISTRACION GENERAL DE BIENES NACIONALES"/>
    <x v="0"/>
    <x v="0"/>
    <x v="2"/>
    <s v="2.1 - REMUNERACIONES Y CONTRIBUCIONES"/>
    <s v="2.1.1 - REMUNERACIONES"/>
    <s v="N"/>
    <s v="00 - N/A"/>
    <s v="10 - FONDO GENERAL"/>
    <s v=" "/>
    <s v="99 - MULTIPROVINCIAL"/>
    <n v="505422490"/>
    <n v="562128647"/>
    <n v="378171134.41999996"/>
  </r>
  <r>
    <s v="2024"/>
    <x v="0"/>
    <x v="0"/>
    <x v="0"/>
    <x v="0"/>
    <s v="2 - Poder Ejecutivo"/>
    <s v="0205 - MINISTERIO DE HACIENDA"/>
    <s v="0003 - ADMINISTRACION GENERAL DE BIENES NACIONALES"/>
    <x v="0"/>
    <x v="0"/>
    <x v="2"/>
    <s v="2.1 - REMUNERACIONES Y CONTRIBUCIONES"/>
    <s v="2.1.1 - REMUNERACIONES"/>
    <s v="N"/>
    <s v="00 - N/A"/>
    <s v="70 - DONACION EXTERNA"/>
    <s v=" "/>
    <s v="99 - MULTIPROVINCIAL"/>
    <n v="0"/>
    <n v="3380000"/>
    <n v="2290000"/>
  </r>
  <r>
    <s v="2024"/>
    <x v="0"/>
    <x v="0"/>
    <x v="0"/>
    <x v="0"/>
    <s v="2 - Poder Ejecutivo"/>
    <s v="0205 - MINISTERIO DE HACIENDA"/>
    <s v="0003 - ADMINISTRACION GENERAL DE BIENES NACIONALES"/>
    <x v="0"/>
    <x v="0"/>
    <x v="2"/>
    <s v="2.1 - REMUNERACIONES Y CONTRIBUCIONES"/>
    <s v="2.1.2 - SOBRESUELDOS"/>
    <s v="N"/>
    <s v="00 - N/A"/>
    <s v="10 - FONDO GENERAL"/>
    <s v=" "/>
    <s v="99 - MULTIPROVINCIAL"/>
    <n v="264346213"/>
    <n v="288404778"/>
    <n v="124680556.82000002"/>
  </r>
  <r>
    <s v="2024"/>
    <x v="0"/>
    <x v="0"/>
    <x v="0"/>
    <x v="0"/>
    <s v="2 - Poder Ejecutivo"/>
    <s v="0205 - MINISTERIO DE HACIENDA"/>
    <s v="0003 - ADMINISTRACION GENERAL DE BIENES NACIONALES"/>
    <x v="0"/>
    <x v="0"/>
    <x v="2"/>
    <s v="2.1 - REMUNERACIONES Y CONTRIBUCIONES"/>
    <s v="2.1.2 - SOBRESUELDOS"/>
    <s v="N"/>
    <s v="00 - N/A"/>
    <s v="70 - DONACION EXTERNA"/>
    <s v=" "/>
    <s v="99 - MULTIPROVINCIAL"/>
    <n v="0"/>
    <n v="103750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 "/>
    <s v="99 - MULTIPROVINCIAL"/>
    <n v="69101388"/>
    <n v="73550666"/>
    <n v="55073148.04999999"/>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 "/>
    <s v="99 - MULTIPROVINCIAL"/>
    <n v="0"/>
    <n v="480168"/>
    <n v="348153.08000000007"/>
  </r>
  <r>
    <s v="2024"/>
    <x v="0"/>
    <x v="0"/>
    <x v="0"/>
    <x v="0"/>
    <s v="2 - Poder Ejecutivo"/>
    <s v="0205 - MINISTERIO DE HACIENDA"/>
    <s v="0003 - ADMINISTRACION GENERAL DE BIENES NACIONALES"/>
    <x v="0"/>
    <x v="0"/>
    <x v="2"/>
    <s v="2.2 - CONTRATACIÓN DE SERVICIOS"/>
    <s v="2.2.1 - SERVICIOS BÁSICOS"/>
    <s v="N"/>
    <s v="00 - N/A"/>
    <s v="10 - FONDO GENERAL"/>
    <s v=" "/>
    <s v="99 - MULTIPROVINCIAL"/>
    <n v="12101531"/>
    <n v="12101531"/>
    <n v="10997564.159999998"/>
  </r>
  <r>
    <s v="2024"/>
    <x v="0"/>
    <x v="0"/>
    <x v="0"/>
    <x v="0"/>
    <s v="2 - Poder Ejecutivo"/>
    <s v="0205 - MINISTERIO DE HACIENDA"/>
    <s v="0003 - ADMINISTRACION GENERAL DE BIENES NACIONALES"/>
    <x v="0"/>
    <x v="0"/>
    <x v="2"/>
    <s v="2.2 - CONTRATACIÓN DE SERVICIOS"/>
    <s v="2.2.1 - SERVICIOS BÁSICOS"/>
    <s v="N"/>
    <s v="00 - N/A"/>
    <s v="20 - FONDOS CON DESTINO ESPECÍFICO"/>
    <s v=" "/>
    <s v="99 - MULTIPROVINCIAL"/>
    <n v="70000"/>
    <n v="5737979"/>
    <n v="4415450.8900000006"/>
  </r>
  <r>
    <s v="2024"/>
    <x v="0"/>
    <x v="0"/>
    <x v="0"/>
    <x v="0"/>
    <s v="2 - Poder Ejecutivo"/>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 "/>
    <s v="99 - MULTIPROVINCIAL"/>
    <n v="598125"/>
    <n v="1286418"/>
    <n v="1127076.69"/>
  </r>
  <r>
    <s v="2024"/>
    <x v="0"/>
    <x v="0"/>
    <x v="0"/>
    <x v="0"/>
    <s v="2 - Poder Ejecutivo"/>
    <s v="0205 - MINISTERIO DE HACIENDA"/>
    <s v="0003 - ADMINISTRACION GENERAL DE BIENES NACIONALES"/>
    <x v="0"/>
    <x v="0"/>
    <x v="2"/>
    <s v="2.2 - CONTRATACIÓN DE SERVICIOS"/>
    <s v="2.2.3 - VIÁTICOS"/>
    <s v="N"/>
    <s v="00 - N/A"/>
    <s v="20 - FONDOS CON DESTINO ESPECÍFICO"/>
    <s v=" "/>
    <s v="99 - MULTIPROVINCIAL"/>
    <n v="10000000"/>
    <n v="8200000"/>
    <n v="4330791.6399999997"/>
  </r>
  <r>
    <s v="2024"/>
    <x v="0"/>
    <x v="0"/>
    <x v="0"/>
    <x v="0"/>
    <s v="2 - Poder Ejecutivo"/>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 "/>
    <s v="99 - MULTIPROVINCIAL"/>
    <n v="1800000"/>
    <n v="1039844"/>
    <n v="1038883.52"/>
  </r>
  <r>
    <s v="2024"/>
    <x v="0"/>
    <x v="0"/>
    <x v="0"/>
    <x v="0"/>
    <s v="2 - Poder Ejecutivo"/>
    <s v="0205 - MINISTERIO DE HACIENDA"/>
    <s v="0003 - ADMINISTRACION GENERAL DE BIENES NACIONALES"/>
    <x v="0"/>
    <x v="0"/>
    <x v="2"/>
    <s v="2.2 - CONTRATACIÓN DE SERVICIOS"/>
    <s v="2.2.5 - ALQUILERES Y RENTAS"/>
    <s v="N"/>
    <s v="00 - N/A"/>
    <s v="70 - DONACION EXTERNA"/>
    <s v=" "/>
    <s v="99 - MULTIPROVINCIAL"/>
    <n v="0"/>
    <n v="3000000"/>
    <n v="0"/>
  </r>
  <r>
    <s v="2024"/>
    <x v="0"/>
    <x v="0"/>
    <x v="0"/>
    <x v="0"/>
    <s v="2 - Poder Ejecutivo"/>
    <s v="0205 - MINISTERIO DE HACIENDA"/>
    <s v="0003 - ADMINISTRACION GENERAL DE BIENES NACIONALES"/>
    <x v="0"/>
    <x v="0"/>
    <x v="2"/>
    <s v="2.2 - CONTRATACIÓN DE SERVICIOS"/>
    <s v="2.2.6 - SEGUROS"/>
    <s v="N"/>
    <s v="00 - N/A"/>
    <s v="10 - FONDO GENERAL"/>
    <s v=" "/>
    <s v="99 - MULTIPROVINCIAL"/>
    <n v="8500000"/>
    <n v="8500000"/>
    <n v="7147267.8500000006"/>
  </r>
  <r>
    <s v="2024"/>
    <x v="0"/>
    <x v="0"/>
    <x v="0"/>
    <x v="0"/>
    <s v="2 - Poder Ejecutivo"/>
    <s v="0205 - MINISTERIO DE HACIENDA"/>
    <s v="0003 - ADMINISTRACION GENERAL DE BIENES NACIONALES"/>
    <x v="0"/>
    <x v="0"/>
    <x v="2"/>
    <s v="2.2 - CONTRATACIÓN DE SERVICIOS"/>
    <s v="2.2.6 - SEGUROS"/>
    <s v="N"/>
    <s v="00 - N/A"/>
    <s v="20 - FONDOS CON DESTINO ESPECÍFICO"/>
    <s v=" "/>
    <s v="99 - MULTIPROVINCIAL"/>
    <n v="3500000"/>
    <n v="4659700"/>
    <n v="4656416.0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8940796"/>
    <n v="4196278.0599999996"/>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968574"/>
    <n v="760856.22"/>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 "/>
    <s v="99 - MULTIPROVINCIAL"/>
    <n v="0"/>
    <n v="1667095"/>
    <n v="0"/>
  </r>
  <r>
    <s v="2024"/>
    <x v="0"/>
    <x v="0"/>
    <x v="0"/>
    <x v="0"/>
    <s v="2 - Poder Ejecutivo"/>
    <s v="0205 - MINISTERIO DE HACIENDA"/>
    <s v="0003 - ADMINISTRACION GENERAL DE BIENES NACIONALES"/>
    <x v="0"/>
    <x v="0"/>
    <x v="2"/>
    <s v="2.2 - CONTRATACIÓN DE SERVICIOS"/>
    <s v="2.2.9 - OTRAS CONTRATACIONES DE SERVICIOS"/>
    <s v="N"/>
    <s v="00 - N/A"/>
    <s v="10 - FONDO GENERAL"/>
    <s v=" "/>
    <s v="99 - MULTIPROVINCIAL"/>
    <n v="0"/>
    <n v="1650000"/>
    <n v="1542909.869999999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 "/>
    <s v="99 - MULTIPROVINCIAL"/>
    <n v="400000"/>
    <n v="1994022"/>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 "/>
    <s v="99 - MULTIPROVINCIAL"/>
    <n v="1203000"/>
    <n v="1526030"/>
    <n v="90983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 "/>
    <s v="99 - MULTIPROVINCIAL"/>
    <n v="480000"/>
    <n v="902379"/>
    <n v="376735.89"/>
  </r>
  <r>
    <s v="2024"/>
    <x v="0"/>
    <x v="0"/>
    <x v="0"/>
    <x v="0"/>
    <s v="2 - Poder Ejecutivo"/>
    <s v="0205 - MINISTERIO DE HACIENDA"/>
    <s v="0003 - ADMINISTRACION GENERAL DE BIENES NACIONALES"/>
    <x v="0"/>
    <x v="0"/>
    <x v="2"/>
    <s v="2.3 - MATERIALES Y SUMINISTROS"/>
    <s v="2.3.2 - TEXTILES Y VESTUARIOS"/>
    <s v="N"/>
    <s v="00 - N/A"/>
    <s v="20 - FONDOS CON DESTINO ESPECÍFICO"/>
    <s v=" "/>
    <s v="99 - MULTIPROVINCIAL"/>
    <n v="2450000"/>
    <n v="2479500"/>
    <n v="1983335.74"/>
  </r>
  <r>
    <s v="2024"/>
    <x v="0"/>
    <x v="0"/>
    <x v="0"/>
    <x v="0"/>
    <s v="2 - Poder Ejecutivo"/>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 "/>
    <s v="99 - MULTIPROVINCIAL"/>
    <n v="3850800"/>
    <n v="2670800"/>
    <n v="2336482.37"/>
  </r>
  <r>
    <s v="2024"/>
    <x v="0"/>
    <x v="0"/>
    <x v="0"/>
    <x v="0"/>
    <s v="2 - Poder Ejecutivo"/>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837214"/>
    <n v="434495.11000000004"/>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0332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925550"/>
    <n v="159107.57"/>
  </r>
  <r>
    <s v="2024"/>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 "/>
    <s v="99 - MULTIPROVINCIAL"/>
    <n v="0"/>
    <n v="1500000"/>
    <n v="0"/>
  </r>
  <r>
    <s v="2024"/>
    <x v="0"/>
    <x v="0"/>
    <x v="0"/>
    <x v="0"/>
    <s v="2 - Poder Ejecutivo"/>
    <s v="0205 - MINISTERIO DE HACIENDA"/>
    <s v="0003 - ADMINISTRACION GENERAL DE BIENES NACIONALES"/>
    <x v="0"/>
    <x v="0"/>
    <x v="2"/>
    <s v="2.3 - MATERIALES Y SUMINISTROS"/>
    <s v="2.3.9 - PRODUCTOS Y ÚTILES VARIOS"/>
    <s v="N"/>
    <s v="00 - N/A"/>
    <s v="10 - FONDO GENERAL"/>
    <s v=" "/>
    <s v="99 - MULTIPROVINCIAL"/>
    <n v="117500"/>
    <n v="4366970"/>
    <n v="3512022.2"/>
  </r>
  <r>
    <s v="2024"/>
    <x v="0"/>
    <x v="0"/>
    <x v="0"/>
    <x v="0"/>
    <s v="2 - Poder Ejecutivo"/>
    <s v="0205 - MINISTERIO DE HACIENDA"/>
    <s v="0003 - ADMINISTRACION GENERAL DE BIENES NACIONALES"/>
    <x v="0"/>
    <x v="0"/>
    <x v="2"/>
    <s v="2.3 - MATERIALES Y SUMINISTROS"/>
    <s v="2.3.9 - PRODUCTOS Y ÚTILES VARIOS"/>
    <s v="N"/>
    <s v="00 - N/A"/>
    <s v="20 - FONDOS CON DESTINO ESPECÍFICO"/>
    <s v=" "/>
    <s v="99 - MULTIPROVINCIAL"/>
    <n v="6592400"/>
    <n v="4313418"/>
    <n v="3953500.1099999994"/>
  </r>
  <r>
    <s v="2024"/>
    <x v="0"/>
    <x v="0"/>
    <x v="0"/>
    <x v="0"/>
    <s v="2 - Poder Ejecutivo"/>
    <s v="0205 - MINISTERIO DE HACIENDA"/>
    <s v="0003 - ADMINISTRACION GENERAL DE BIENES NACIONALES"/>
    <x v="0"/>
    <x v="0"/>
    <x v="2"/>
    <s v="2.3 - MATERIALES Y SUMINISTROS"/>
    <s v="2.3.9 - PRODUCTOS Y ÚTILES VARIOS"/>
    <s v="N"/>
    <s v="00 - N/A"/>
    <s v="70 - DONACION EXTERNA"/>
    <s v=" "/>
    <s v="99 - MULTIPROVINCIAL"/>
    <n v="0"/>
    <n v="298500"/>
    <n v="0"/>
  </r>
  <r>
    <s v="2024"/>
    <x v="0"/>
    <x v="0"/>
    <x v="0"/>
    <x v="0"/>
    <s v="2 - Poder Ejecutivo"/>
    <s v="0205 - MINISTERIO DE HACIENDA"/>
    <s v="0004 - DIRECCION GENERAL DE CONTRATACIONES PUBLICAS"/>
    <x v="0"/>
    <x v="0"/>
    <x v="2"/>
    <s v="2.1 - REMUNERACIONES Y CONTRIBUCIONES"/>
    <s v="2.1.1 - REMUNERACIONES"/>
    <s v="N"/>
    <s v="00 - N/A"/>
    <s v="10 - FONDO GENERAL"/>
    <s v=" "/>
    <s v="99 - MULTIPROVINCIAL"/>
    <n v="300690790"/>
    <n v="310291496.39999998"/>
    <n v="222229047.55999997"/>
  </r>
  <r>
    <s v="2024"/>
    <x v="0"/>
    <x v="0"/>
    <x v="0"/>
    <x v="0"/>
    <s v="2 - Poder Ejecutivo"/>
    <s v="0205 - MINISTERIO DE HACIENDA"/>
    <s v="0004 - DIRECCION GENERAL DE CONTRATACIONES PUBLICAS"/>
    <x v="0"/>
    <x v="0"/>
    <x v="2"/>
    <s v="2.1 - REMUNERACIONES Y CONTRIBUCIONES"/>
    <s v="2.1.2 - SOBRESUELDOS"/>
    <s v="N"/>
    <s v="00 - N/A"/>
    <s v="10 - FONDO GENERAL"/>
    <s v=" "/>
    <s v="99 - MULTIPROVINCIAL"/>
    <n v="111313772"/>
    <n v="111225163.00999999"/>
    <n v="49860856.679999992"/>
  </r>
  <r>
    <s v="2024"/>
    <x v="0"/>
    <x v="0"/>
    <x v="0"/>
    <x v="0"/>
    <s v="2 - Poder Ejecutivo"/>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 "/>
    <s v="99 - MULTIPROVINCIAL"/>
    <n v="0"/>
    <n v="6455148.8100000005"/>
    <n v="6379687.399999999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 "/>
    <s v="99 - MULTIPROVINCIAL"/>
    <n v="43631608"/>
    <n v="43879552.180000007"/>
    <n v="33232996.219999991"/>
  </r>
  <r>
    <s v="2024"/>
    <x v="0"/>
    <x v="0"/>
    <x v="0"/>
    <x v="0"/>
    <s v="2 - Poder Ejecutivo"/>
    <s v="0205 - MINISTERIO DE HACIENDA"/>
    <s v="0004 - DIRECCION GENERAL DE CONTRATACIONES PUBLICAS"/>
    <x v="0"/>
    <x v="0"/>
    <x v="2"/>
    <s v="2.2 - CONTRATACIÓN DE SERVICIOS"/>
    <s v="2.2.1 - SERVICIOS BÁSICOS"/>
    <s v="N"/>
    <s v="00 - N/A"/>
    <s v="10 - FONDO GENERAL"/>
    <s v=" "/>
    <s v="99 - MULTIPROVINCIAL"/>
    <n v="11812420"/>
    <n v="13859816"/>
    <n v="10832272.32"/>
  </r>
  <r>
    <s v="2024"/>
    <x v="0"/>
    <x v="0"/>
    <x v="0"/>
    <x v="0"/>
    <s v="2 - Poder Ejecutivo"/>
    <s v="0205 - MINISTERIO DE HACIENDA"/>
    <s v="0004 - DIRECCION GENERAL DE CONTRATACIONES PUBLICAS"/>
    <x v="0"/>
    <x v="0"/>
    <x v="2"/>
    <s v="2.2 - CONTRATACIÓN DE SERVICIOS"/>
    <s v="2.2.2 - PUBLICIDAD, IMPRESIÓN Y ENCUADERNACIÓN"/>
    <s v="N"/>
    <s v="00 - N/A"/>
    <s v="10 - FONDO GENERAL"/>
    <s v=" "/>
    <s v="99 - MULTIPROVINCIAL"/>
    <n v="1290908"/>
    <n v="477054.04000000004"/>
    <n v="38013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 "/>
    <s v="99 - MULTIPROVINCIAL"/>
    <n v="400000"/>
    <n v="3088703.05"/>
    <n v="1943700.4700000002"/>
  </r>
  <r>
    <s v="2024"/>
    <x v="0"/>
    <x v="0"/>
    <x v="0"/>
    <x v="0"/>
    <s v="2 - Poder Ejecutivo"/>
    <s v="0205 - MINISTERIO DE HACIENDA"/>
    <s v="0004 - DIRECCION GENERAL DE CONTRATACIONES PUBLICAS"/>
    <x v="0"/>
    <x v="0"/>
    <x v="2"/>
    <s v="2.2 - CONTRATACIÓN DE SERVICIOS"/>
    <s v="2.2.4 - TRANSPORTE Y ALMACENAJE"/>
    <s v="N"/>
    <s v="00 - N/A"/>
    <s v="10 - FONDO GENERAL"/>
    <s v=" "/>
    <s v="99 - MULTIPROVINCIAL"/>
    <n v="115000"/>
    <n v="1198527"/>
    <n v="958524.68"/>
  </r>
  <r>
    <s v="2024"/>
    <x v="0"/>
    <x v="0"/>
    <x v="0"/>
    <x v="0"/>
    <s v="2 - Poder Ejecutivo"/>
    <s v="0205 - MINISTERIO DE HACIENDA"/>
    <s v="0004 - DIRECCION GENERAL DE CONTRATACIONES PUBLICAS"/>
    <x v="0"/>
    <x v="0"/>
    <x v="2"/>
    <s v="2.2 - CONTRATACIÓN DE SERVICIOS"/>
    <s v="2.2.5 - ALQUILERES Y RENTAS"/>
    <s v="N"/>
    <s v="00 - N/A"/>
    <s v="10 - FONDO GENERAL"/>
    <s v=" "/>
    <s v="99 - MULTIPROVINCIAL"/>
    <n v="11952000"/>
    <n v="11742323.330000002"/>
    <n v="4029268.64"/>
  </r>
  <r>
    <s v="2024"/>
    <x v="0"/>
    <x v="0"/>
    <x v="0"/>
    <x v="0"/>
    <s v="2 - Poder Ejecutivo"/>
    <s v="0205 - MINISTERIO DE HACIENDA"/>
    <s v="0004 - DIRECCION GENERAL DE CONTRATACIONES PUBLICAS"/>
    <x v="0"/>
    <x v="0"/>
    <x v="2"/>
    <s v="2.2 - CONTRATACIÓN DE SERVICIOS"/>
    <s v="2.2.6 - SEGUROS"/>
    <s v="N"/>
    <s v="00 - N/A"/>
    <s v="10 - FONDO GENERAL"/>
    <s v=" "/>
    <s v="99 - MULTIPROVINCIAL"/>
    <n v="11852000"/>
    <n v="8818743.8100000005"/>
    <n v="7157572.1800000006"/>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807800.02"/>
    <n v="1049625.470000000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 "/>
    <s v="99 - MULTIPROVINCIAL"/>
    <n v="38844816"/>
    <n v="24276749.049999997"/>
    <n v="11481180.869999999"/>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 "/>
    <s v="99 - MULTIPROVINCIAL"/>
    <n v="9583048"/>
    <n v="15390563.749999998"/>
    <n v="7287671.7300000004"/>
  </r>
  <r>
    <s v="2024"/>
    <x v="0"/>
    <x v="0"/>
    <x v="0"/>
    <x v="0"/>
    <s v="2 - Poder Ejecutivo"/>
    <s v="0205 - MINISTERIO DE HACIENDA"/>
    <s v="0004 - DIRECCION GENERAL DE CONTRATACIONES PUBLICAS"/>
    <x v="0"/>
    <x v="0"/>
    <x v="2"/>
    <s v="2.3 - MATERIALES Y SUMINISTROS"/>
    <s v="2.3.1 - ALIMENTOS Y PRODUCTOS AGROFORESTALES"/>
    <s v="N"/>
    <s v="00 - N/A"/>
    <s v="10 - FONDO GENERAL"/>
    <s v=" "/>
    <s v="99 - MULTIPROVINCIAL"/>
    <n v="450000"/>
    <n v="1093302.8000000003"/>
    <n v="307590.59000000003"/>
  </r>
  <r>
    <s v="2024"/>
    <x v="0"/>
    <x v="0"/>
    <x v="0"/>
    <x v="0"/>
    <s v="2 - Poder Ejecutivo"/>
    <s v="0205 - MINISTERIO DE HACIENDA"/>
    <s v="0004 - DIRECCION GENERAL DE CONTRATACIONES PUBLICAS"/>
    <x v="0"/>
    <x v="0"/>
    <x v="2"/>
    <s v="2.3 - MATERIALES Y SUMINISTROS"/>
    <s v="2.3.2 - TEXTILES Y VESTUARIOS"/>
    <s v="N"/>
    <s v="00 - N/A"/>
    <s v="10 - FONDO GENERAL"/>
    <s v=" "/>
    <s v="99 - MULTIPROVINCIAL"/>
    <n v="10000"/>
    <n v="207148.50000000003"/>
    <n v="170716.5"/>
  </r>
  <r>
    <s v="2024"/>
    <x v="0"/>
    <x v="0"/>
    <x v="0"/>
    <x v="0"/>
    <s v="2 - Poder Ejecutivo"/>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 "/>
    <s v="99 - MULTIPROVINCIAL"/>
    <n v="1299575"/>
    <n v="666061.11999999988"/>
    <n v="443590.79000000004"/>
  </r>
  <r>
    <s v="2024"/>
    <x v="0"/>
    <x v="0"/>
    <x v="0"/>
    <x v="0"/>
    <s v="2 - Poder Ejecutivo"/>
    <s v="0205 - MINISTERIO DE HACIENDA"/>
    <s v="0004 - DIRECCION GENERAL DE CONTRATACIONES PUBLICAS"/>
    <x v="0"/>
    <x v="0"/>
    <x v="2"/>
    <s v="2.3 - MATERIALES Y SUMINISTROS"/>
    <s v="2.3.3 - PAPEL, CARTÓN E IMPRESOS"/>
    <s v="N"/>
    <s v="00 - N/A"/>
    <s v="70 - DONACION EXTERNA"/>
    <s v=" "/>
    <s v="99 - MULTIPROVINCIAL"/>
    <n v="0"/>
    <n v="28000"/>
    <n v="0"/>
  </r>
  <r>
    <s v="2024"/>
    <x v="0"/>
    <x v="0"/>
    <x v="0"/>
    <x v="0"/>
    <s v="2 - Poder Ejecutivo"/>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 "/>
    <s v="99 - MULTIPROVINCIAL"/>
    <n v="9688152"/>
    <n v="9520054.8300000001"/>
    <n v="5139249.5599999996"/>
  </r>
  <r>
    <s v="2024"/>
    <x v="0"/>
    <x v="0"/>
    <x v="0"/>
    <x v="0"/>
    <s v="2 - Poder Ejecutivo"/>
    <s v="0205 - MINISTERIO DE HACIENDA"/>
    <s v="0004 - DIRECCION GENERAL DE CONTRATACIONES PUBLICAS"/>
    <x v="0"/>
    <x v="0"/>
    <x v="2"/>
    <s v="2.3 - MATERIALES Y SUMINISTROS"/>
    <s v="2.3.9 - PRODUCTOS Y ÚTILES VARIOS"/>
    <s v="N"/>
    <s v="00 - N/A"/>
    <s v="10 - FONDO GENERAL"/>
    <s v=" "/>
    <s v="99 - MULTIPROVINCIAL"/>
    <n v="1400118"/>
    <n v="4269049.6900000004"/>
    <n v="2983641.2600000002"/>
  </r>
  <r>
    <s v="2024"/>
    <x v="0"/>
    <x v="0"/>
    <x v="0"/>
    <x v="0"/>
    <s v="2 - Poder Ejecutivo"/>
    <s v="0205 - MINISTERIO DE HACIENDA"/>
    <s v="0004 - DIRECCION GENERAL DE CONTRATACIONES PUBLICAS"/>
    <x v="0"/>
    <x v="0"/>
    <x v="2"/>
    <s v="2.3 - MATERIALES Y SUMINISTROS"/>
    <s v="2.3.9 - PRODUCTOS Y ÚTILES VARIOS"/>
    <s v="N"/>
    <s v="00 - N/A"/>
    <s v="70 - DONACION EXTERNA"/>
    <s v=" "/>
    <s v="99 - MULTIPROVINCIAL"/>
    <n v="0"/>
    <n v="172000"/>
    <n v="0"/>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48052.1"/>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 "/>
    <s v="99 - MULTIPROVINCIAL"/>
    <n v="2840500"/>
    <n v="3170000"/>
    <n v="2434333.33"/>
  </r>
  <r>
    <s v="2024"/>
    <x v="0"/>
    <x v="0"/>
    <x v="0"/>
    <x v="0"/>
    <s v="2 - Poder Ejecutivo"/>
    <s v="0205 - MINISTERIO DE HACIENDA"/>
    <s v="0004 - DIRECCION GENERAL DE CONTRATACIONES PUBLICAS"/>
    <x v="1"/>
    <x v="2"/>
    <x v="3"/>
    <s v="2.1 - REMUNERACIONES Y CONTRIBUCIONES"/>
    <s v="2.1.2 - SOBRESUELDOS"/>
    <s v="N"/>
    <s v="00 - N/A"/>
    <s v="10 - FONDO GENERAL"/>
    <s v=" "/>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 "/>
    <s v="99 - MULTIPROVINCIAL"/>
    <n v="400904"/>
    <n v="477722.5"/>
    <n v="366974.54000000004"/>
  </r>
  <r>
    <s v="2024"/>
    <x v="0"/>
    <x v="0"/>
    <x v="0"/>
    <x v="0"/>
    <s v="2 - Poder Ejecutivo"/>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 "/>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 "/>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 "/>
    <s v="99 - MULTIPROVINCIAL"/>
    <n v="60969000"/>
    <n v="67110452"/>
    <n v="47355654.43"/>
  </r>
  <r>
    <s v="2024"/>
    <x v="0"/>
    <x v="0"/>
    <x v="0"/>
    <x v="0"/>
    <s v="2 - Poder Ejecutivo"/>
    <s v="0205 - MINISTERIO DE HACIENDA"/>
    <s v="0005 - DIRECCION GENERAL DE POLITICA Y LEGISLACION TRIBUTARIA"/>
    <x v="0"/>
    <x v="0"/>
    <x v="2"/>
    <s v="2.1 - REMUNERACIONES Y CONTRIBUCIONES"/>
    <s v="2.1.2 - SOBRESUELDOS"/>
    <s v="N"/>
    <s v="00 - N/A"/>
    <s v="10 - FONDO GENERAL"/>
    <s v=" "/>
    <s v="99 - MULTIPROVINCIAL"/>
    <n v="27424500"/>
    <n v="27896500"/>
    <n v="9078120.8300000001"/>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6926901.1699999999"/>
  </r>
  <r>
    <s v="2024"/>
    <x v="0"/>
    <x v="0"/>
    <x v="0"/>
    <x v="0"/>
    <s v="2 - Poder Ejecutivo"/>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 "/>
    <s v="99 - MULTIPROVINCIAL"/>
    <n v="1600000"/>
    <n v="1600000"/>
    <n v="253498.18"/>
  </r>
  <r>
    <s v="2024"/>
    <x v="0"/>
    <x v="0"/>
    <x v="0"/>
    <x v="0"/>
    <s v="2 - Poder Ejecutivo"/>
    <s v="0205 - MINISTERIO DE HACIENDA"/>
    <s v="0005 - DIRECCION GENERAL DE POLITICA Y LEGISLACION TRIBUTARIA"/>
    <x v="0"/>
    <x v="0"/>
    <x v="2"/>
    <s v="2.2 - CONTRATACIÓN DE SERVICIOS"/>
    <s v="2.2.4 - TRANSPORTE Y ALMACENAJE"/>
    <s v="N"/>
    <s v="00 - N/A"/>
    <s v="10 - FONDO GENERAL"/>
    <s v=" "/>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 "/>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 "/>
    <s v="99 - MULTIPROVINCIAL"/>
    <n v="2800000"/>
    <n v="2800000"/>
    <n v="325875.52"/>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19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 "/>
    <s v="99 - MULTIPROVINCIAL"/>
    <n v="1100000"/>
    <n v="1507000"/>
    <n v="816510"/>
  </r>
  <r>
    <s v="2024"/>
    <x v="0"/>
    <x v="0"/>
    <x v="0"/>
    <x v="0"/>
    <s v="2 - Poder Ejecutivo"/>
    <s v="0205 - MINISTERIO DE HACIENDA"/>
    <s v="0005 - DIRECCION GENERAL DE POLITICA Y LEGISLACION TRIBUTARIA"/>
    <x v="0"/>
    <x v="0"/>
    <x v="2"/>
    <s v="2.3 - MATERIALES Y SUMINISTROS"/>
    <s v="2.3.2 - TEXTILES Y VESTUARIOS"/>
    <s v="N"/>
    <s v="00 - N/A"/>
    <s v="10 - FONDO GENERAL"/>
    <s v=" "/>
    <s v="99 - MULTIPROVINCIAL"/>
    <n v="850000"/>
    <n v="183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 "/>
    <s v="99 - MULTIPROVINCIAL"/>
    <n v="250000"/>
    <n v="1805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1957582.65"/>
  </r>
  <r>
    <s v="2024"/>
    <x v="0"/>
    <x v="0"/>
    <x v="0"/>
    <x v="0"/>
    <s v="2 - Poder Ejecutivo"/>
    <s v="0205 - MINISTERIO DE HACIENDA"/>
    <s v="0005 - DIRECCION GENERAL DE POLITICA Y LEGISLACION TRIBUTARIA"/>
    <x v="0"/>
    <x v="0"/>
    <x v="2"/>
    <s v="2.3 - MATERIALES Y SUMINISTROS"/>
    <s v="2.3.9 - PRODUCTOS Y ÚTILES VARIOS"/>
    <s v="N"/>
    <s v="00 - N/A"/>
    <s v="10 - FONDO GENERAL"/>
    <s v=" "/>
    <s v="99 - MULTIPROVINCIAL"/>
    <n v="2550275"/>
    <n v="3416275"/>
    <n v="1807205.56"/>
  </r>
  <r>
    <s v="2024"/>
    <x v="0"/>
    <x v="0"/>
    <x v="0"/>
    <x v="0"/>
    <s v="2 - Poder Ejecutivo"/>
    <s v="0205 - MINISTERIO DE HACIENDA"/>
    <s v="0006 - CENTRO DE CAPACITACIÓN EN POLITICA Y GESTION FISCAL"/>
    <x v="2"/>
    <x v="10"/>
    <x v="39"/>
    <s v="2.1 - REMUNERACIONES Y CONTRIBUCIONES"/>
    <s v="2.1.1 - REMUNERACIONES"/>
    <s v="N"/>
    <s v="00 - N/A"/>
    <s v="10 - FONDO GENERAL"/>
    <s v=" "/>
    <s v="99 - MULTIPROVINCIAL"/>
    <n v="156727160"/>
    <n v="156563489.91999999"/>
    <n v="105340317.67"/>
  </r>
  <r>
    <s v="2024"/>
    <x v="0"/>
    <x v="0"/>
    <x v="0"/>
    <x v="0"/>
    <s v="2 - Poder Ejecutivo"/>
    <s v="0205 - MINISTERIO DE HACIENDA"/>
    <s v="0006 - CENTRO DE CAPACITACIÓN EN POLITICA Y GESTION FISCAL"/>
    <x v="2"/>
    <x v="10"/>
    <x v="39"/>
    <s v="2.1 - REMUNERACIONES Y CONTRIBUCIONES"/>
    <s v="2.1.2 - SOBRESUELDOS"/>
    <s v="N"/>
    <s v="00 - N/A"/>
    <s v="10 - FONDO GENERAL"/>
    <s v=" "/>
    <s v="99 - MULTIPROVINCIAL"/>
    <n v="63793124"/>
    <n v="59403124"/>
    <n v="17363194.07"/>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 "/>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4068072.170000009"/>
  </r>
  <r>
    <s v="2024"/>
    <x v="0"/>
    <x v="0"/>
    <x v="0"/>
    <x v="0"/>
    <s v="2 - Poder Ejecutivo"/>
    <s v="0205 - MINISTERIO DE HACIENDA"/>
    <s v="0006 - CENTRO DE CAPACITACIÓN EN POLITICA Y GESTION FISCAL"/>
    <x v="2"/>
    <x v="10"/>
    <x v="39"/>
    <s v="2.2 - CONTRATACIÓN DE SERVICIOS"/>
    <s v="2.2.1 - SERVICIOS BÁSICOS"/>
    <s v="N"/>
    <s v="00 - N/A"/>
    <s v="10 - FONDO GENERAL"/>
    <s v=" "/>
    <s v="99 - MULTIPROVINCIAL"/>
    <n v="8312000"/>
    <n v="8312000"/>
    <n v="5560339.540000002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 "/>
    <s v="99 - MULTIPROVINCIAL"/>
    <n v="1200000"/>
    <n v="2176103.02"/>
    <n v="819436.35"/>
  </r>
  <r>
    <s v="2024"/>
    <x v="0"/>
    <x v="0"/>
    <x v="0"/>
    <x v="0"/>
    <s v="2 - Poder Ejecutivo"/>
    <s v="0205 - MINISTERIO DE HACIENDA"/>
    <s v="0006 - CENTRO DE CAPACITACIÓN EN POLITICA Y GESTION FISCAL"/>
    <x v="2"/>
    <x v="10"/>
    <x v="39"/>
    <s v="2.2 - CONTRATACIÓN DE SERVICIOS"/>
    <s v="2.2.6 - SEGUROS"/>
    <s v="N"/>
    <s v="00 - N/A"/>
    <s v="10 - FONDO GENERAL"/>
    <s v=" "/>
    <s v="99 - MULTIPROVINCIAL"/>
    <n v="1260000"/>
    <n v="1260000"/>
    <n v="567393.48"/>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2238750.21"/>
    <n v="313141.01000000007"/>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 "/>
    <s v="99 - MULTIPROVINCIAL"/>
    <n v="532103"/>
    <n v="3130890"/>
    <n v="381211.58999999997"/>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26287.52"/>
  </r>
  <r>
    <s v="2024"/>
    <x v="0"/>
    <x v="0"/>
    <x v="0"/>
    <x v="0"/>
    <s v="2 - Poder Ejecutivo"/>
    <s v="0205 - MINISTERIO DE HACIENDA"/>
    <s v="0006 - CENTRO DE CAPACITACIÓN EN POLITICA Y GESTION FISCAL"/>
    <x v="2"/>
    <x v="10"/>
    <x v="39"/>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 "/>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066081.59"/>
  </r>
  <r>
    <s v="2024"/>
    <x v="0"/>
    <x v="0"/>
    <x v="0"/>
    <x v="0"/>
    <s v="2 - Poder Ejecutivo"/>
    <s v="0205 - MINISTERIO DE HACIENDA"/>
    <s v="0006 - CENTRO DE CAPACITACIÓN EN POLITICA Y GESTION FISCAL"/>
    <x v="2"/>
    <x v="10"/>
    <x v="39"/>
    <s v="2.3 - MATERIALES Y SUMINISTROS"/>
    <s v="2.3.9 - PRODUCTOS Y ÚTILES VARIOS"/>
    <s v="N"/>
    <s v="00 - N/A"/>
    <s v="10 - FONDO GENERAL"/>
    <s v=" "/>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71488.33"/>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 "/>
    <s v="99 - MULTIPROVINCIAL"/>
    <n v="230599436"/>
    <n v="224963958.98000002"/>
    <n v="156380007.05000004"/>
  </r>
  <r>
    <s v="2024"/>
    <x v="0"/>
    <x v="0"/>
    <x v="0"/>
    <x v="0"/>
    <s v="2 - Poder Ejecutivo"/>
    <s v="0205 - MINISTERIO DE HACIENDA"/>
    <s v="0008 - TESORERIA NACIONAL"/>
    <x v="0"/>
    <x v="0"/>
    <x v="2"/>
    <s v="2.1 - REMUNERACIONES Y CONTRIBUCIONES"/>
    <s v="2.1.2 - SOBRESUELDOS"/>
    <s v="N"/>
    <s v="00 - N/A"/>
    <s v="10 - FONDO GENERAL"/>
    <s v=" "/>
    <s v="99 - MULTIPROVINCIAL"/>
    <n v="82609841"/>
    <n v="71440233.340000004"/>
    <n v="35364164.280000001"/>
  </r>
  <r>
    <s v="2024"/>
    <x v="0"/>
    <x v="0"/>
    <x v="0"/>
    <x v="0"/>
    <s v="2 - Poder Ejecutivo"/>
    <s v="0205 - MINISTERIO DE HACIENDA"/>
    <s v="0008 - TESORERIA NACIONAL"/>
    <x v="0"/>
    <x v="0"/>
    <x v="2"/>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 "/>
    <s v="99 - MULTIPROVINCIAL"/>
    <n v="28025423"/>
    <n v="29827699.800000001"/>
    <n v="23205046.919999994"/>
  </r>
  <r>
    <s v="2024"/>
    <x v="0"/>
    <x v="0"/>
    <x v="0"/>
    <x v="0"/>
    <s v="2 - Poder Ejecutivo"/>
    <s v="0205 - MINISTERIO DE HACIENDA"/>
    <s v="0008 - TESORERIA NACIONAL"/>
    <x v="0"/>
    <x v="0"/>
    <x v="2"/>
    <s v="2.2 - CONTRATACIÓN DE SERVICIOS"/>
    <s v="2.2.1 - SERVICIOS BÁSICOS"/>
    <s v="N"/>
    <s v="00 - N/A"/>
    <s v="10 - FONDO GENERAL"/>
    <s v=" "/>
    <s v="99 - MULTIPROVINCIAL"/>
    <n v="12620501"/>
    <n v="12851501"/>
    <n v="8814515.7599999998"/>
  </r>
  <r>
    <s v="2024"/>
    <x v="0"/>
    <x v="0"/>
    <x v="0"/>
    <x v="0"/>
    <s v="2 - Poder Ejecutivo"/>
    <s v="0205 - MINISTERIO DE HACIENDA"/>
    <s v="0008 - TESORERIA NACIONAL"/>
    <x v="0"/>
    <x v="0"/>
    <x v="2"/>
    <s v="2.2 - CONTRATACIÓN DE SERVICIOS"/>
    <s v="2.2.2 - PUBLICIDAD, IMPRESIÓN Y ENCUADERNACIÓN"/>
    <s v="N"/>
    <s v="00 - N/A"/>
    <s v="10 - FONDO GENERAL"/>
    <s v=" "/>
    <s v="99 - MULTIPROVINCIAL"/>
    <n v="585000"/>
    <n v="1926950"/>
    <n v="1393733.18"/>
  </r>
  <r>
    <s v="2024"/>
    <x v="0"/>
    <x v="0"/>
    <x v="0"/>
    <x v="0"/>
    <s v="2 - Poder Ejecutivo"/>
    <s v="0205 - MINISTERIO DE HACIENDA"/>
    <s v="0008 - TESORERIA NACIONAL"/>
    <x v="0"/>
    <x v="0"/>
    <x v="2"/>
    <s v="2.2 - CONTRATACIÓN DE SERVICIOS"/>
    <s v="2.2.3 - VIÁTICOS"/>
    <s v="N"/>
    <s v="00 - N/A"/>
    <s v="10 - FONDO GENERAL"/>
    <s v=" "/>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 "/>
    <s v="99 - MULTIPROVINCIAL"/>
    <n v="958742"/>
    <n v="1545742"/>
    <n v="749395.83"/>
  </r>
  <r>
    <s v="2024"/>
    <x v="0"/>
    <x v="0"/>
    <x v="0"/>
    <x v="0"/>
    <s v="2 - Poder Ejecutivo"/>
    <s v="0205 - MINISTERIO DE HACIENDA"/>
    <s v="0008 - TESORERIA NACIONAL"/>
    <x v="0"/>
    <x v="0"/>
    <x v="2"/>
    <s v="2.2 - CONTRATACIÓN DE SERVICIOS"/>
    <s v="2.2.5 - ALQUILERES Y RENTAS"/>
    <s v="N"/>
    <s v="00 - N/A"/>
    <s v="10 - FONDO GENERAL"/>
    <s v=" "/>
    <s v="99 - MULTIPROVINCIAL"/>
    <n v="3306536"/>
    <n v="11054081.67"/>
    <n v="4935466.88"/>
  </r>
  <r>
    <s v="2024"/>
    <x v="0"/>
    <x v="0"/>
    <x v="0"/>
    <x v="0"/>
    <s v="2 - Poder Ejecutivo"/>
    <s v="0205 - MINISTERIO DE HACIENDA"/>
    <s v="0008 - TESORERIA NACIONAL"/>
    <x v="0"/>
    <x v="0"/>
    <x v="2"/>
    <s v="2.2 - CONTRATACIÓN DE SERVICIOS"/>
    <s v="2.2.6 - SEGUROS"/>
    <s v="N"/>
    <s v="00 - N/A"/>
    <s v="10 - FONDO GENERAL"/>
    <s v=" "/>
    <s v="99 - MULTIPROVINCIAL"/>
    <n v="16398652"/>
    <n v="16796652"/>
    <n v="13658772.36000000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 "/>
    <s v="99 - MULTIPROVINCIAL"/>
    <n v="5379500"/>
    <n v="6754500"/>
    <n v="3496889.22"/>
  </r>
  <r>
    <s v="2024"/>
    <x v="0"/>
    <x v="0"/>
    <x v="0"/>
    <x v="0"/>
    <s v="2 - Poder Ejecutivo"/>
    <s v="0205 - MINISTERIO DE HACIENDA"/>
    <s v="0008 - TESORERIA NACIONAL"/>
    <x v="0"/>
    <x v="0"/>
    <x v="2"/>
    <s v="2.2 - CONTRATACIÓN DE SERVICIOS"/>
    <s v="2.2.8 - OTROS SERVICIOS NO INCLUIDOS EN CONCEPTOS ANTERIORES"/>
    <s v="N"/>
    <s v="00 - N/A"/>
    <s v="10 - FONDO GENERAL"/>
    <s v=" "/>
    <s v="99 - MULTIPROVINCIAL"/>
    <n v="13006960"/>
    <n v="4035460"/>
    <n v="2425955.36"/>
  </r>
  <r>
    <s v="2024"/>
    <x v="0"/>
    <x v="0"/>
    <x v="0"/>
    <x v="0"/>
    <s v="2 - Poder Ejecutivo"/>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 "/>
    <s v="99 - MULTIPROVINCIAL"/>
    <n v="18987815"/>
    <n v="16881159.329999998"/>
    <n v="12500657.810000001"/>
  </r>
  <r>
    <s v="2024"/>
    <x v="0"/>
    <x v="0"/>
    <x v="0"/>
    <x v="0"/>
    <s v="2 - Poder Ejecutivo"/>
    <s v="0205 - MINISTERIO DE HACIENDA"/>
    <s v="0008 - TESORERIA NACIONAL"/>
    <x v="0"/>
    <x v="0"/>
    <x v="2"/>
    <s v="2.3 - MATERIALES Y SUMINISTROS"/>
    <s v="2.3.1 - ALIMENTOS Y PRODUCTOS AGROFORESTALES"/>
    <s v="N"/>
    <s v="00 - N/A"/>
    <s v="10 - FONDO GENERAL"/>
    <s v=" "/>
    <s v="99 - MULTIPROVINCIAL"/>
    <n v="1606000"/>
    <n v="1906000"/>
    <n v="1267664.57"/>
  </r>
  <r>
    <s v="2024"/>
    <x v="0"/>
    <x v="0"/>
    <x v="0"/>
    <x v="0"/>
    <s v="2 - Poder Ejecutivo"/>
    <s v="0205 - MINISTERIO DE HACIENDA"/>
    <s v="0008 - TESORERIA NACIONAL"/>
    <x v="0"/>
    <x v="0"/>
    <x v="2"/>
    <s v="2.3 - MATERIALES Y SUMINISTROS"/>
    <s v="2.3.2 - TEXTILES Y VESTUARIOS"/>
    <s v="N"/>
    <s v="00 - N/A"/>
    <s v="10 - FONDO GENERAL"/>
    <s v=" "/>
    <s v="99 - MULTIPROVINCIAL"/>
    <n v="761296"/>
    <n v="1467092"/>
    <n v="643477.6"/>
  </r>
  <r>
    <s v="2024"/>
    <x v="0"/>
    <x v="0"/>
    <x v="0"/>
    <x v="0"/>
    <s v="2 - Poder Ejecutivo"/>
    <s v="0205 - MINISTERIO DE HACIENDA"/>
    <s v="0008 - TESORERIA NACIONAL"/>
    <x v="0"/>
    <x v="0"/>
    <x v="2"/>
    <s v="2.3 - MATERIALES Y SUMINISTROS"/>
    <s v="2.3.3 - PAPEL, CARTÓN E IMPRESOS"/>
    <s v="N"/>
    <s v="00 - N/A"/>
    <s v="10 - FONDO GENERAL"/>
    <s v=" "/>
    <s v="99 - MULTIPROVINCIAL"/>
    <n v="55070784"/>
    <n v="53306264"/>
    <n v="36290406.379999995"/>
  </r>
  <r>
    <s v="2024"/>
    <x v="0"/>
    <x v="0"/>
    <x v="0"/>
    <x v="0"/>
    <s v="2 - Poder Ejecutivo"/>
    <s v="0205 - MINISTERIO DE HACIENDA"/>
    <s v="0008 - TESORERIA NACIONAL"/>
    <x v="0"/>
    <x v="0"/>
    <x v="2"/>
    <s v="2.3 - MATERIALES Y SUMINISTROS"/>
    <s v="2.3.4 - PRODUCTOS FARMACÉUTICOS"/>
    <s v="N"/>
    <s v="00 - N/A"/>
    <s v="10 - FONDO GENERAL"/>
    <s v=" "/>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 "/>
    <s v="99 - MULTIPROVINCIAL"/>
    <n v="1030727"/>
    <n v="930727"/>
    <n v="795652.60000000009"/>
  </r>
  <r>
    <s v="2024"/>
    <x v="0"/>
    <x v="0"/>
    <x v="0"/>
    <x v="0"/>
    <s v="2 - Poder Ejecutivo"/>
    <s v="0205 - MINISTERIO DE HACIENDA"/>
    <s v="0008 - TESORERIA NACIONAL"/>
    <x v="0"/>
    <x v="0"/>
    <x v="2"/>
    <s v="2.3 - MATERIALES Y SUMINISTROS"/>
    <s v="2.3.6 - PRODUCTOS DE MINERALES, METÁLICOS Y NO METÁLICOS"/>
    <s v="N"/>
    <s v="00 - N/A"/>
    <s v="10 - FONDO GENERAL"/>
    <s v=" "/>
    <s v="99 - MULTIPROVINCIAL"/>
    <n v="356574"/>
    <n v="363574"/>
    <n v="163849.44"/>
  </r>
  <r>
    <s v="2024"/>
    <x v="0"/>
    <x v="0"/>
    <x v="0"/>
    <x v="0"/>
    <s v="2 - Poder Ejecutivo"/>
    <s v="0205 - MINISTERIO DE HACIENDA"/>
    <s v="0008 - TESORERIA NACIONAL"/>
    <x v="0"/>
    <x v="0"/>
    <x v="2"/>
    <s v="2.3 - MATERIALES Y SUMINISTROS"/>
    <s v="2.3.7 - COMBUSTIBLES, LUBRICANTES, PRODUCTOS QUÍMICOS Y CONEXOS"/>
    <s v="N"/>
    <s v="00 - N/A"/>
    <s v="10 - FONDO GENERAL"/>
    <s v=" "/>
    <s v="99 - MULTIPROVINCIAL"/>
    <n v="7723461"/>
    <n v="8098461"/>
    <n v="4523762.3199999994"/>
  </r>
  <r>
    <s v="2024"/>
    <x v="0"/>
    <x v="0"/>
    <x v="0"/>
    <x v="0"/>
    <s v="2 - Poder Ejecutivo"/>
    <s v="0205 - MINISTERIO DE HACIENDA"/>
    <s v="0008 - TESORERIA NACIONAL"/>
    <x v="0"/>
    <x v="0"/>
    <x v="2"/>
    <s v="2.3 - MATERIALES Y SUMINISTROS"/>
    <s v="2.3.9 - PRODUCTOS Y ÚTILES VARIOS"/>
    <s v="N"/>
    <s v="00 - N/A"/>
    <s v="10 - FONDO GENERAL"/>
    <s v=" "/>
    <s v="99 - MULTIPROVINCIAL"/>
    <n v="8963480"/>
    <n v="6675234"/>
    <n v="5409782.2000000002"/>
  </r>
  <r>
    <s v="2024"/>
    <x v="0"/>
    <x v="0"/>
    <x v="0"/>
    <x v="0"/>
    <s v="2 - Poder Ejecutivo"/>
    <s v="0205 - MINISTERIO DE HACIENDA"/>
    <s v="0009 - DIRECCIÓN GENERAL DE CONTABILIDAD GUBERNAMENTAL"/>
    <x v="0"/>
    <x v="0"/>
    <x v="2"/>
    <s v="2.1 - REMUNERACIONES Y CONTRIBUCIONES"/>
    <s v="2.1.1 - REMUNERACIONES"/>
    <s v="N"/>
    <s v="00 - N/A"/>
    <s v="10 - FONDO GENERAL"/>
    <s v=" "/>
    <s v="99 - MULTIPROVINCIAL"/>
    <n v="329230394"/>
    <n v="326581507"/>
    <n v="246232053.69"/>
  </r>
  <r>
    <s v="2024"/>
    <x v="0"/>
    <x v="0"/>
    <x v="0"/>
    <x v="0"/>
    <s v="2 - Poder Ejecutivo"/>
    <s v="0205 - MINISTERIO DE HACIENDA"/>
    <s v="0009 - DIRECCIÓN GENERAL DE CONTABILIDAD GUBERNAMENTAL"/>
    <x v="0"/>
    <x v="0"/>
    <x v="2"/>
    <s v="2.1 - REMUNERACIONES Y CONTRIBUCIONES"/>
    <s v="2.1.2 - SOBRESUELDOS"/>
    <s v="N"/>
    <s v="00 - N/A"/>
    <s v="10 - FONDO GENERAL"/>
    <s v=" "/>
    <s v="99 - MULTIPROVINCIAL"/>
    <n v="118305169"/>
    <n v="115227736"/>
    <n v="53822283.969999999"/>
  </r>
  <r>
    <s v="2024"/>
    <x v="0"/>
    <x v="0"/>
    <x v="0"/>
    <x v="0"/>
    <s v="2 - Poder Ejecutivo"/>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 "/>
    <s v="99 - MULTIPROVINCIAL"/>
    <n v="43429680"/>
    <n v="45220888"/>
    <n v="37027323.150000021"/>
  </r>
  <r>
    <s v="2024"/>
    <x v="0"/>
    <x v="0"/>
    <x v="0"/>
    <x v="0"/>
    <s v="2 - Poder Ejecutivo"/>
    <s v="0205 - MINISTERIO DE HACIENDA"/>
    <s v="0009 - DIRECCIÓN GENERAL DE CONTABILIDAD GUBERNAMENTAL"/>
    <x v="0"/>
    <x v="0"/>
    <x v="2"/>
    <s v="2.2 - CONTRATACIÓN DE SERVICIOS"/>
    <s v="2.2.1 - SERVICIOS BÁSICOS"/>
    <s v="N"/>
    <s v="00 - N/A"/>
    <s v="10 - FONDO GENERAL"/>
    <s v=" "/>
    <s v="99 - MULTIPROVINCIAL"/>
    <n v="10020000"/>
    <n v="10020000"/>
    <n v="7625133.290000001"/>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 "/>
    <s v="99 - MULTIPROVINCIAL"/>
    <n v="2726440"/>
    <n v="928752"/>
    <n v="783854.58"/>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 "/>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 "/>
    <s v="99 - MULTIPROVINCIAL"/>
    <n v="1270000"/>
    <n v="218250"/>
    <n v="149850"/>
  </r>
  <r>
    <s v="2024"/>
    <x v="0"/>
    <x v="0"/>
    <x v="0"/>
    <x v="0"/>
    <s v="2 - Poder Ejecutivo"/>
    <s v="0205 - MINISTERIO DE HACIENDA"/>
    <s v="0009 - DIRECCIÓN GENERAL DE CONTABILIDAD GUBERNAMENTAL"/>
    <x v="0"/>
    <x v="0"/>
    <x v="2"/>
    <s v="2.2 - CONTRATACIÓN DE SERVICIOS"/>
    <s v="2.2.4 - TRANSPORTE Y ALMACENAJE"/>
    <s v="N"/>
    <s v="00 - N/A"/>
    <s v="10 - FONDO GENERAL"/>
    <s v=" "/>
    <s v="99 - MULTIPROVINCIAL"/>
    <n v="400000"/>
    <n v="22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 "/>
    <s v="99 - MULTIPROVINCIAL"/>
    <n v="4611788"/>
    <n v="3507556"/>
    <n v="1207989.2599999998"/>
  </r>
  <r>
    <s v="2024"/>
    <x v="0"/>
    <x v="0"/>
    <x v="0"/>
    <x v="0"/>
    <s v="2 - Poder Ejecutivo"/>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 "/>
    <s v="99 - MULTIPROVINCIAL"/>
    <n v="3720000"/>
    <n v="3860664"/>
    <n v="3743905.0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45900"/>
    <n v="2072892.55"/>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329418"/>
    <n v="1193700.92"/>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 "/>
    <s v="99 - MULTIPROVINCIAL"/>
    <n v="0"/>
    <n v="1264105"/>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 "/>
    <s v="99 - MULTIPROVINCIAL"/>
    <n v="8573500"/>
    <n v="8939200"/>
    <n v="7158274.5800000001"/>
  </r>
  <r>
    <s v="2024"/>
    <x v="0"/>
    <x v="0"/>
    <x v="0"/>
    <x v="0"/>
    <s v="2 - Poder Ejecutivo"/>
    <s v="0205 - MINISTERIO DE HACIENDA"/>
    <s v="0009 - DIRECCIÓN GENERAL DE CONTABILIDAD GUBERNAMENTAL"/>
    <x v="0"/>
    <x v="0"/>
    <x v="2"/>
    <s v="2.2 - CONTRATACIÓN DE SERVICIOS"/>
    <s v="2.2.9 - OTRAS CONTRATACIONES DE SERVICIOS"/>
    <s v="N"/>
    <s v="00 - N/A"/>
    <s v="70 - DONACION EXTERNA"/>
    <s v=" "/>
    <s v="99 - MULTIPROVINCIAL"/>
    <n v="0"/>
    <n v="810300"/>
    <n v="766476.97"/>
  </r>
  <r>
    <s v="2024"/>
    <x v="0"/>
    <x v="0"/>
    <x v="0"/>
    <x v="0"/>
    <s v="2 - Poder Ejecutivo"/>
    <s v="0205 - MINISTERIO DE HACIENDA"/>
    <s v="0009 - DIRECCIÓN GENERAL DE CONTABILIDAD GUBERNAMENTAL"/>
    <x v="0"/>
    <x v="0"/>
    <x v="2"/>
    <s v="2.3 - MATERIALES Y SUMINISTROS"/>
    <s v="2.3.1 - ALIMENTOS Y PRODUCTOS AGROFORESTALES"/>
    <s v="N"/>
    <s v="00 - N/A"/>
    <s v="10 - FONDO GENERAL"/>
    <s v=" "/>
    <s v="99 - MULTIPROVINCIAL"/>
    <n v="1035380"/>
    <n v="1124540"/>
    <n v="928515.73"/>
  </r>
  <r>
    <s v="2024"/>
    <x v="0"/>
    <x v="0"/>
    <x v="0"/>
    <x v="0"/>
    <s v="2 - Poder Ejecutivo"/>
    <s v="0205 - MINISTERIO DE HACIENDA"/>
    <s v="0009 - DIRECCIÓN GENERAL DE CONTABILIDAD GUBERNAMENTAL"/>
    <x v="0"/>
    <x v="0"/>
    <x v="2"/>
    <s v="2.3 - MATERIALES Y SUMINISTROS"/>
    <s v="2.3.2 - TEXTILES Y VESTUARIOS"/>
    <s v="N"/>
    <s v="00 - N/A"/>
    <s v="10 - FONDO GENERAL"/>
    <s v=" "/>
    <s v="99 - MULTIPROVINCIAL"/>
    <n v="289710"/>
    <n v="723382.32000000007"/>
    <n v="573781.21"/>
  </r>
  <r>
    <s v="2024"/>
    <x v="0"/>
    <x v="0"/>
    <x v="0"/>
    <x v="0"/>
    <s v="2 - Poder Ejecutivo"/>
    <s v="0205 - MINISTERIO DE HACIENDA"/>
    <s v="0009 - DIRECCIÓN GENERAL DE CONTABILIDAD GUBERNAMENTAL"/>
    <x v="0"/>
    <x v="0"/>
    <x v="2"/>
    <s v="2.3 - MATERIALES Y SUMINISTROS"/>
    <s v="2.3.3 - PAPEL, CARTÓN E IMPRESOS"/>
    <s v="N"/>
    <s v="00 - N/A"/>
    <s v="10 - FONDO GENERAL"/>
    <s v=" "/>
    <s v="99 - MULTIPROVINCIAL"/>
    <n v="1902763"/>
    <n v="859070"/>
    <n v="707262.81"/>
  </r>
  <r>
    <s v="2024"/>
    <x v="0"/>
    <x v="0"/>
    <x v="0"/>
    <x v="0"/>
    <s v="2 - Poder Ejecutivo"/>
    <s v="0205 - MINISTERIO DE HACIENDA"/>
    <s v="0009 - DIRECCIÓN GENERAL DE CONTABILIDAD GUBERNAMENTAL"/>
    <x v="0"/>
    <x v="0"/>
    <x v="2"/>
    <s v="2.3 - MATERIALES Y SUMINISTROS"/>
    <s v="2.3.3 - PAPEL, CARTÓN E IMPRESOS"/>
    <s v="N"/>
    <s v="00 - N/A"/>
    <s v="70 - DONACION EXTERNA"/>
    <s v=" "/>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 "/>
    <s v="99 - MULTIPROVINCIAL"/>
    <n v="427537"/>
    <n v="308137"/>
    <n v="209489.98"/>
  </r>
  <r>
    <s v="2024"/>
    <x v="0"/>
    <x v="0"/>
    <x v="0"/>
    <x v="0"/>
    <s v="2 - Poder Ejecutivo"/>
    <s v="0205 - MINISTERIO DE HACIENDA"/>
    <s v="0009 - DIRECCIÓN GENERAL DE CONTABILIDAD GUBERNAMENTAL"/>
    <x v="0"/>
    <x v="0"/>
    <x v="2"/>
    <s v="2.3 - MATERIALES Y SUMINISTROS"/>
    <s v="2.3.5 - CUERO, CAUCHO Y PLÁSTICO"/>
    <s v="N"/>
    <s v="00 - N/A"/>
    <s v="10 - FONDO GENERAL"/>
    <s v=" "/>
    <s v="99 - MULTIPROVINCIAL"/>
    <n v="1087100"/>
    <n v="155444.67999999993"/>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 "/>
    <s v="99 - MULTIPROVINCIAL"/>
    <n v="144300"/>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82895"/>
    <n v="5554495.7800000003"/>
  </r>
  <r>
    <s v="2024"/>
    <x v="0"/>
    <x v="0"/>
    <x v="0"/>
    <x v="0"/>
    <s v="2 - Poder Ejecutivo"/>
    <s v="0205 - MINISTERIO DE HACIENDA"/>
    <s v="0009 - DIRECCIÓN GENERAL DE CONTABILIDAD GUBERNAMENTAL"/>
    <x v="0"/>
    <x v="0"/>
    <x v="2"/>
    <s v="2.3 - MATERIALES Y SUMINISTROS"/>
    <s v="2.3.9 - PRODUCTOS Y ÚTILES VARIOS"/>
    <s v="N"/>
    <s v="00 - N/A"/>
    <s v="10 - FONDO GENERAL"/>
    <s v=" "/>
    <s v="99 - MULTIPROVINCIAL"/>
    <n v="5334880"/>
    <n v="3842196"/>
    <n v="2834579.1200000006"/>
  </r>
  <r>
    <s v="2024"/>
    <x v="0"/>
    <x v="0"/>
    <x v="0"/>
    <x v="0"/>
    <s v="2 - Poder Ejecutivo"/>
    <s v="0205 - MINISTERIO DE HACIENDA"/>
    <s v="0009 - DIRECCIÓN GENERAL DE CONTABILIDAD GUBERNAMENTAL"/>
    <x v="0"/>
    <x v="0"/>
    <x v="2"/>
    <s v="2.3 - MATERIALES Y SUMINISTROS"/>
    <s v="2.3.9 - PRODUCTOS Y ÚTILES VARIOS"/>
    <s v="N"/>
    <s v="00 - N/A"/>
    <s v="70 - DONACION EXTERNA"/>
    <s v=" "/>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 "/>
    <s v="99 - MULTIPROVINCIAL"/>
    <n v="386658528"/>
    <n v="385215666.33000004"/>
    <n v="264933464.19"/>
  </r>
  <r>
    <s v="2024"/>
    <x v="0"/>
    <x v="0"/>
    <x v="0"/>
    <x v="0"/>
    <s v="2 - Poder Ejecutivo"/>
    <s v="0205 - MINISTERIO DE HACIENDA"/>
    <s v="0010 - DIRECCION GENERAL  DE PRESUPUESTO"/>
    <x v="0"/>
    <x v="0"/>
    <x v="2"/>
    <s v="2.1 - REMUNERACIONES Y CONTRIBUCIONES"/>
    <s v="2.1.2 - SOBRESUELDOS"/>
    <s v="N"/>
    <s v="00 - N/A"/>
    <s v="10 - FONDO GENERAL"/>
    <s v=" "/>
    <s v="99 - MULTIPROVINCIAL"/>
    <n v="159542824"/>
    <n v="154216685.67000002"/>
    <n v="67997795.760000005"/>
  </r>
  <r>
    <s v="2024"/>
    <x v="0"/>
    <x v="0"/>
    <x v="0"/>
    <x v="0"/>
    <s v="2 - Poder Ejecutivo"/>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 "/>
    <s v="99 - MULTIPROVINCIAL"/>
    <n v="48798648"/>
    <n v="49798648"/>
    <n v="39882606.929999977"/>
  </r>
  <r>
    <s v="2024"/>
    <x v="0"/>
    <x v="0"/>
    <x v="0"/>
    <x v="0"/>
    <s v="2 - Poder Ejecutivo"/>
    <s v="0205 - MINISTERIO DE HACIENDA"/>
    <s v="0010 - DIRECCION GENERAL  DE PRESUPUESTO"/>
    <x v="0"/>
    <x v="0"/>
    <x v="2"/>
    <s v="2.2 - CONTRATACIÓN DE SERVICIOS"/>
    <s v="2.2.1 - SERVICIOS BÁSICOS"/>
    <s v="N"/>
    <s v="00 - N/A"/>
    <s v="10 - FONDO GENERAL"/>
    <s v=" "/>
    <s v="99 - MULTIPROVINCIAL"/>
    <n v="17075536"/>
    <n v="15075536"/>
    <n v="8495247.629999999"/>
  </r>
  <r>
    <s v="2024"/>
    <x v="0"/>
    <x v="0"/>
    <x v="0"/>
    <x v="0"/>
    <s v="2 - Poder Ejecutivo"/>
    <s v="0205 - MINISTERIO DE HACIENDA"/>
    <s v="0010 - DIRECCION GENERAL  DE PRESUPUESTO"/>
    <x v="0"/>
    <x v="0"/>
    <x v="2"/>
    <s v="2.2 - CONTRATACIÓN DE SERVICIOS"/>
    <s v="2.2.2 - PUBLICIDAD, IMPRESIÓN Y ENCUADERNACIÓN"/>
    <s v="N"/>
    <s v="00 - N/A"/>
    <s v="10 - FONDO GENERAL"/>
    <s v=" "/>
    <s v="99 - MULTIPROVINCIAL"/>
    <n v="741191"/>
    <n v="391191"/>
    <n v="237923.04"/>
  </r>
  <r>
    <s v="2024"/>
    <x v="0"/>
    <x v="0"/>
    <x v="0"/>
    <x v="0"/>
    <s v="2 - Poder Ejecutivo"/>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 "/>
    <s v="99 - MULTIPROVINCIAL"/>
    <n v="500000"/>
    <n v="655981.66"/>
    <n v="225137.5"/>
  </r>
  <r>
    <s v="2024"/>
    <x v="0"/>
    <x v="0"/>
    <x v="0"/>
    <x v="0"/>
    <s v="2 - Poder Ejecutivo"/>
    <s v="0205 - MINISTERIO DE HACIENDA"/>
    <s v="0010 - DIRECCION GENERAL  DE PRESUPUESTO"/>
    <x v="0"/>
    <x v="0"/>
    <x v="2"/>
    <s v="2.2 - CONTRATACIÓN DE SERVICIOS"/>
    <s v="2.2.4 - TRANSPORTE Y ALMACENAJE"/>
    <s v="N"/>
    <s v="00 - N/A"/>
    <s v="10 - FONDO GENERAL"/>
    <s v=" "/>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 "/>
    <s v="99 - MULTIPROVINCIAL"/>
    <n v="3223760"/>
    <n v="2376710"/>
    <n v="1624965.65"/>
  </r>
  <r>
    <s v="2024"/>
    <x v="0"/>
    <x v="0"/>
    <x v="0"/>
    <x v="0"/>
    <s v="2 - Poder Ejecutivo"/>
    <s v="0205 - MINISTERIO DE HACIENDA"/>
    <s v="0010 - DIRECCION GENERAL  DE PRESUPUESTO"/>
    <x v="0"/>
    <x v="0"/>
    <x v="2"/>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x v="0"/>
    <x v="0"/>
    <x v="2"/>
    <s v="2.2 - CONTRATACIÓN DE SERVICIOS"/>
    <s v="2.2.6 - SEGUROS"/>
    <s v="N"/>
    <s v="00 - N/A"/>
    <s v="10 - FONDO GENERAL"/>
    <s v=" "/>
    <s v="99 - MULTIPROVINCIAL"/>
    <n v="19000000"/>
    <n v="19000000"/>
    <n v="9610057.6499999966"/>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50000"/>
    <n v="1883335.0500000003"/>
  </r>
  <r>
    <s v="2024"/>
    <x v="0"/>
    <x v="0"/>
    <x v="0"/>
    <x v="0"/>
    <s v="2 - Poder Ejecutivo"/>
    <s v="0205 - MINISTERIO DE HACIENDA"/>
    <s v="0010 - DIRECCION GENERAL  DE PRESUPUESTO"/>
    <x v="0"/>
    <x v="0"/>
    <x v="2"/>
    <s v="2.2 - CONTRATACIÓN DE SERVICIOS"/>
    <s v="2.2.8 - OTROS SERVICIOS NO INCLUIDOS EN CONCEPTOS ANTERIORES"/>
    <s v="N"/>
    <s v="00 - N/A"/>
    <s v="10 - FONDO GENERAL"/>
    <s v=" "/>
    <s v="99 - MULTIPROVINCIAL"/>
    <n v="4074000"/>
    <n v="6020660"/>
    <n v="3045933.1"/>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 "/>
    <s v="99 - MULTIPROVINCIAL"/>
    <n v="20200000"/>
    <n v="20823227.859999999"/>
    <n v="14478683.529999999"/>
  </r>
  <r>
    <s v="2024"/>
    <x v="0"/>
    <x v="0"/>
    <x v="0"/>
    <x v="0"/>
    <s v="2 - Poder Ejecutivo"/>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 "/>
    <s v="99 - MULTIPROVINCIAL"/>
    <n v="826188"/>
    <n v="1031868.11"/>
    <n v="530673.16"/>
  </r>
  <r>
    <s v="2024"/>
    <x v="0"/>
    <x v="0"/>
    <x v="0"/>
    <x v="0"/>
    <s v="2 - Poder Ejecutivo"/>
    <s v="0205 - MINISTERIO DE HACIENDA"/>
    <s v="0010 - DIRECCION GENERAL  DE PRESUPUESTO"/>
    <x v="0"/>
    <x v="0"/>
    <x v="2"/>
    <s v="2.3 - MATERIALES Y SUMINISTROS"/>
    <s v="2.3.2 - TEXTILES Y VESTUARIOS"/>
    <s v="N"/>
    <s v="00 - N/A"/>
    <s v="10 - FONDO GENERAL"/>
    <s v=" "/>
    <s v="99 - MULTIPROVINCIAL"/>
    <n v="1399801"/>
    <n v="487353.86"/>
    <n v="417576"/>
  </r>
  <r>
    <s v="2024"/>
    <x v="0"/>
    <x v="0"/>
    <x v="0"/>
    <x v="0"/>
    <s v="2 - Poder Ejecutivo"/>
    <s v="0205 - MINISTERIO DE HACIENDA"/>
    <s v="0010 - DIRECCION GENERAL  DE PRESUPUESTO"/>
    <x v="0"/>
    <x v="0"/>
    <x v="2"/>
    <s v="2.3 - MATERIALES Y SUMINISTROS"/>
    <s v="2.3.3 - PAPEL, CARTÓN E IMPRESOS"/>
    <s v="N"/>
    <s v="00 - N/A"/>
    <s v="10 - FONDO GENERAL"/>
    <s v=" "/>
    <s v="99 - MULTIPROVINCIAL"/>
    <n v="1100000"/>
    <n v="847400"/>
    <n v="594335.98"/>
  </r>
  <r>
    <s v="2024"/>
    <x v="0"/>
    <x v="0"/>
    <x v="0"/>
    <x v="0"/>
    <s v="2 - Poder Ejecutivo"/>
    <s v="0205 - MINISTERIO DE HACIENDA"/>
    <s v="0010 - DIRECCION GENERAL  DE PRESUPUESTO"/>
    <x v="0"/>
    <x v="0"/>
    <x v="2"/>
    <s v="2.3 - MATERIALES Y SUMINISTROS"/>
    <s v="2.3.4 - PRODUCTOS FARMACÉUTICOS"/>
    <s v="N"/>
    <s v="00 - N/A"/>
    <s v="10 - FONDO GENERAL"/>
    <s v=" "/>
    <s v="99 - MULTIPROVINCIAL"/>
    <n v="150000"/>
    <n v="150000"/>
    <n v="103249.05"/>
  </r>
  <r>
    <s v="2024"/>
    <x v="0"/>
    <x v="0"/>
    <x v="0"/>
    <x v="0"/>
    <s v="2 - Poder Ejecutivo"/>
    <s v="0205 - MINISTERIO DE HACIENDA"/>
    <s v="0010 - DIRECCION GENERAL  DE PRESUPUESTO"/>
    <x v="0"/>
    <x v="0"/>
    <x v="2"/>
    <s v="2.3 - MATERIALES Y SUMINISTROS"/>
    <s v="2.3.5 - CUERO, CAUCHO Y PLÁSTICO"/>
    <s v="N"/>
    <s v="00 - N/A"/>
    <s v="10 - FONDO GENERAL"/>
    <s v=" "/>
    <s v="99 - MULTIPROVINCIAL"/>
    <n v="550000"/>
    <n v="4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 "/>
    <s v="99 - MULTIPROVINCIAL"/>
    <n v="50000"/>
    <n v="103000"/>
    <n v="13405.189999999999"/>
  </r>
  <r>
    <s v="2024"/>
    <x v="0"/>
    <x v="0"/>
    <x v="0"/>
    <x v="0"/>
    <s v="2 - Poder Ejecutivo"/>
    <s v="0205 - MINISTERIO DE HACIENDA"/>
    <s v="0010 - DIRECCION GENERAL  DE PRESUPUESTO"/>
    <x v="0"/>
    <x v="0"/>
    <x v="2"/>
    <s v="2.3 - MATERIALES Y SUMINISTROS"/>
    <s v="2.3.7 - COMBUSTIBLES, LUBRICANTES, PRODUCTOS QUÍMICOS Y CONEXOS"/>
    <s v="N"/>
    <s v="00 - N/A"/>
    <s v="10 - FONDO GENERAL"/>
    <s v=" "/>
    <s v="99 - MULTIPROVINCIAL"/>
    <n v="12110000"/>
    <n v="12163000"/>
    <n v="5084192.2600000007"/>
  </r>
  <r>
    <s v="2024"/>
    <x v="0"/>
    <x v="0"/>
    <x v="0"/>
    <x v="0"/>
    <s v="2 - Poder Ejecutivo"/>
    <s v="0205 - MINISTERIO DE HACIENDA"/>
    <s v="0010 - DIRECCION GENERAL  DE PRESUPUESTO"/>
    <x v="0"/>
    <x v="0"/>
    <x v="2"/>
    <s v="2.3 - MATERIALES Y SUMINISTROS"/>
    <s v="2.3.9 - PRODUCTOS Y ÚTILES VARIOS"/>
    <s v="N"/>
    <s v="00 - N/A"/>
    <s v="10 - FONDO GENERAL"/>
    <s v=" "/>
    <s v="99 - MULTIPROVINCIAL"/>
    <n v="9456795"/>
    <n v="7497342.5099999998"/>
    <n v="2693992.29"/>
  </r>
  <r>
    <s v="2024"/>
    <x v="0"/>
    <x v="0"/>
    <x v="0"/>
    <x v="0"/>
    <s v="2 - Poder Ejecutivo"/>
    <s v="0205 - MINISTERIO DE HACIENDA"/>
    <s v="0010 - DIRECCION GENERAL  DE PRESUPUESTO"/>
    <x v="0"/>
    <x v="0"/>
    <x v="2"/>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 "/>
    <s v="99 - MULTIPROVINCIAL"/>
    <n v="55265000"/>
    <n v="55313000"/>
    <n v="37313415.600000001"/>
  </r>
  <r>
    <s v="2024"/>
    <x v="0"/>
    <x v="0"/>
    <x v="0"/>
    <x v="0"/>
    <s v="2 - Poder Ejecutivo"/>
    <s v="0205 - MINISTERIO DE HACIENDA"/>
    <s v="0011 - DIRECCION GENERAL DE CREDITO PUBLICO"/>
    <x v="0"/>
    <x v="0"/>
    <x v="2"/>
    <s v="2.1 - REMUNERACIONES Y CONTRIBUCIONES"/>
    <s v="2.1.2 - SOBRESUELDOS"/>
    <s v="N"/>
    <s v="00 - N/A"/>
    <s v="10 - FONDO GENERAL"/>
    <s v=" "/>
    <s v="99 - MULTIPROVINCIAL"/>
    <n v="23980390"/>
    <n v="23100390"/>
    <n v="8309170.8399999999"/>
  </r>
  <r>
    <s v="2024"/>
    <x v="0"/>
    <x v="0"/>
    <x v="0"/>
    <x v="0"/>
    <s v="2 - Poder Ejecutivo"/>
    <s v="0205 - MINISTERIO DE HACIENDA"/>
    <s v="0011 - DIRECCION GENERAL DE CREDITO PUBLICO"/>
    <x v="0"/>
    <x v="0"/>
    <x v="2"/>
    <s v="2.1 - REMUNERACIONES Y CONTRIBUCIONES"/>
    <s v="2.1.4 - GRATIFICACIONES Y BONIFICACIONES"/>
    <s v="N"/>
    <s v="00 - N/A"/>
    <s v="10 - FONDO GENERAL"/>
    <s v=" "/>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 "/>
    <s v="99 - MULTIPROVINCIAL"/>
    <n v="6848227"/>
    <n v="6680227"/>
    <n v="5469979.7700000005"/>
  </r>
  <r>
    <s v="2024"/>
    <x v="0"/>
    <x v="0"/>
    <x v="0"/>
    <x v="0"/>
    <s v="2 - Poder Ejecutivo"/>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 "/>
    <s v="99 - MULTIPROVINCIAL"/>
    <n v="2600000"/>
    <n v="2600000"/>
    <n v="707257.15"/>
  </r>
  <r>
    <s v="2024"/>
    <x v="0"/>
    <x v="0"/>
    <x v="0"/>
    <x v="0"/>
    <s v="2 - Poder Ejecutivo"/>
    <s v="0205 - MINISTERIO DE HACIENDA"/>
    <s v="0011 - DIRECCION GENERAL DE CREDITO PUBLICO"/>
    <x v="0"/>
    <x v="0"/>
    <x v="2"/>
    <s v="2.2 - CONTRATACIÓN DE SERVICIOS"/>
    <s v="2.2.4 - TRANSPORTE Y ALMACENAJE"/>
    <s v="N"/>
    <s v="00 - N/A"/>
    <s v="10 - FONDO GENERAL"/>
    <s v=" "/>
    <s v="99 - MULTIPROVINCIAL"/>
    <n v="1000000"/>
    <n v="1000000"/>
    <n v="232521.01"/>
  </r>
  <r>
    <s v="2024"/>
    <x v="0"/>
    <x v="0"/>
    <x v="0"/>
    <x v="0"/>
    <s v="2 - Poder Ejecutivo"/>
    <s v="0205 - MINISTERIO DE HACIENDA"/>
    <s v="0011 - DIRECCION GENERAL DE CREDITO PUBLICO"/>
    <x v="0"/>
    <x v="0"/>
    <x v="2"/>
    <s v="2.2 - CONTRATACIÓN DE SERVICIOS"/>
    <s v="2.2.5 - ALQUILERES Y RENTAS"/>
    <s v="N"/>
    <s v="00 - N/A"/>
    <s v="10 - FONDO GENERAL"/>
    <s v=" "/>
    <s v="99 - MULTIPROVINCIAL"/>
    <n v="3250000"/>
    <n v="3250000"/>
    <n v="1318869.46"/>
  </r>
  <r>
    <s v="2024"/>
    <x v="0"/>
    <x v="0"/>
    <x v="0"/>
    <x v="0"/>
    <s v="2 - Poder Ejecutivo"/>
    <s v="0205 - MINISTERIO DE HACIENDA"/>
    <s v="0011 - DIRECCION GENERAL DE CREDITO PUBLICO"/>
    <x v="0"/>
    <x v="0"/>
    <x v="2"/>
    <s v="2.2 - CONTRATACIÓN DE SERVICIOS"/>
    <s v="2.2.6 - SEGUROS"/>
    <s v="N"/>
    <s v="00 - N/A"/>
    <s v="10 - FONDO GENERAL"/>
    <s v=" "/>
    <s v="99 - MULTIPROVINCIAL"/>
    <n v="1000000"/>
    <n v="1000000"/>
    <n v="148792.11000000004"/>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17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 "/>
    <s v="99 - MULTIPROVINCIAL"/>
    <n v="53028916"/>
    <n v="3259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 "/>
    <s v="99 - MULTIPROVINCIAL"/>
    <n v="2300000"/>
    <n v="2300000"/>
    <n v="1316162.53"/>
  </r>
  <r>
    <s v="2024"/>
    <x v="0"/>
    <x v="0"/>
    <x v="0"/>
    <x v="0"/>
    <s v="2 - Poder Ejecutivo"/>
    <s v="0205 - MINISTERIO DE HACIENDA"/>
    <s v="0011 - DIRECCION GENERAL DE CREDITO PUBLICO"/>
    <x v="0"/>
    <x v="0"/>
    <x v="2"/>
    <s v="2.3 - MATERIALES Y SUMINISTROS"/>
    <s v="2.3.2 - TEXTILES Y VESTUARIOS"/>
    <s v="N"/>
    <s v="00 - N/A"/>
    <s v="10 - FONDO GENERAL"/>
    <s v=" "/>
    <s v="99 - MULTIPROVINCIAL"/>
    <n v="1350000"/>
    <n v="1050000"/>
    <n v="232500.65"/>
  </r>
  <r>
    <s v="2024"/>
    <x v="0"/>
    <x v="0"/>
    <x v="0"/>
    <x v="0"/>
    <s v="2 - Poder Ejecutivo"/>
    <s v="0205 - MINISTERIO DE HACIENDA"/>
    <s v="0011 - DIRECCION GENERAL DE CREDITO PUBLICO"/>
    <x v="0"/>
    <x v="0"/>
    <x v="2"/>
    <s v="2.3 - MATERIALES Y SUMINISTROS"/>
    <s v="2.3.3 - PAPEL, CARTÓN E IMPRESOS"/>
    <s v="N"/>
    <s v="00 - N/A"/>
    <s v="10 - FONDO GENERAL"/>
    <s v=" "/>
    <s v="99 - MULTIPROVINCIAL"/>
    <n v="322800"/>
    <n v="322800"/>
    <n v="124785"/>
  </r>
  <r>
    <s v="2024"/>
    <x v="0"/>
    <x v="0"/>
    <x v="0"/>
    <x v="0"/>
    <s v="2 - Poder Ejecutivo"/>
    <s v="0205 - MINISTERIO DE HACIENDA"/>
    <s v="0011 - DIRECCION GENERAL DE CREDITO PUBLICO"/>
    <x v="0"/>
    <x v="0"/>
    <x v="2"/>
    <s v="2.3 - MATERIALES Y SUMINISTROS"/>
    <s v="2.3.4 - PRODUCTOS FARMACÉUTICOS"/>
    <s v="N"/>
    <s v="00 - N/A"/>
    <s v="10 - FONDO GENERAL"/>
    <s v=" "/>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 "/>
    <s v="99 - MULTIPROVINCIAL"/>
    <n v="2718100"/>
    <n v="2818100"/>
    <n v="2253599.5499999998"/>
  </r>
  <r>
    <s v="2024"/>
    <x v="0"/>
    <x v="0"/>
    <x v="0"/>
    <x v="0"/>
    <s v="2 - Poder Ejecutivo"/>
    <s v="0205 - MINISTERIO DE HACIENDA"/>
    <s v="0011 - DIRECCION GENERAL DE CREDITO PUBLICO"/>
    <x v="0"/>
    <x v="0"/>
    <x v="2"/>
    <s v="2.3 - MATERIALES Y SUMINISTROS"/>
    <s v="2.3.9 - PRODUCTOS Y ÚTILES VARIOS"/>
    <s v="N"/>
    <s v="00 - N/A"/>
    <s v="10 - FONDO GENERAL"/>
    <s v=" "/>
    <s v="99 - MULTIPROVINCIAL"/>
    <n v="3489828"/>
    <n v="35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 "/>
    <s v="99 - MULTIPROVINCIAL"/>
    <n v="333561192"/>
    <n v="329761720.38000005"/>
    <n v="250234093.00000003"/>
  </r>
  <r>
    <s v="2024"/>
    <x v="0"/>
    <x v="0"/>
    <x v="0"/>
    <x v="0"/>
    <s v="2 - Poder Ejecutivo"/>
    <s v="0205 - MINISTERIO DE HACIENDA"/>
    <s v="0012 - DIRECCION GENERAL DE JUBILACIONES Y PENSIONES A CARGO DEL ESTADO"/>
    <x v="0"/>
    <x v="0"/>
    <x v="2"/>
    <s v="2.1 - REMUNERACIONES Y CONTRIBUCIONES"/>
    <s v="2.1.2 - SOBRESUELDOS"/>
    <s v="N"/>
    <s v="00 - N/A"/>
    <s v="10 - FONDO GENERAL"/>
    <s v=" "/>
    <s v="99 - MULTIPROVINCIAL"/>
    <n v="151045127"/>
    <n v="142439598.62"/>
    <n v="45170035.049999997"/>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 "/>
    <s v="99 - MULTIPROVINCIAL"/>
    <n v="0"/>
    <n v="8200000"/>
    <n v="7802713.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37846566.350000009"/>
  </r>
  <r>
    <s v="2024"/>
    <x v="0"/>
    <x v="0"/>
    <x v="0"/>
    <x v="0"/>
    <s v="2 - Poder Ejecutivo"/>
    <s v="0205 - MINISTERIO DE HACIENDA"/>
    <s v="0012 - DIRECCION GENERAL DE JUBILACIONES Y PENSIONES A CARGO DEL ESTADO"/>
    <x v="0"/>
    <x v="0"/>
    <x v="2"/>
    <s v="2.2 - CONTRATACIÓN DE SERVICIOS"/>
    <s v="2.2.1 - SERVICIOS BÁSICOS"/>
    <s v="N"/>
    <s v="00 - N/A"/>
    <s v="10 - FONDO GENERAL"/>
    <s v=" "/>
    <s v="99 - MULTIPROVINCIAL"/>
    <n v="13243309"/>
    <n v="13686309"/>
    <n v="10403398.140000001"/>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 "/>
    <s v="99 - MULTIPROVINCIAL"/>
    <n v="1200000"/>
    <n v="1200000"/>
    <n v="9514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 "/>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 "/>
    <s v="99 - MULTIPROVINCIAL"/>
    <n v="36757200"/>
    <n v="37427200"/>
    <n v="31132665"/>
  </r>
  <r>
    <s v="2024"/>
    <x v="0"/>
    <x v="0"/>
    <x v="0"/>
    <x v="0"/>
    <s v="2 - Poder Ejecutivo"/>
    <s v="0205 - MINISTERIO DE HACIENDA"/>
    <s v="0012 - DIRECCION GENERAL DE JUBILACIONES Y PENSIONES A CARGO DEL ESTADO"/>
    <x v="0"/>
    <x v="0"/>
    <x v="2"/>
    <s v="2.2 - CONTRATACIÓN DE SERVICIOS"/>
    <s v="2.2.6 - SEGUROS"/>
    <s v="N"/>
    <s v="00 - N/A"/>
    <s v="10 - FONDO GENERAL"/>
    <s v=" "/>
    <s v="99 - MULTIPROVINCIAL"/>
    <n v="6785111"/>
    <n v="7208111"/>
    <n v="6107123.329999999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837500"/>
    <n v="1713917.5399999998"/>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2901915"/>
    <n v="12653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 "/>
    <s v="99 - MULTIPROVINCIAL"/>
    <n v="10000000"/>
    <n v="10000000"/>
    <n v="7691201.349999999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 "/>
    <s v="99 - MULTIPROVINCIAL"/>
    <n v="1200000"/>
    <n v="1108542.5"/>
    <n v="719036.49"/>
  </r>
  <r>
    <s v="2024"/>
    <x v="0"/>
    <x v="0"/>
    <x v="0"/>
    <x v="0"/>
    <s v="2 - Poder Ejecutivo"/>
    <s v="0205 - MINISTERIO DE HACIENDA"/>
    <s v="0012 - DIRECCION GENERAL DE JUBILACIONES Y PENSIONES A CARGO DEL ESTADO"/>
    <x v="0"/>
    <x v="0"/>
    <x v="2"/>
    <s v="2.3 - MATERIALES Y SUMINISTROS"/>
    <s v="2.3.2 - TEXTILES Y VESTUARIOS"/>
    <s v="N"/>
    <s v="00 - N/A"/>
    <s v="10 - FONDO GENERAL"/>
    <s v=" "/>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 "/>
    <s v="99 - MULTIPROVINCIAL"/>
    <n v="2006200"/>
    <n v="2588889.88"/>
    <n v="1654284.0700000003"/>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 "/>
    <s v="99 - MULTIPROVINCIAL"/>
    <n v="250000"/>
    <n v="495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 "/>
    <s v="99 - MULTIPROVINCIAL"/>
    <n v="150000"/>
    <n v="2087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1045500"/>
    <n v="725637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 "/>
    <s v="99 - MULTIPROVINCIAL"/>
    <n v="2465000"/>
    <n v="2800240.88"/>
    <n v="1569025.0700000003"/>
  </r>
  <r>
    <s v="2024"/>
    <x v="0"/>
    <x v="0"/>
    <x v="0"/>
    <x v="0"/>
    <s v="2 - Poder Ejecutivo"/>
    <s v="0206 - MINISTERIO DE EDUCACIÓN"/>
    <s v="0001 - MINISTERIO DE EDUCACION"/>
    <x v="3"/>
    <x v="6"/>
    <x v="13"/>
    <s v="2.1 - REMUNERACIONES Y CONTRIBUCIONES"/>
    <s v="2.1.1 - REMUNERACIONES"/>
    <s v="N"/>
    <s v="00 - N/A"/>
    <s v="10 - FONDO GENERAL"/>
    <s v=" "/>
    <s v="99 - MULTIPROVINCIAL"/>
    <n v="17706568"/>
    <n v="17706568"/>
    <n v="12817829.950000001"/>
  </r>
  <r>
    <s v="2024"/>
    <x v="0"/>
    <x v="0"/>
    <x v="0"/>
    <x v="0"/>
    <s v="2 - Poder Ejecutivo"/>
    <s v="0206 - MINISTERIO DE EDUCACIÓN"/>
    <s v="0001 - MINISTERIO DE EDUCACION"/>
    <x v="3"/>
    <x v="6"/>
    <x v="13"/>
    <s v="2.1 - REMUNERACIONES Y CONTRIBUCIONES"/>
    <s v="2.1.5 - CONTRIBUCIONES A LA SEGURIDAD SOCIAL"/>
    <s v="N"/>
    <s v="00 - N/A"/>
    <s v="10 - FONDO GENERAL"/>
    <s v=" "/>
    <s v="99 - MULTIPROVINCIAL"/>
    <n v="2496073"/>
    <n v="2509550.8200000003"/>
    <n v="1942740.9699999997"/>
  </r>
  <r>
    <s v="2024"/>
    <x v="0"/>
    <x v="0"/>
    <x v="0"/>
    <x v="0"/>
    <s v="2 - Poder Ejecutivo"/>
    <s v="0206 - MINISTERIO DE EDUCACIÓN"/>
    <s v="0001 - MINISTERIO DE EDUCACION"/>
    <x v="3"/>
    <x v="6"/>
    <x v="13"/>
    <s v="2.2 - CONTRATACIÓN DE SERVICIOS"/>
    <s v="2.2.2 - PUBLICIDAD, IMPRESIÓN Y ENCUADERNACIÓN"/>
    <s v="N"/>
    <s v="00 - N/A"/>
    <s v="10 - FONDO GENERAL"/>
    <s v=" "/>
    <s v="99 - MULTIPROVINCIAL"/>
    <n v="22500"/>
    <n v="22500"/>
    <n v="120.95"/>
  </r>
  <r>
    <s v="2024"/>
    <x v="0"/>
    <x v="0"/>
    <x v="0"/>
    <x v="0"/>
    <s v="2 - Poder Ejecutivo"/>
    <s v="0206 - MINISTERIO DE EDUCACIÓN"/>
    <s v="0001 - MINISTERIO DE EDUCACION"/>
    <x v="3"/>
    <x v="6"/>
    <x v="13"/>
    <s v="2.2 - CONTRATACIÓN DE SERVICIOS"/>
    <s v="2.2.3 - VIÁTICOS"/>
    <s v="N"/>
    <s v="00 - N/A"/>
    <s v="10 - FONDO GENERAL"/>
    <s v=" "/>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 "/>
    <s v="99 - MULTIPROVINCIAL"/>
    <n v="3250280"/>
    <n v="250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 "/>
    <s v="99 - MULTIPROVINCIAL"/>
    <n v="90000"/>
    <n v="90000"/>
    <n v="0"/>
  </r>
  <r>
    <s v="2024"/>
    <x v="0"/>
    <x v="0"/>
    <x v="0"/>
    <x v="0"/>
    <s v="2 - Poder Ejecutivo"/>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 "/>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 "/>
    <s v="99 - MULTIPROVINCIAL"/>
    <n v="625000"/>
    <n v="2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 "/>
    <s v="99 - MULTIPROVINCIAL"/>
    <n v="0"/>
    <n v="712418"/>
    <n v="0"/>
  </r>
  <r>
    <s v="2024"/>
    <x v="0"/>
    <x v="0"/>
    <x v="0"/>
    <x v="0"/>
    <s v="2 - Poder Ejecutivo"/>
    <s v="0206 - MINISTERIO DE EDUCACIÓN"/>
    <s v="0001 - MINISTERIO DE EDUCACION"/>
    <x v="2"/>
    <x v="10"/>
    <x v="41"/>
    <s v="2.1 - REMUNERACIONES Y CONTRIBUCIONES"/>
    <s v="2.1.1 - REMUNERACIONES"/>
    <s v="N"/>
    <s v="00 - N/A"/>
    <s v="10 - FONDO GENERAL"/>
    <s v=" "/>
    <s v="99 - MULTIPROVINCIAL"/>
    <n v="703518816"/>
    <n v="771172134.87"/>
    <n v="566279495.56000006"/>
  </r>
  <r>
    <s v="2024"/>
    <x v="0"/>
    <x v="0"/>
    <x v="0"/>
    <x v="0"/>
    <s v="2 - Poder Ejecutivo"/>
    <s v="0206 - MINISTERIO DE EDUCACIÓN"/>
    <s v="0001 - MINISTERIO DE EDUCACION"/>
    <x v="2"/>
    <x v="10"/>
    <x v="41"/>
    <s v="2.1 - REMUNERACIONES Y CONTRIBUCIONES"/>
    <s v="2.1.5 - CONTRIBUCIONES A LA SEGURIDAD SOCIAL"/>
    <s v="N"/>
    <s v="00 - N/A"/>
    <s v="10 - FONDO GENERAL"/>
    <s v=" "/>
    <s v="99 - MULTIPROVINCIAL"/>
    <n v="108724045"/>
    <n v="121509624.69000001"/>
    <n v="96155457.899999917"/>
  </r>
  <r>
    <s v="2024"/>
    <x v="0"/>
    <x v="0"/>
    <x v="0"/>
    <x v="0"/>
    <s v="2 - Poder Ejecutivo"/>
    <s v="0206 - MINISTERIO DE EDUCACIÓN"/>
    <s v="0001 - MINISTERIO DE EDUCACION"/>
    <x v="2"/>
    <x v="10"/>
    <x v="41"/>
    <s v="2.2 - CONTRATACIÓN DE SERVICIOS"/>
    <s v="2.2.2 - PUBLICIDAD, IMPRESIÓN Y ENCUADERNACIÓN"/>
    <s v="N"/>
    <s v="00 - N/A"/>
    <s v="10 - FONDO GENERAL"/>
    <s v=" "/>
    <s v="99 - MULTIPROVINCIAL"/>
    <n v="448220500"/>
    <n v="37416514"/>
    <n v="23540140.559999999"/>
  </r>
  <r>
    <s v="2024"/>
    <x v="0"/>
    <x v="0"/>
    <x v="0"/>
    <x v="0"/>
    <s v="2 - Poder Ejecutivo"/>
    <s v="0206 - MINISTERIO DE EDUCACIÓN"/>
    <s v="0001 - MINISTERIO DE EDUCACION"/>
    <x v="2"/>
    <x v="10"/>
    <x v="41"/>
    <s v="2.2 - CONTRATACIÓN DE SERVICIOS"/>
    <s v="2.2.3 - VIÁTICOS"/>
    <s v="N"/>
    <s v="00 - N/A"/>
    <s v="10 - FONDO GENERAL"/>
    <s v=" "/>
    <s v="99 - MULTIPROVINCIAL"/>
    <n v="1558000"/>
    <n v="1558000"/>
    <n v="907747.85"/>
  </r>
  <r>
    <s v="2024"/>
    <x v="0"/>
    <x v="0"/>
    <x v="0"/>
    <x v="0"/>
    <s v="2 - Poder Ejecutivo"/>
    <s v="0206 - MINISTERIO DE EDUCACIÓN"/>
    <s v="0001 - MINISTERIO DE EDUCACION"/>
    <x v="2"/>
    <x v="10"/>
    <x v="41"/>
    <s v="2.2 - CONTRATACIÓN DE SERVICIOS"/>
    <s v="2.2.4 - TRANSPORTE Y ALMACENAJE"/>
    <s v="N"/>
    <s v="00 - N/A"/>
    <s v="10 - FONDO GENERAL"/>
    <s v=" "/>
    <s v="99 - MULTIPROVINCIAL"/>
    <n v="11354000"/>
    <n v="831015"/>
    <n v="0"/>
  </r>
  <r>
    <s v="2024"/>
    <x v="0"/>
    <x v="0"/>
    <x v="0"/>
    <x v="0"/>
    <s v="2 - Poder Ejecutivo"/>
    <s v="0206 - MINISTERIO DE EDUCACIÓN"/>
    <s v="0001 - MINISTERIO DE EDUCACION"/>
    <x v="2"/>
    <x v="10"/>
    <x v="41"/>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 "/>
    <s v="99 - MULTIPROVINCIAL"/>
    <n v="1818500"/>
    <n v="2042110"/>
    <n v="284390.68"/>
  </r>
  <r>
    <s v="2024"/>
    <x v="0"/>
    <x v="0"/>
    <x v="0"/>
    <x v="0"/>
    <s v="2 - Poder Ejecutivo"/>
    <s v="0206 - MINISTERIO DE EDUCACIÓN"/>
    <s v="0001 - MINISTERIO DE EDUCACION"/>
    <x v="2"/>
    <x v="10"/>
    <x v="41"/>
    <s v="2.3 - MATERIALES Y SUMINISTROS"/>
    <s v="2.3.3 - PAPEL, CARTÓN E IMPRESOS"/>
    <s v="N"/>
    <s v="00 - N/A"/>
    <s v="10 - FONDO GENERAL"/>
    <s v=" "/>
    <s v="99 - MULTIPROVINCIAL"/>
    <n v="112897895"/>
    <n v="3521697"/>
    <n v="0"/>
  </r>
  <r>
    <s v="2024"/>
    <x v="0"/>
    <x v="0"/>
    <x v="0"/>
    <x v="0"/>
    <s v="2 - Poder Ejecutivo"/>
    <s v="0206 - MINISTERIO DE EDUCACIÓN"/>
    <s v="0001 - MINISTERIO DE EDUCACION"/>
    <x v="2"/>
    <x v="10"/>
    <x v="41"/>
    <s v="2.3 - MATERIALES Y SUMINISTROS"/>
    <s v="2.3.5 - CUERO, CAUCHO Y PLÁSTICO"/>
    <s v="N"/>
    <s v="00 - N/A"/>
    <s v="10 - FONDO GENERAL"/>
    <s v=" "/>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 "/>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 "/>
    <s v="99 - MULTIPROVINCIAL"/>
    <n v="61914085"/>
    <n v="5444986.4400000013"/>
    <n v="1390290.1600000001"/>
  </r>
  <r>
    <s v="2024"/>
    <x v="0"/>
    <x v="0"/>
    <x v="0"/>
    <x v="0"/>
    <s v="2 - Poder Ejecutivo"/>
    <s v="0206 - MINISTERIO DE EDUCACIÓN"/>
    <s v="0001 - MINISTERIO DE EDUCACION"/>
    <x v="2"/>
    <x v="10"/>
    <x v="42"/>
    <s v="2.1 - REMUNERACIONES Y CONTRIBUCIONES"/>
    <s v="2.1.1 - REMUNERACIONES"/>
    <s v="N"/>
    <s v="00 - N/A"/>
    <s v="10 - FONDO GENERAL"/>
    <s v=" "/>
    <s v="99 - MULTIPROVINCIAL"/>
    <n v="78567920635"/>
    <n v="81455841955.830002"/>
    <n v="64264200031.990021"/>
  </r>
  <r>
    <s v="2024"/>
    <x v="0"/>
    <x v="0"/>
    <x v="0"/>
    <x v="0"/>
    <s v="2 - Poder Ejecutivo"/>
    <s v="0206 - MINISTERIO DE EDUCACIÓN"/>
    <s v="0001 - MINISTERIO DE EDUCACION"/>
    <x v="2"/>
    <x v="10"/>
    <x v="42"/>
    <s v="2.1 - REMUNERACIONES Y CONTRIBUCIONES"/>
    <s v="2.1.5 - CONTRIBUCIONES A LA SEGURIDAD SOCIAL"/>
    <s v="N"/>
    <s v="00 - N/A"/>
    <s v="10 - FONDO GENERAL"/>
    <s v=" "/>
    <s v="99 - MULTIPROVINCIAL"/>
    <n v="12491666472"/>
    <n v="13148116885.08"/>
    <n v="10948834494.590002"/>
  </r>
  <r>
    <s v="2024"/>
    <x v="0"/>
    <x v="0"/>
    <x v="0"/>
    <x v="0"/>
    <s v="2 - Poder Ejecutivo"/>
    <s v="0206 - MINISTERIO DE EDUCACIÓN"/>
    <s v="0001 - MINISTERIO DE EDUCACION"/>
    <x v="2"/>
    <x v="10"/>
    <x v="42"/>
    <s v="2.2 - CONTRATACIÓN DE SERVICIOS"/>
    <s v="2.2.2 - PUBLICIDAD, IMPRESIÓN Y ENCUADERNACIÓN"/>
    <s v="N"/>
    <s v="00 - N/A"/>
    <s v="10 - FONDO GENERAL"/>
    <s v=" "/>
    <s v="99 - MULTIPROVINCIAL"/>
    <n v="134157500"/>
    <n v="727315245.49000001"/>
    <n v="256080508.88"/>
  </r>
  <r>
    <s v="2024"/>
    <x v="0"/>
    <x v="0"/>
    <x v="0"/>
    <x v="0"/>
    <s v="2 - Poder Ejecutivo"/>
    <s v="0206 - MINISTERIO DE EDUCACIÓN"/>
    <s v="0001 - MINISTERIO DE EDUCACION"/>
    <x v="2"/>
    <x v="10"/>
    <x v="42"/>
    <s v="2.2 - CONTRATACIÓN DE SERVICIOS"/>
    <s v="2.2.3 - VIÁTICOS"/>
    <s v="N"/>
    <s v="00 - N/A"/>
    <s v="10 - FONDO GENERAL"/>
    <s v=" "/>
    <s v="99 - MULTIPROVINCIAL"/>
    <n v="171287750"/>
    <n v="8174066"/>
    <n v="5578882.3799999999"/>
  </r>
  <r>
    <s v="2024"/>
    <x v="0"/>
    <x v="0"/>
    <x v="0"/>
    <x v="0"/>
    <s v="2 - Poder Ejecutivo"/>
    <s v="0206 - MINISTERIO DE EDUCACIÓN"/>
    <s v="0001 - MINISTERIO DE EDUCACION"/>
    <x v="2"/>
    <x v="10"/>
    <x v="42"/>
    <s v="2.2 - CONTRATACIÓN DE SERVICIOS"/>
    <s v="2.2.4 - TRANSPORTE Y ALMACENAJE"/>
    <s v="N"/>
    <s v="00 - N/A"/>
    <s v="10 - FONDO GENERAL"/>
    <s v=" "/>
    <s v="99 - MULTIPROVINCIAL"/>
    <n v="4427000"/>
    <n v="1440240"/>
    <n v="946250"/>
  </r>
  <r>
    <s v="2024"/>
    <x v="0"/>
    <x v="0"/>
    <x v="0"/>
    <x v="0"/>
    <s v="2 - Poder Ejecutivo"/>
    <s v="0206 - MINISTERIO DE EDUCACIÓN"/>
    <s v="0001 - MINISTERIO DE EDUCACION"/>
    <x v="2"/>
    <x v="10"/>
    <x v="42"/>
    <s v="2.2 - CONTRATACIÓN DE SERVICIOS"/>
    <s v="2.2.5 - ALQUILERES Y RENTAS"/>
    <s v="N"/>
    <s v="00 - N/A"/>
    <s v="10 - FONDO GENERAL"/>
    <s v=" "/>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 "/>
    <s v="99 - MULTIPROVINCIAL"/>
    <n v="2200000"/>
    <n v="293688090.23000002"/>
    <n v="291608650.24000001"/>
  </r>
  <r>
    <s v="2024"/>
    <x v="0"/>
    <x v="0"/>
    <x v="0"/>
    <x v="0"/>
    <s v="2 - Poder Ejecutivo"/>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 "/>
    <s v="99 - MULTIPROVINCIAL"/>
    <n v="8640000"/>
    <n v="740000"/>
    <n v="21599.14"/>
  </r>
  <r>
    <s v="2024"/>
    <x v="0"/>
    <x v="0"/>
    <x v="0"/>
    <x v="0"/>
    <s v="2 - Poder Ejecutivo"/>
    <s v="0206 - MINISTERIO DE EDUCACIÓN"/>
    <s v="0001 - MINISTERIO DE EDUCACION"/>
    <x v="2"/>
    <x v="10"/>
    <x v="42"/>
    <s v="2.3 - MATERIALES Y SUMINISTROS"/>
    <s v="2.3.2 - TEXTILES Y VESTUARIOS"/>
    <s v="N"/>
    <s v="00 - N/A"/>
    <s v="10 - FONDO GENERAL"/>
    <s v=" "/>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 "/>
    <s v="99 - MULTIPROVINCIAL"/>
    <n v="1512100000"/>
    <n v="136490456.60000002"/>
    <n v="50019300"/>
  </r>
  <r>
    <s v="2024"/>
    <x v="0"/>
    <x v="0"/>
    <x v="0"/>
    <x v="0"/>
    <s v="2 - Poder Ejecutivo"/>
    <s v="0206 - MINISTERIO DE EDUCACIÓN"/>
    <s v="0001 - MINISTERIO DE EDUCACION"/>
    <x v="2"/>
    <x v="10"/>
    <x v="42"/>
    <s v="2.3 - MATERIALES Y SUMINISTROS"/>
    <s v="2.3.6 - PRODUCTOS DE MINERALES, METÁLICOS Y NO METÁLICOS"/>
    <s v="N"/>
    <s v="00 - N/A"/>
    <s v="10 - FONDO GENERAL"/>
    <s v=" "/>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 "/>
    <s v="99 - MULTIPROVINCIAL"/>
    <n v="23328544958"/>
    <n v="24069587822.170002"/>
    <n v="18304227421.119995"/>
  </r>
  <r>
    <s v="2024"/>
    <x v="0"/>
    <x v="0"/>
    <x v="0"/>
    <x v="0"/>
    <s v="2 - Poder Ejecutivo"/>
    <s v="0206 - MINISTERIO DE EDUCACIÓN"/>
    <s v="0001 - MINISTERIO DE EDUCACION"/>
    <x v="2"/>
    <x v="10"/>
    <x v="43"/>
    <s v="2.1 - REMUNERACIONES Y CONTRIBUCIONES"/>
    <s v="2.1.5 - CONTRIBUCIONES A LA SEGURIDAD SOCIAL"/>
    <s v="N"/>
    <s v="00 - N/A"/>
    <s v="10 - FONDO GENERAL"/>
    <s v=" "/>
    <s v="99 - MULTIPROVINCIAL"/>
    <n v="3727003102"/>
    <n v="3786636115.3399992"/>
    <n v="3128488571.3700032"/>
  </r>
  <r>
    <s v="2024"/>
    <x v="0"/>
    <x v="0"/>
    <x v="0"/>
    <x v="0"/>
    <s v="2 - Poder Ejecutivo"/>
    <s v="0206 - MINISTERIO DE EDUCACIÓN"/>
    <s v="0001 - MINISTERIO DE EDUCACION"/>
    <x v="2"/>
    <x v="10"/>
    <x v="43"/>
    <s v="2.2 - CONTRATACIÓN DE SERVICIOS"/>
    <s v="2.2.2 - PUBLICIDAD, IMPRESIÓN Y ENCUADERNACIÓN"/>
    <s v="N"/>
    <s v="00 - N/A"/>
    <s v="10 - FONDO GENERAL"/>
    <s v=" "/>
    <s v="99 - MULTIPROVINCIAL"/>
    <n v="274141250"/>
    <n v="467644207.63000011"/>
    <n v="118967570.23000002"/>
  </r>
  <r>
    <s v="2024"/>
    <x v="0"/>
    <x v="0"/>
    <x v="0"/>
    <x v="0"/>
    <s v="2 - Poder Ejecutivo"/>
    <s v="0206 - MINISTERIO DE EDUCACIÓN"/>
    <s v="0001 - MINISTERIO DE EDUCACION"/>
    <x v="2"/>
    <x v="10"/>
    <x v="43"/>
    <s v="2.2 - CONTRATACIÓN DE SERVICIOS"/>
    <s v="2.2.3 - VIÁTICOS"/>
    <s v="N"/>
    <s v="00 - N/A"/>
    <s v="10 - FONDO GENERAL"/>
    <s v=" "/>
    <s v="99 - MULTIPROVINCIAL"/>
    <n v="14702450"/>
    <n v="4410093.4600000009"/>
    <n v="1793062.5"/>
  </r>
  <r>
    <s v="2024"/>
    <x v="0"/>
    <x v="0"/>
    <x v="0"/>
    <x v="0"/>
    <s v="2 - Poder Ejecutivo"/>
    <s v="0206 - MINISTERIO DE EDUCACIÓN"/>
    <s v="0001 - MINISTERIO DE EDUCACION"/>
    <x v="2"/>
    <x v="10"/>
    <x v="43"/>
    <s v="2.2 - CONTRATACIÓN DE SERVICIOS"/>
    <s v="2.2.4 - TRANSPORTE Y ALMACENAJE"/>
    <s v="N"/>
    <s v="00 - N/A"/>
    <s v="10 - FONDO GENERAL"/>
    <s v=" "/>
    <s v="99 - MULTIPROVINCIAL"/>
    <n v="165102450"/>
    <n v="2302715"/>
    <n v="430807.81"/>
  </r>
  <r>
    <s v="2024"/>
    <x v="0"/>
    <x v="0"/>
    <x v="0"/>
    <x v="0"/>
    <s v="2 - Poder Ejecutivo"/>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 "/>
    <s v="99 - MULTIPROVINCIAL"/>
    <n v="291744759"/>
    <n v="546266905.45000005"/>
    <n v="386298420.57000005"/>
  </r>
  <r>
    <s v="2024"/>
    <x v="0"/>
    <x v="0"/>
    <x v="0"/>
    <x v="0"/>
    <s v="2 - Poder Ejecutivo"/>
    <s v="0206 - MINISTERIO DE EDUCACIÓN"/>
    <s v="0001 - MINISTERIO DE EDUCACION"/>
    <x v="2"/>
    <x v="10"/>
    <x v="43"/>
    <s v="2.2 - CONTRATACIÓN DE SERVICIOS"/>
    <s v="2.2.9 - OTRAS CONTRATACIONES DE SERVICIOS"/>
    <s v="N"/>
    <s v="00 - N/A"/>
    <s v="10 - FONDO GENERAL"/>
    <s v=" "/>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 "/>
    <s v="99 - MULTIPROVINCIAL"/>
    <n v="525400"/>
    <n v="13953400"/>
    <n v="4124000"/>
  </r>
  <r>
    <s v="2024"/>
    <x v="0"/>
    <x v="0"/>
    <x v="0"/>
    <x v="0"/>
    <s v="2 - Poder Ejecutivo"/>
    <s v="0206 - MINISTERIO DE EDUCACIÓN"/>
    <s v="0001 - MINISTERIO DE EDUCACION"/>
    <x v="2"/>
    <x v="10"/>
    <x v="43"/>
    <s v="2.3 - MATERIALES Y SUMINISTROS"/>
    <s v="2.3.3 - PAPEL, CARTÓN E IMPRESOS"/>
    <s v="N"/>
    <s v="00 - N/A"/>
    <s v="10 - FONDO GENERAL"/>
    <s v=" "/>
    <s v="99 - MULTIPROVINCIAL"/>
    <n v="601509309"/>
    <n v="4944197.2900000215"/>
    <n v="16813.55"/>
  </r>
  <r>
    <s v="2024"/>
    <x v="0"/>
    <x v="0"/>
    <x v="0"/>
    <x v="0"/>
    <s v="2 - Poder Ejecutivo"/>
    <s v="0206 - MINISTERIO DE EDUCACIÓN"/>
    <s v="0001 - MINISTERIO DE EDUCACION"/>
    <x v="2"/>
    <x v="10"/>
    <x v="43"/>
    <s v="2.3 - MATERIALES Y SUMINISTROS"/>
    <s v="2.3.5 - CUERO, CAUCHO Y PLÁSTICO"/>
    <s v="N"/>
    <s v="00 - N/A"/>
    <s v="10 - FONDO GENERAL"/>
    <s v=" "/>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 "/>
    <s v="99 - MULTIPROVINCIAL"/>
    <n v="0"/>
    <n v="4017000"/>
    <n v="0"/>
  </r>
  <r>
    <s v="2024"/>
    <x v="0"/>
    <x v="0"/>
    <x v="0"/>
    <x v="0"/>
    <s v="2 - Poder Ejecutivo"/>
    <s v="0206 - MINISTERIO DE EDUCACIÓN"/>
    <s v="0001 - MINISTERIO DE EDUCACION"/>
    <x v="2"/>
    <x v="10"/>
    <x v="43"/>
    <s v="2.3 - MATERIALES Y SUMINISTROS"/>
    <s v="2.3.9 - PRODUCTOS Y ÚTILES VARIOS"/>
    <s v="N"/>
    <s v="00 - N/A"/>
    <s v="10 - FONDO GENERAL"/>
    <s v=" "/>
    <s v="99 - MULTIPROVINCIAL"/>
    <n v="20679475"/>
    <n v="31820407.950000003"/>
    <n v="483597.39"/>
  </r>
  <r>
    <s v="2024"/>
    <x v="0"/>
    <x v="0"/>
    <x v="0"/>
    <x v="0"/>
    <s v="2 - Poder Ejecutivo"/>
    <s v="0206 - MINISTERIO DE EDUCACIÓN"/>
    <s v="0001 - MINISTERIO DE EDUCACION"/>
    <x v="2"/>
    <x v="10"/>
    <x v="44"/>
    <s v="2.1 - REMUNERACIONES Y CONTRIBUCIONES"/>
    <s v="2.1.1 - REMUNERACIONES"/>
    <s v="N"/>
    <s v="00 - N/A"/>
    <s v="10 - FONDO GENERAL"/>
    <s v=" "/>
    <s v="99 - MULTIPROVINCIAL"/>
    <n v="2606271632"/>
    <n v="2863829374.6399999"/>
    <n v="2256193415.5400004"/>
  </r>
  <r>
    <s v="2024"/>
    <x v="0"/>
    <x v="0"/>
    <x v="0"/>
    <x v="0"/>
    <s v="2 - Poder Ejecutivo"/>
    <s v="0206 - MINISTERIO DE EDUCACIÓN"/>
    <s v="0001 - MINISTERIO DE EDUCACION"/>
    <x v="2"/>
    <x v="10"/>
    <x v="44"/>
    <s v="2.1 - REMUNERACIONES Y CONTRIBUCIONES"/>
    <s v="2.1.5 - CONTRIBUCIONES A LA SEGURIDAD SOCIAL"/>
    <s v="N"/>
    <s v="00 - N/A"/>
    <s v="10 - FONDO GENERAL"/>
    <s v=" "/>
    <s v="99 - MULTIPROVINCIAL"/>
    <n v="407844504"/>
    <n v="495122495.06999993"/>
    <n v="375170877.87999994"/>
  </r>
  <r>
    <s v="2024"/>
    <x v="0"/>
    <x v="0"/>
    <x v="0"/>
    <x v="0"/>
    <s v="2 - Poder Ejecutivo"/>
    <s v="0206 - MINISTERIO DE EDUCACIÓN"/>
    <s v="0001 - MINISTERIO DE EDUCACION"/>
    <x v="2"/>
    <x v="10"/>
    <x v="44"/>
    <s v="2.2 - CONTRATACIÓN DE SERVICIOS"/>
    <s v="2.2.2 - PUBLICIDAD, IMPRESIÓN Y ENCUADERNACIÓN"/>
    <s v="N"/>
    <s v="00 - N/A"/>
    <s v="10 - FONDO GENERAL"/>
    <s v=" "/>
    <s v="99 - MULTIPROVINCIAL"/>
    <n v="17527789"/>
    <n v="20250000"/>
    <n v="220202.5"/>
  </r>
  <r>
    <s v="2024"/>
    <x v="0"/>
    <x v="0"/>
    <x v="0"/>
    <x v="0"/>
    <s v="2 - Poder Ejecutivo"/>
    <s v="0206 - MINISTERIO DE EDUCACIÓN"/>
    <s v="0001 - MINISTERIO DE EDUCACION"/>
    <x v="2"/>
    <x v="10"/>
    <x v="44"/>
    <s v="2.2 - CONTRATACIÓN DE SERVICIOS"/>
    <s v="2.2.3 - VIÁTICOS"/>
    <s v="N"/>
    <s v="00 - N/A"/>
    <s v="10 - FONDO GENERAL"/>
    <s v=" "/>
    <s v="99 - MULTIPROVINCIAL"/>
    <n v="83720000"/>
    <n v="4163385"/>
    <n v="2529780"/>
  </r>
  <r>
    <s v="2024"/>
    <x v="0"/>
    <x v="0"/>
    <x v="0"/>
    <x v="0"/>
    <s v="2 - Poder Ejecutivo"/>
    <s v="0206 - MINISTERIO DE EDUCACIÓN"/>
    <s v="0001 - MINISTERIO DE EDUCACION"/>
    <x v="2"/>
    <x v="10"/>
    <x v="44"/>
    <s v="2.2 - CONTRATACIÓN DE SERVICIOS"/>
    <s v="2.2.4 - TRANSPORTE Y ALMACENAJE"/>
    <s v="N"/>
    <s v="00 - N/A"/>
    <s v="10 - FONDO GENERAL"/>
    <s v=" "/>
    <s v="99 - MULTIPROVINCIAL"/>
    <n v="20210000"/>
    <n v="1710300"/>
    <n v="61957"/>
  </r>
  <r>
    <s v="2024"/>
    <x v="0"/>
    <x v="0"/>
    <x v="0"/>
    <x v="0"/>
    <s v="2 - Poder Ejecutivo"/>
    <s v="0206 - MINISTERIO DE EDUCACIÓN"/>
    <s v="0001 - MINISTERIO DE EDUCACION"/>
    <x v="2"/>
    <x v="10"/>
    <x v="44"/>
    <s v="2.2 - CONTRATACIÓN DE SERVICIOS"/>
    <s v="2.2.5 - ALQUILERES Y RENTAS"/>
    <s v="N"/>
    <s v="00 - N/A"/>
    <s v="10 - FONDO GENERAL"/>
    <s v=" "/>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 "/>
    <s v="99 - MULTIPROVINCIAL"/>
    <n v="52150000"/>
    <n v="86515201"/>
    <n v="75685400"/>
  </r>
  <r>
    <s v="2024"/>
    <x v="0"/>
    <x v="0"/>
    <x v="0"/>
    <x v="0"/>
    <s v="2 - Poder Ejecutivo"/>
    <s v="0206 - MINISTERIO DE EDUCACIÓN"/>
    <s v="0001 - MINISTERIO DE EDUCACION"/>
    <x v="2"/>
    <x v="10"/>
    <x v="44"/>
    <s v="2.2 - CONTRATACIÓN DE SERVICIOS"/>
    <s v="2.2.9 - OTRAS CONTRATACIONES DE SERVICIOS"/>
    <s v="N"/>
    <s v="00 - N/A"/>
    <s v="10 - FONDO GENERAL"/>
    <s v=" "/>
    <s v="99 - MULTIPROVINCIAL"/>
    <n v="41125000"/>
    <n v="11114670.6"/>
    <n v="15400.8"/>
  </r>
  <r>
    <s v="2024"/>
    <x v="0"/>
    <x v="0"/>
    <x v="0"/>
    <x v="0"/>
    <s v="2 - Poder Ejecutivo"/>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 "/>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 "/>
    <s v="99 - MULTIPROVINCIAL"/>
    <n v="3950502"/>
    <n v="860374.79000000015"/>
    <n v="174072.61000000002"/>
  </r>
  <r>
    <s v="2024"/>
    <x v="0"/>
    <x v="0"/>
    <x v="0"/>
    <x v="0"/>
    <s v="2 - Poder Ejecutivo"/>
    <s v="0206 - MINISTERIO DE EDUCACIÓN"/>
    <s v="0001 - MINISTERIO DE EDUCACION"/>
    <x v="2"/>
    <x v="10"/>
    <x v="45"/>
    <s v="2.1 - REMUNERACIONES Y CONTRIBUCIONES"/>
    <s v="2.1.1 - REMUNERACIONES"/>
    <s v="N"/>
    <s v="00 - N/A"/>
    <s v="10 - FONDO GENERAL"/>
    <s v=" "/>
    <s v="99 - MULTIPROVINCIAL"/>
    <n v="6886639642"/>
    <n v="8047759155.6300001"/>
    <n v="6189928681.4099998"/>
  </r>
  <r>
    <s v="2024"/>
    <x v="0"/>
    <x v="0"/>
    <x v="0"/>
    <x v="0"/>
    <s v="2 - Poder Ejecutivo"/>
    <s v="0206 - MINISTERIO DE EDUCACIÓN"/>
    <s v="0001 - MINISTERIO DE EDUCACION"/>
    <x v="2"/>
    <x v="10"/>
    <x v="45"/>
    <s v="2.1 - REMUNERACIONES Y CONTRIBUCIONES"/>
    <s v="2.1.5 - CONTRIBUCIONES A LA SEGURIDAD SOCIAL"/>
    <s v="N"/>
    <s v="00 - N/A"/>
    <s v="10 - FONDO GENERAL"/>
    <s v=" "/>
    <s v="99 - MULTIPROVINCIAL"/>
    <n v="1089175712"/>
    <n v="1301294010.0799999"/>
    <n v="1056261655.1600001"/>
  </r>
  <r>
    <s v="2024"/>
    <x v="0"/>
    <x v="0"/>
    <x v="0"/>
    <x v="0"/>
    <s v="2 - Poder Ejecutivo"/>
    <s v="0206 - MINISTERIO DE EDUCACIÓN"/>
    <s v="0001 - MINISTERIO DE EDUCACION"/>
    <x v="2"/>
    <x v="10"/>
    <x v="45"/>
    <s v="2.2 - CONTRATACIÓN DE SERVICIOS"/>
    <s v="2.2.2 - PUBLICIDAD, IMPRESIÓN Y ENCUADERNACIÓN"/>
    <s v="N"/>
    <s v="00 - N/A"/>
    <s v="10 - FONDO GENERAL"/>
    <s v=" "/>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 "/>
    <s v="99 - MULTIPROVINCIAL"/>
    <n v="20011700"/>
    <n v="4713815.9099999992"/>
    <n v="1899973.7"/>
  </r>
  <r>
    <s v="2024"/>
    <x v="0"/>
    <x v="0"/>
    <x v="0"/>
    <x v="0"/>
    <s v="2 - Poder Ejecutivo"/>
    <s v="0206 - MINISTERIO DE EDUCACIÓN"/>
    <s v="0001 - MINISTERIO DE EDUCACION"/>
    <x v="2"/>
    <x v="10"/>
    <x v="45"/>
    <s v="2.2 - CONTRATACIÓN DE SERVICIOS"/>
    <s v="2.2.4 - TRANSPORTE Y ALMACENAJE"/>
    <s v="N"/>
    <s v="00 - N/A"/>
    <s v="10 - FONDO GENERAL"/>
    <s v=" "/>
    <s v="99 - MULTIPROVINCIAL"/>
    <n v="26229800"/>
    <n v="976590"/>
    <n v="359520"/>
  </r>
  <r>
    <s v="2024"/>
    <x v="0"/>
    <x v="0"/>
    <x v="0"/>
    <x v="0"/>
    <s v="2 - Poder Ejecutivo"/>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56210997.950000003"/>
  </r>
  <r>
    <s v="2024"/>
    <x v="0"/>
    <x v="0"/>
    <x v="0"/>
    <x v="0"/>
    <s v="2 - Poder Ejecutivo"/>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 "/>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 "/>
    <s v="99 - MULTIPROVINCIAL"/>
    <n v="41650610"/>
    <n v="8819141"/>
    <n v="0"/>
  </r>
  <r>
    <s v="2024"/>
    <x v="0"/>
    <x v="0"/>
    <x v="0"/>
    <x v="0"/>
    <s v="2 - Poder Ejecutivo"/>
    <s v="0206 - MINISTERIO DE EDUCACIÓN"/>
    <s v="0001 - MINISTERIO DE EDUCACION"/>
    <x v="2"/>
    <x v="10"/>
    <x v="45"/>
    <s v="2.3 - MATERIALES Y SUMINISTROS"/>
    <s v="2.3.5 - CUERO, CAUCHO Y PLÁSTICO"/>
    <s v="N"/>
    <s v="00 - N/A"/>
    <s v="10 - FONDO GENERAL"/>
    <s v=" "/>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 "/>
    <s v="99 - MULTIPROVINCIAL"/>
    <n v="0"/>
    <n v="6259500.7999999998"/>
    <n v="721701.29"/>
  </r>
  <r>
    <s v="2024"/>
    <x v="0"/>
    <x v="0"/>
    <x v="0"/>
    <x v="0"/>
    <s v="2 - Poder Ejecutivo"/>
    <s v="0206 - MINISTERIO DE EDUCACIÓN"/>
    <s v="0001 - MINISTERIO DE EDUCACION"/>
    <x v="2"/>
    <x v="10"/>
    <x v="45"/>
    <s v="2.3 - MATERIALES Y SUMINISTROS"/>
    <s v="2.3.7 - COMBUSTIBLES, LUBRICANTES, PRODUCTOS QUÍMICOS Y CONEXOS"/>
    <s v="N"/>
    <s v="00 - N/A"/>
    <s v="10 - FONDO GENERAL"/>
    <s v=" "/>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 "/>
    <s v="99 - MULTIPROVINCIAL"/>
    <n v="1587467"/>
    <n v="38650692.840000004"/>
    <n v="20798253.610000007"/>
  </r>
  <r>
    <s v="2024"/>
    <x v="0"/>
    <x v="0"/>
    <x v="0"/>
    <x v="0"/>
    <s v="2 - Poder Ejecutivo"/>
    <s v="0206 - MINISTERIO DE EDUCACIÓN"/>
    <s v="0001 - MINISTERIO DE EDUCACION"/>
    <x v="2"/>
    <x v="10"/>
    <x v="31"/>
    <s v="2.1 - REMUNERACIONES Y CONTRIBUCIONES"/>
    <s v="2.1.1 - REMUNERACIONES"/>
    <s v="N"/>
    <s v="00 - N/A"/>
    <s v="10 - FONDO GENERAL"/>
    <s v=" "/>
    <s v="99 - MULTIPROVINCIAL"/>
    <n v="298288705"/>
    <n v="346462916.43000001"/>
    <n v="266085109.18000001"/>
  </r>
  <r>
    <s v="2024"/>
    <x v="0"/>
    <x v="0"/>
    <x v="0"/>
    <x v="0"/>
    <s v="2 - Poder Ejecutivo"/>
    <s v="0206 - MINISTERIO DE EDUCACIÓN"/>
    <s v="0001 - MINISTERIO DE EDUCACION"/>
    <x v="2"/>
    <x v="10"/>
    <x v="31"/>
    <s v="2.1 - REMUNERACIONES Y CONTRIBUCIONES"/>
    <s v="2.1.5 - CONTRIBUCIONES A LA SEGURIDAD SOCIAL"/>
    <s v="N"/>
    <s v="00 - N/A"/>
    <s v="10 - FONDO GENERAL"/>
    <s v=" "/>
    <s v="99 - MULTIPROVINCIAL"/>
    <n v="46448474"/>
    <n v="54573618.719999999"/>
    <n v="44861661.999999993"/>
  </r>
  <r>
    <s v="2024"/>
    <x v="0"/>
    <x v="0"/>
    <x v="0"/>
    <x v="0"/>
    <s v="2 - Poder Ejecutivo"/>
    <s v="0206 - MINISTERIO DE EDUCACIÓN"/>
    <s v="0001 - MINISTERIO DE EDUCACION"/>
    <x v="2"/>
    <x v="10"/>
    <x v="31"/>
    <s v="2.2 - CONTRATACIÓN DE SERVICIOS"/>
    <s v="2.2.2 - PUBLICIDAD, IMPRESIÓN Y ENCUADERNACIÓN"/>
    <s v="N"/>
    <s v="00 - N/A"/>
    <s v="10 - FONDO GENERAL"/>
    <s v=" "/>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 "/>
    <s v="99 - MULTIPROVINCIAL"/>
    <n v="863500"/>
    <n v="863500"/>
    <n v="439692.5"/>
  </r>
  <r>
    <s v="2024"/>
    <x v="0"/>
    <x v="0"/>
    <x v="0"/>
    <x v="0"/>
    <s v="2 - Poder Ejecutivo"/>
    <s v="0206 - MINISTERIO DE EDUCACIÓN"/>
    <s v="0001 - MINISTERIO DE EDUCACION"/>
    <x v="2"/>
    <x v="10"/>
    <x v="31"/>
    <s v="2.2 - CONTRATACIÓN DE SERVICIOS"/>
    <s v="2.2.4 - TRANSPORTE Y ALMACENAJE"/>
    <s v="N"/>
    <s v="00 - N/A"/>
    <s v="10 - FONDO GENERAL"/>
    <s v=" "/>
    <s v="99 - MULTIPROVINCIAL"/>
    <n v="2754500"/>
    <n v="1707491"/>
    <n v="438324.36"/>
  </r>
  <r>
    <s v="2024"/>
    <x v="0"/>
    <x v="0"/>
    <x v="0"/>
    <x v="0"/>
    <s v="2 - Poder Ejecutivo"/>
    <s v="0206 - MINISTERIO DE EDUCACIÓN"/>
    <s v="0001 - MINISTERIO DE EDUCACION"/>
    <x v="2"/>
    <x v="10"/>
    <x v="31"/>
    <s v="2.2 - CONTRATACIÓN DE SERVICIOS"/>
    <s v="2.2.5 - ALQUILERES Y RENTAS"/>
    <s v="N"/>
    <s v="00 - N/A"/>
    <s v="10 - FONDO GENERAL"/>
    <s v=" "/>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 "/>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 "/>
    <s v="99 - MULTIPROVINCIAL"/>
    <n v="26610000"/>
    <n v="17392542.719999999"/>
    <n v="476825.71"/>
  </r>
  <r>
    <s v="2024"/>
    <x v="0"/>
    <x v="0"/>
    <x v="0"/>
    <x v="0"/>
    <s v="2 - Poder Ejecutivo"/>
    <s v="0206 - MINISTERIO DE EDUCACIÓN"/>
    <s v="0001 - MINISTERIO DE EDUCACION"/>
    <x v="2"/>
    <x v="10"/>
    <x v="31"/>
    <s v="2.3 - MATERIALES Y SUMINISTROS"/>
    <s v="2.3.3 - PAPEL, CARTÓN E IMPRESOS"/>
    <s v="N"/>
    <s v="00 - N/A"/>
    <s v="10 - FONDO GENERAL"/>
    <s v=" "/>
    <s v="99 - MULTIPROVINCIAL"/>
    <n v="13392364"/>
    <n v="2535000"/>
    <n v="342188.46"/>
  </r>
  <r>
    <s v="2024"/>
    <x v="0"/>
    <x v="0"/>
    <x v="0"/>
    <x v="0"/>
    <s v="2 - Poder Ejecutivo"/>
    <s v="0206 - MINISTERIO DE EDUCACIÓN"/>
    <s v="0001 - MINISTERIO DE EDUCACION"/>
    <x v="2"/>
    <x v="10"/>
    <x v="31"/>
    <s v="2.3 - MATERIALES Y SUMINISTROS"/>
    <s v="2.3.5 - CUERO, CAUCHO Y PLÁSTICO"/>
    <s v="N"/>
    <s v="00 - N/A"/>
    <s v="10 - FONDO GENERAL"/>
    <s v=" "/>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 "/>
    <s v="99 - MULTIPROVINCIAL"/>
    <n v="1938000"/>
    <n v="2384103.2999999998"/>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 "/>
    <s v="99 - MULTIPROVINCIAL"/>
    <n v="6649500"/>
    <n v="1649500"/>
    <n v="136407.32"/>
  </r>
  <r>
    <s v="2024"/>
    <x v="0"/>
    <x v="0"/>
    <x v="0"/>
    <x v="0"/>
    <s v="2 - Poder Ejecutivo"/>
    <s v="0206 - MINISTERIO DE EDUCACIÓN"/>
    <s v="0001 - MINISTERIO DE EDUCACION"/>
    <x v="2"/>
    <x v="10"/>
    <x v="31"/>
    <s v="2.3 - MATERIALES Y SUMINISTROS"/>
    <s v="2.3.9 - PRODUCTOS Y ÚTILES VARIOS"/>
    <s v="N"/>
    <s v="00 - N/A"/>
    <s v="10 - FONDO GENERAL"/>
    <s v=" "/>
    <s v="99 - MULTIPROVINCIAL"/>
    <n v="13580000"/>
    <n v="6782981"/>
    <n v="3388795.0700000008"/>
  </r>
  <r>
    <s v="2024"/>
    <x v="0"/>
    <x v="0"/>
    <x v="0"/>
    <x v="0"/>
    <s v="2 - Poder Ejecutivo"/>
    <s v="0206 - MINISTERIO DE EDUCACIÓN"/>
    <s v="0001 - MINISTERIO DE EDUCACION"/>
    <x v="2"/>
    <x v="10"/>
    <x v="40"/>
    <s v="2.1 - REMUNERACIONES Y CONTRIBUCIONES"/>
    <s v="2.1.1 - REMUNERACIONES"/>
    <s v="N"/>
    <s v="00 - N/A"/>
    <s v="10 - FONDO GENERAL"/>
    <s v=" "/>
    <s v="99 - MULTIPROVINCIAL"/>
    <n v="27042000777"/>
    <n v="18360372498.639999"/>
    <n v="13137863864.62001"/>
  </r>
  <r>
    <s v="2024"/>
    <x v="0"/>
    <x v="0"/>
    <x v="0"/>
    <x v="0"/>
    <s v="2 - Poder Ejecutivo"/>
    <s v="0206 - MINISTERIO DE EDUCACIÓN"/>
    <s v="0001 - MINISTERIO DE EDUCACION"/>
    <x v="2"/>
    <x v="10"/>
    <x v="40"/>
    <s v="2.1 - REMUNERACIONES Y CONTRIBUCIONES"/>
    <s v="2.1.2 - SOBRESUELDOS"/>
    <s v="N"/>
    <s v="00 - N/A"/>
    <s v="10 - FONDO GENERAL"/>
    <s v=" "/>
    <s v="99 - MULTIPROVINCIAL"/>
    <n v="3584473105"/>
    <n v="3612855700.4399996"/>
    <n v="1356347491.6400001"/>
  </r>
  <r>
    <s v="2024"/>
    <x v="0"/>
    <x v="0"/>
    <x v="0"/>
    <x v="0"/>
    <s v="2 - Poder Ejecutivo"/>
    <s v="0206 - MINISTERIO DE EDUCACIÓN"/>
    <s v="0001 - MINISTERIO DE EDUCACION"/>
    <x v="2"/>
    <x v="10"/>
    <x v="40"/>
    <s v="2.1 - REMUNERACIONES Y CONTRIBUCIONES"/>
    <s v="2.1.3 - DIETAS Y GASTOS DE REPRESENTACIÓN"/>
    <s v="N"/>
    <s v="00 - N/A"/>
    <s v="10 - FONDO GENERAL"/>
    <s v=" "/>
    <s v="99 - MULTIPROVINCIAL"/>
    <n v="1680000"/>
    <n v="1680000"/>
    <n v="408000"/>
  </r>
  <r>
    <s v="2024"/>
    <x v="0"/>
    <x v="0"/>
    <x v="0"/>
    <x v="0"/>
    <s v="2 - Poder Ejecutivo"/>
    <s v="0206 - MINISTERIO DE EDUCACIÓN"/>
    <s v="0001 - MINISTERIO DE EDUCACION"/>
    <x v="2"/>
    <x v="10"/>
    <x v="40"/>
    <s v="2.1 - REMUNERACIONES Y CONTRIBUCIONES"/>
    <s v="2.1.5 - CONTRIBUCIONES A LA SEGURIDAD SOCIAL"/>
    <s v="N"/>
    <s v="00 - N/A"/>
    <s v="10 - FONDO GENERAL"/>
    <s v=" "/>
    <s v="99 - MULTIPROVINCIAL"/>
    <n v="2199513821"/>
    <n v="2601640431.4799991"/>
    <n v="1988279433.6700008"/>
  </r>
  <r>
    <s v="2024"/>
    <x v="0"/>
    <x v="0"/>
    <x v="0"/>
    <x v="0"/>
    <s v="2 - Poder Ejecutivo"/>
    <s v="0206 - MINISTERIO DE EDUCACIÓN"/>
    <s v="0001 - MINISTERIO DE EDUCACION"/>
    <x v="2"/>
    <x v="10"/>
    <x v="40"/>
    <s v="2.2 - CONTRATACIÓN DE SERVICIOS"/>
    <s v="2.2.1 - SERVICIOS BÁSICOS"/>
    <s v="N"/>
    <s v="00 - N/A"/>
    <s v="10 - FONDO GENERAL"/>
    <s v=" "/>
    <s v="99 - MULTIPROVINCIAL"/>
    <n v="1691747108"/>
    <n v="7307080781.7200003"/>
    <n v="6738820348.840003"/>
  </r>
  <r>
    <s v="2024"/>
    <x v="0"/>
    <x v="0"/>
    <x v="0"/>
    <x v="0"/>
    <s v="2 - Poder Ejecutivo"/>
    <s v="0206 - MINISTERIO DE EDUCACIÓN"/>
    <s v="0001 - MINISTERIO DE EDUCACION"/>
    <x v="2"/>
    <x v="10"/>
    <x v="40"/>
    <s v="2.2 - CONTRATACIÓN DE SERVICIOS"/>
    <s v="2.2.2 - PUBLICIDAD, IMPRESIÓN Y ENCUADERNACIÓN"/>
    <s v="N"/>
    <s v="00 - N/A"/>
    <s v="10 - FONDO GENERAL"/>
    <s v=" "/>
    <s v="99 - MULTIPROVINCIAL"/>
    <n v="422255272"/>
    <n v="358768878.25"/>
    <n v="195241253.65999985"/>
  </r>
  <r>
    <s v="2024"/>
    <x v="0"/>
    <x v="0"/>
    <x v="0"/>
    <x v="0"/>
    <s v="2 - Poder Ejecutivo"/>
    <s v="0206 - MINISTERIO DE EDUCACIÓN"/>
    <s v="0001 - MINISTERIO DE EDUCACION"/>
    <x v="2"/>
    <x v="10"/>
    <x v="40"/>
    <s v="2.2 - CONTRATACIÓN DE SERVICIOS"/>
    <s v="2.2.3 - VIÁTICOS"/>
    <s v="N"/>
    <s v="00 - N/A"/>
    <s v="10 - FONDO GENERAL"/>
    <s v=" "/>
    <s v="99 - MULTIPROVINCIAL"/>
    <n v="414995881"/>
    <n v="197761524.25"/>
    <n v="158090399.42000002"/>
  </r>
  <r>
    <s v="2024"/>
    <x v="0"/>
    <x v="0"/>
    <x v="0"/>
    <x v="0"/>
    <s v="2 - Poder Ejecutivo"/>
    <s v="0206 - MINISTERIO DE EDUCACIÓN"/>
    <s v="0001 - MINISTERIO DE EDUCACION"/>
    <x v="2"/>
    <x v="10"/>
    <x v="40"/>
    <s v="2.2 - CONTRATACIÓN DE SERVICIOS"/>
    <s v="2.2.4 - TRANSPORTE Y ALMACENAJE"/>
    <s v="N"/>
    <s v="00 - N/A"/>
    <s v="10 - FONDO GENERAL"/>
    <s v=" "/>
    <s v="99 - MULTIPROVINCIAL"/>
    <n v="148427249"/>
    <n v="1088128228.5799999"/>
    <n v="945446523.16000009"/>
  </r>
  <r>
    <s v="2024"/>
    <x v="0"/>
    <x v="0"/>
    <x v="0"/>
    <x v="0"/>
    <s v="2 - Poder Ejecutivo"/>
    <s v="0206 - MINISTERIO DE EDUCACIÓN"/>
    <s v="0001 - MINISTERIO DE EDUCACION"/>
    <x v="2"/>
    <x v="10"/>
    <x v="40"/>
    <s v="2.2 - CONTRATACIÓN DE SERVICIOS"/>
    <s v="2.2.5 - ALQUILERES Y RENTAS"/>
    <s v="N"/>
    <s v="00 - N/A"/>
    <s v="10 - FONDO GENERAL"/>
    <s v=" "/>
    <s v="99 - MULTIPROVINCIAL"/>
    <n v="696467868"/>
    <n v="2465406158.8899999"/>
    <n v="1614914717.0099993"/>
  </r>
  <r>
    <s v="2024"/>
    <x v="0"/>
    <x v="0"/>
    <x v="0"/>
    <x v="0"/>
    <s v="2 - Poder Ejecutivo"/>
    <s v="0206 - MINISTERIO DE EDUCACIÓN"/>
    <s v="0001 - MINISTERIO DE EDUCACION"/>
    <x v="2"/>
    <x v="10"/>
    <x v="40"/>
    <s v="2.2 - CONTRATACIÓN DE SERVICIOS"/>
    <s v="2.2.6 - SEGUROS"/>
    <s v="N"/>
    <s v="00 - N/A"/>
    <s v="10 - FONDO GENERAL"/>
    <s v=" "/>
    <s v="99 - MULTIPROVINCIAL"/>
    <n v="177613200"/>
    <n v="987589196.46000004"/>
    <n v="811806513.28999996"/>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5845109.51999998"/>
    <n v="65877448.75"/>
  </r>
  <r>
    <s v="2024"/>
    <x v="0"/>
    <x v="0"/>
    <x v="0"/>
    <x v="0"/>
    <s v="2 - Poder Ejecutivo"/>
    <s v="0206 - MINISTERIO DE EDUCACIÓN"/>
    <s v="0001 - MINISTERIO DE EDUCACION"/>
    <x v="2"/>
    <x v="10"/>
    <x v="40"/>
    <s v="2.2 - CONTRATACIÓN DE SERVICIOS"/>
    <s v="2.2.8 - OTROS SERVICIOS NO INCLUIDOS EN CONCEPTOS ANTERIORES"/>
    <s v="N"/>
    <s v="00 - N/A"/>
    <s v="10 - FONDO GENERAL"/>
    <s v=" "/>
    <s v="99 - MULTIPROVINCIAL"/>
    <n v="2537030080"/>
    <n v="1219852873.8099999"/>
    <n v="449269783.38000011"/>
  </r>
  <r>
    <s v="2024"/>
    <x v="0"/>
    <x v="0"/>
    <x v="0"/>
    <x v="0"/>
    <s v="2 - Poder Ejecutivo"/>
    <s v="0206 - MINISTERIO DE EDUCACIÓN"/>
    <s v="0001 - MINISTERIO DE EDUCACION"/>
    <x v="2"/>
    <x v="10"/>
    <x v="40"/>
    <s v="2.2 - CONTRATACIÓN DE SERVICIOS"/>
    <s v="2.2.9 - OTRAS CONTRATACIONES DE SERVICIOS"/>
    <s v="N"/>
    <s v="00 - N/A"/>
    <s v="10 - FONDO GENERAL"/>
    <s v=" "/>
    <s v="99 - MULTIPROVINCIAL"/>
    <n v="8181318573"/>
    <n v="2083898952.5799997"/>
    <n v="411115504.68000001"/>
  </r>
  <r>
    <s v="2024"/>
    <x v="0"/>
    <x v="0"/>
    <x v="0"/>
    <x v="0"/>
    <s v="2 - Poder Ejecutivo"/>
    <s v="0206 - MINISTERIO DE EDUCACIÓN"/>
    <s v="0001 - MINISTERIO DE EDUCACION"/>
    <x v="2"/>
    <x v="10"/>
    <x v="40"/>
    <s v="2.3 - MATERIALES Y SUMINISTROS"/>
    <s v="2.3.1 - ALIMENTOS Y PRODUCTOS AGROFORESTALES"/>
    <s v="N"/>
    <s v="00 - N/A"/>
    <s v="10 - FONDO GENERAL"/>
    <s v=" "/>
    <s v="99 - MULTIPROVINCIAL"/>
    <n v="4971225"/>
    <n v="15081372.539999999"/>
    <n v="12713441.429999996"/>
  </r>
  <r>
    <s v="2024"/>
    <x v="0"/>
    <x v="0"/>
    <x v="0"/>
    <x v="0"/>
    <s v="2 - Poder Ejecutivo"/>
    <s v="0206 - MINISTERIO DE EDUCACIÓN"/>
    <s v="0001 - MINISTERIO DE EDUCACION"/>
    <x v="2"/>
    <x v="10"/>
    <x v="40"/>
    <s v="2.3 - MATERIALES Y SUMINISTROS"/>
    <s v="2.3.2 - TEXTILES Y VESTUARIOS"/>
    <s v="N"/>
    <s v="00 - N/A"/>
    <s v="10 - FONDO GENERAL"/>
    <s v=" "/>
    <s v="99 - MULTIPROVINCIAL"/>
    <n v="100838214"/>
    <n v="197062997.90000001"/>
    <n v="76287345.220000014"/>
  </r>
  <r>
    <s v="2024"/>
    <x v="0"/>
    <x v="0"/>
    <x v="0"/>
    <x v="0"/>
    <s v="2 - Poder Ejecutivo"/>
    <s v="0206 - MINISTERIO DE EDUCACIÓN"/>
    <s v="0001 - MINISTERIO DE EDUCACION"/>
    <x v="2"/>
    <x v="10"/>
    <x v="40"/>
    <s v="2.3 - MATERIALES Y SUMINISTROS"/>
    <s v="2.3.3 - PAPEL, CARTÓN E IMPRESOS"/>
    <s v="N"/>
    <s v="00 - N/A"/>
    <s v="10 - FONDO GENERAL"/>
    <s v=" "/>
    <s v="99 - MULTIPROVINCIAL"/>
    <n v="113124337"/>
    <n v="62058770.829999998"/>
    <n v="18180043.720000003"/>
  </r>
  <r>
    <s v="2024"/>
    <x v="0"/>
    <x v="0"/>
    <x v="0"/>
    <x v="0"/>
    <s v="2 - Poder Ejecutivo"/>
    <s v="0206 - MINISTERIO DE EDUCACIÓN"/>
    <s v="0001 - MINISTERIO DE EDUCACION"/>
    <x v="2"/>
    <x v="10"/>
    <x v="40"/>
    <s v="2.3 - MATERIALES Y SUMINISTROS"/>
    <s v="2.3.4 - PRODUCTOS FARMACÉUTICOS"/>
    <s v="N"/>
    <s v="00 - N/A"/>
    <s v="10 - FONDO GENERAL"/>
    <s v=" "/>
    <s v="99 - MULTIPROVINCIAL"/>
    <n v="8448"/>
    <n v="131857.81"/>
    <n v="6885.31"/>
  </r>
  <r>
    <s v="2024"/>
    <x v="0"/>
    <x v="0"/>
    <x v="0"/>
    <x v="0"/>
    <s v="2 - Poder Ejecutivo"/>
    <s v="0206 - MINISTERIO DE EDUCACIÓN"/>
    <s v="0001 - MINISTERIO DE EDUCACION"/>
    <x v="2"/>
    <x v="10"/>
    <x v="40"/>
    <s v="2.3 - MATERIALES Y SUMINISTROS"/>
    <s v="2.3.5 - CUERO, CAUCHO Y PLÁSTICO"/>
    <s v="N"/>
    <s v="00 - N/A"/>
    <s v="10 - FONDO GENERAL"/>
    <s v=" "/>
    <s v="99 - MULTIPROVINCIAL"/>
    <n v="98466850"/>
    <n v="33399820.909999996"/>
    <n v="9265179.9399999995"/>
  </r>
  <r>
    <s v="2024"/>
    <x v="0"/>
    <x v="0"/>
    <x v="0"/>
    <x v="0"/>
    <s v="2 - Poder Ejecutivo"/>
    <s v="0206 - MINISTERIO DE EDUCACIÓN"/>
    <s v="0001 - MINISTERIO DE EDUCACION"/>
    <x v="2"/>
    <x v="10"/>
    <x v="40"/>
    <s v="2.3 - MATERIALES Y SUMINISTROS"/>
    <s v="2.3.6 - PRODUCTOS DE MINERALES, METÁLICOS Y NO METÁLICOS"/>
    <s v="N"/>
    <s v="00 - N/A"/>
    <s v="10 - FONDO GENERAL"/>
    <s v=" "/>
    <s v="99 - MULTIPROVINCIAL"/>
    <n v="6477192"/>
    <n v="24088842.499999996"/>
    <n v="6945481.4900000012"/>
  </r>
  <r>
    <s v="2024"/>
    <x v="0"/>
    <x v="0"/>
    <x v="0"/>
    <x v="0"/>
    <s v="2 - Poder Ejecutivo"/>
    <s v="0206 - MINISTERIO DE EDUCACIÓN"/>
    <s v="0001 - MINISTERIO DE EDUCACION"/>
    <x v="2"/>
    <x v="10"/>
    <x v="40"/>
    <s v="2.3 - MATERIALES Y SUMINISTROS"/>
    <s v="2.3.7 - COMBUSTIBLES, LUBRICANTES, PRODUCTOS QUÍMICOS Y CONEXOS"/>
    <s v="N"/>
    <s v="00 - N/A"/>
    <s v="10 - FONDO GENERAL"/>
    <s v=" "/>
    <s v="99 - MULTIPROVINCIAL"/>
    <n v="272485251"/>
    <n v="304501183.09000003"/>
    <n v="207090620.56000003"/>
  </r>
  <r>
    <s v="2024"/>
    <x v="0"/>
    <x v="0"/>
    <x v="0"/>
    <x v="0"/>
    <s v="2 - Poder Ejecutivo"/>
    <s v="0206 - MINISTERIO DE EDUCACIÓN"/>
    <s v="0001 - MINISTERIO DE EDUCACION"/>
    <x v="2"/>
    <x v="10"/>
    <x v="40"/>
    <s v="2.3 - MATERIALES Y SUMINISTROS"/>
    <s v="2.3.9 - PRODUCTOS Y ÚTILES VARIOS"/>
    <s v="N"/>
    <s v="00 - N/A"/>
    <s v="10 - FONDO GENERAL"/>
    <s v=" "/>
    <s v="99 - MULTIPROVINCIAL"/>
    <n v="249024648"/>
    <n v="333282775.74000025"/>
    <n v="134700557.85999995"/>
  </r>
  <r>
    <s v="2024"/>
    <x v="0"/>
    <x v="0"/>
    <x v="0"/>
    <x v="0"/>
    <s v="2 - Poder Ejecutivo"/>
    <s v="0206 - MINISTERIO DE EDUCACIÓN"/>
    <s v="0001 - MINISTERIO DE EDUCACION"/>
    <x v="2"/>
    <x v="5"/>
    <x v="8"/>
    <s v="2.1 - REMUNERACIONES Y CONTRIBUCIONES"/>
    <s v="2.1.1 - REMUNERACIONES"/>
    <s v="N"/>
    <s v="00 - N/A"/>
    <s v="10 - FONDO GENERAL"/>
    <s v=" "/>
    <s v="99 - MULTIPROVINCIAL"/>
    <n v="35434250"/>
    <n v="35434250"/>
    <n v="26691582.680000007"/>
  </r>
  <r>
    <s v="2024"/>
    <x v="0"/>
    <x v="0"/>
    <x v="0"/>
    <x v="0"/>
    <s v="2 - Poder Ejecutivo"/>
    <s v="0206 - MINISTERIO DE EDUCACIÓN"/>
    <s v="0001 - MINISTERIO DE EDUCACION"/>
    <x v="2"/>
    <x v="5"/>
    <x v="8"/>
    <s v="2.1 - REMUNERACIONES Y CONTRIBUCIONES"/>
    <s v="2.1.5 - CONTRIBUCIONES A LA SEGURIDAD SOCIAL"/>
    <s v="N"/>
    <s v="00 - N/A"/>
    <s v="10 - FONDO GENERAL"/>
    <s v=" "/>
    <s v="99 - MULTIPROVINCIAL"/>
    <n v="5339093"/>
    <n v="5376921.3300000001"/>
    <n v="4356877.4300000006"/>
  </r>
  <r>
    <s v="2024"/>
    <x v="0"/>
    <x v="0"/>
    <x v="0"/>
    <x v="0"/>
    <s v="2 - Poder Ejecutivo"/>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x v="2"/>
    <x v="5"/>
    <x v="8"/>
    <s v="2.2 - CONTRATACIÓN DE SERVICIOS"/>
    <s v="2.2.3 - VIÁTICOS"/>
    <s v="N"/>
    <s v="00 - N/A"/>
    <s v="10 - FONDO GENERAL"/>
    <s v=" "/>
    <s v="99 - MULTIPROVINCIAL"/>
    <n v="0"/>
    <n v="1834424"/>
    <n v="177417.5"/>
  </r>
  <r>
    <s v="2024"/>
    <x v="0"/>
    <x v="0"/>
    <x v="0"/>
    <x v="0"/>
    <s v="2 - Poder Ejecutivo"/>
    <s v="0206 - MINISTERIO DE EDUCACIÓN"/>
    <s v="0001 - MINISTERIO DE EDUCACION"/>
    <x v="2"/>
    <x v="5"/>
    <x v="8"/>
    <s v="2.2 - CONTRATACIÓN DE SERVICIOS"/>
    <s v="2.2.4 - TRANSPORTE Y ALMACENAJE"/>
    <s v="N"/>
    <s v="00 - N/A"/>
    <s v="10 - FONDO GENERAL"/>
    <s v=" "/>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 "/>
    <s v="99 - MULTIPROVINCIAL"/>
    <n v="0"/>
    <n v="464000"/>
    <n v="0"/>
  </r>
  <r>
    <s v="2024"/>
    <x v="0"/>
    <x v="0"/>
    <x v="0"/>
    <x v="0"/>
    <s v="2 - Poder Ejecutivo"/>
    <s v="0206 - MINISTERIO DE EDUCACIÓN"/>
    <s v="0001 - MINISTERIO DE EDUCACION"/>
    <x v="2"/>
    <x v="5"/>
    <x v="8"/>
    <s v="2.2 - CONTRATACIÓN DE SERVICIOS"/>
    <s v="2.2.9 - OTRAS CONTRATACIONES DE SERVICIOS"/>
    <s v="N"/>
    <s v="00 - N/A"/>
    <s v="10 - FONDO GENERAL"/>
    <s v=" "/>
    <s v="99 - MULTIPROVINCIAL"/>
    <n v="0"/>
    <n v="501"/>
    <n v="500"/>
  </r>
  <r>
    <s v="2024"/>
    <x v="0"/>
    <x v="0"/>
    <x v="0"/>
    <x v="0"/>
    <s v="2 - Poder Ejecutivo"/>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 "/>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 "/>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 "/>
    <s v="99 - MULTIPROVINCIAL"/>
    <n v="0"/>
    <n v="426826.81"/>
    <n v="88446.56"/>
  </r>
  <r>
    <s v="2024"/>
    <x v="0"/>
    <x v="0"/>
    <x v="0"/>
    <x v="0"/>
    <s v="2 - Poder Ejecutivo"/>
    <s v="0206 - MINISTERIO DE EDUCACIÓN"/>
    <s v="0002 - OFICINA DE COOPERACIÓN INTERNACIONAL (OCI)"/>
    <x v="2"/>
    <x v="10"/>
    <x v="40"/>
    <s v="2.1 - REMUNERACIONES Y CONTRIBUCIONES"/>
    <s v="2.1.1 - REMUNERACIONES"/>
    <s v="N"/>
    <s v="00 - N/A"/>
    <s v="10 - FONDO GENERAL"/>
    <s v=" "/>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 "/>
    <s v="99 - MULTIPROVINCIAL"/>
    <n v="9000000"/>
    <n v="9000000"/>
    <n v="291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 "/>
    <s v="99 - MULTIPROVINCIAL"/>
    <n v="3860000"/>
    <n v="3860000"/>
    <n v="2267612.2799999998"/>
  </r>
  <r>
    <s v="2024"/>
    <x v="0"/>
    <x v="0"/>
    <x v="0"/>
    <x v="0"/>
    <s v="2 - Poder Ejecutivo"/>
    <s v="0206 - MINISTERIO DE EDUCACIÓN"/>
    <s v="0002 - OFICINA DE COOPERACIÓN INTERNACIONAL (OCI)"/>
    <x v="2"/>
    <x v="10"/>
    <x v="40"/>
    <s v="2.2 - CONTRATACIÓN DE SERVICIOS"/>
    <s v="2.2.2 - PUBLICIDAD, IMPRESIÓN Y ENCUADERNACIÓN"/>
    <s v="N"/>
    <s v="00 - N/A"/>
    <s v="10 - FONDO GENERAL"/>
    <s v=" "/>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 "/>
    <s v="99 - MULTIPROVINCIAL"/>
    <n v="11000000"/>
    <n v="11000000"/>
    <n v="5187799.5"/>
  </r>
  <r>
    <s v="2024"/>
    <x v="0"/>
    <x v="0"/>
    <x v="0"/>
    <x v="0"/>
    <s v="2 - Poder Ejecutivo"/>
    <s v="0206 - MINISTERIO DE EDUCACIÓN"/>
    <s v="0002 - OFICINA DE COOPERACIÓN INTERNACIONAL (OCI)"/>
    <x v="2"/>
    <x v="10"/>
    <x v="40"/>
    <s v="2.2 - CONTRATACIÓN DE SERVICIOS"/>
    <s v="2.2.4 - TRANSPORTE Y ALMACENAJE"/>
    <s v="N"/>
    <s v="00 - N/A"/>
    <s v="10 - FONDO GENERAL"/>
    <s v=" "/>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 "/>
    <s v="99 - MULTIPROVINCIAL"/>
    <n v="15050000"/>
    <n v="19350000"/>
    <n v="1183907.25"/>
  </r>
  <r>
    <s v="2024"/>
    <x v="0"/>
    <x v="0"/>
    <x v="0"/>
    <x v="0"/>
    <s v="2 - Poder Ejecutivo"/>
    <s v="0206 - MINISTERIO DE EDUCACIÓN"/>
    <s v="0002 - OFICINA DE COOPERACIÓN INTERNACIONAL (OCI)"/>
    <x v="2"/>
    <x v="10"/>
    <x v="40"/>
    <s v="2.2 - CONTRATACIÓN DE SERVICIOS"/>
    <s v="2.2.6 - SEGUROS"/>
    <s v="N"/>
    <s v="00 - N/A"/>
    <s v="10 - FONDO GENERAL"/>
    <s v=" "/>
    <s v="99 - MULTIPROVINCIAL"/>
    <n v="3400000"/>
    <n v="4900000"/>
    <n v="3896232.97"/>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155000000"/>
    <n v="41475619.28000000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 "/>
    <s v="99 - MULTIPROVINCIAL"/>
    <n v="138800000"/>
    <n v="130650000"/>
    <n v="29902639.849999998"/>
  </r>
  <r>
    <s v="2024"/>
    <x v="0"/>
    <x v="0"/>
    <x v="0"/>
    <x v="0"/>
    <s v="2 - Poder Ejecutivo"/>
    <s v="0206 - MINISTERIO DE EDUCACIÓN"/>
    <s v="0002 - OFICINA DE COOPERACIÓN INTERNACIONAL (OCI)"/>
    <x v="2"/>
    <x v="10"/>
    <x v="40"/>
    <s v="2.2 - CONTRATACIÓN DE SERVICIOS"/>
    <s v="2.2.9 - OTRAS CONTRATACIONES DE SERVICIOS"/>
    <s v="N"/>
    <s v="00 - N/A"/>
    <s v="10 - FONDO GENERAL"/>
    <s v=" "/>
    <s v="99 - MULTIPROVINCIAL"/>
    <n v="9000000"/>
    <n v="90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 "/>
    <s v="99 - MULTIPROVINCIAL"/>
    <n v="3300000"/>
    <n v="3300000"/>
    <n v="626502.5"/>
  </r>
  <r>
    <s v="2024"/>
    <x v="0"/>
    <x v="0"/>
    <x v="0"/>
    <x v="0"/>
    <s v="2 - Poder Ejecutivo"/>
    <s v="0206 - MINISTERIO DE EDUCACIÓN"/>
    <s v="0002 - OFICINA DE COOPERACIÓN INTERNACIONAL (OCI)"/>
    <x v="2"/>
    <x v="10"/>
    <x v="40"/>
    <s v="2.3 - MATERIALES Y SUMINISTROS"/>
    <s v="2.3.2 - TEXTILES Y VESTUARIOS"/>
    <s v="N"/>
    <s v="00 - N/A"/>
    <s v="10 - FONDO GENERAL"/>
    <s v=" "/>
    <s v="99 - MULTIPROVINCIAL"/>
    <n v="800000"/>
    <n v="1217640"/>
    <n v="7499.99"/>
  </r>
  <r>
    <s v="2024"/>
    <x v="0"/>
    <x v="0"/>
    <x v="0"/>
    <x v="0"/>
    <s v="2 - Poder Ejecutivo"/>
    <s v="0206 - MINISTERIO DE EDUCACIÓN"/>
    <s v="0002 - OFICINA DE COOPERACIÓN INTERNACIONAL (OCI)"/>
    <x v="2"/>
    <x v="10"/>
    <x v="40"/>
    <s v="2.3 - MATERIALES Y SUMINISTROS"/>
    <s v="2.3.3 - PAPEL, CARTÓN E IMPRESOS"/>
    <s v="N"/>
    <s v="00 - N/A"/>
    <s v="10 - FONDO GENERAL"/>
    <s v=" "/>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 "/>
    <s v="99 - MULTIPROVINCIAL"/>
    <n v="1120000"/>
    <n v="1120000"/>
    <n v="299195.64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517803.700000001"/>
  </r>
  <r>
    <s v="2024"/>
    <x v="0"/>
    <x v="0"/>
    <x v="0"/>
    <x v="0"/>
    <s v="2 - Poder Ejecutivo"/>
    <s v="0206 - MINISTERIO DE EDUCACIÓN"/>
    <s v="0002 - OFICINA DE COOPERACIÓN INTERNACIONAL (OCI)"/>
    <x v="2"/>
    <x v="10"/>
    <x v="40"/>
    <s v="2.3 - MATERIALES Y SUMINISTROS"/>
    <s v="2.3.9 - PRODUCTOS Y ÚTILES VARIOS"/>
    <s v="N"/>
    <s v="00 - N/A"/>
    <s v="10 - FONDO GENERAL"/>
    <s v=" "/>
    <s v="99 - MULTIPROVINCIAL"/>
    <n v="175500000"/>
    <n v="165900600"/>
    <n v="9796882.2800000031"/>
  </r>
  <r>
    <s v="2024"/>
    <x v="0"/>
    <x v="0"/>
    <x v="0"/>
    <x v="0"/>
    <s v="2 - Poder Ejecutivo"/>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 "/>
    <s v="99 - MULTIPROVINCIAL"/>
    <n v="6000000"/>
    <n v="6000000"/>
    <n v="30312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499999996"/>
    <n v="4582250.28"/>
  </r>
  <r>
    <s v="2024"/>
    <x v="0"/>
    <x v="0"/>
    <x v="0"/>
    <x v="0"/>
    <s v="2 - Poder Ejecutivo"/>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 "/>
    <s v="99 - MULTIPROVINCIAL"/>
    <n v="467999998"/>
    <n v="371567998"/>
    <n v="242714269.84000003"/>
  </r>
  <r>
    <s v="2024"/>
    <x v="0"/>
    <x v="0"/>
    <x v="0"/>
    <x v="0"/>
    <s v="2 - Poder Ejecutivo"/>
    <s v="0206 - MINISTERIO DE EDUCACIÓN"/>
    <s v="0004 - INSTITUTO NACIONAL DE EDUCACIÓN FISICA"/>
    <x v="2"/>
    <x v="10"/>
    <x v="46"/>
    <s v="2.1 - REMUNERACIONES Y CONTRIBUCIONES"/>
    <s v="2.1.2 - SOBRESUELDOS"/>
    <s v="N"/>
    <s v="00 - N/A"/>
    <s v="10 - FONDO GENERAL"/>
    <s v=" "/>
    <s v="99 - MULTIPROVINCIAL"/>
    <n v="28700000"/>
    <n v="72182000"/>
    <n v="25481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 "/>
    <s v="99 - MULTIPROVINCIAL"/>
    <n v="65950215"/>
    <n v="66400215"/>
    <n v="37804650.320000008"/>
  </r>
  <r>
    <s v="2024"/>
    <x v="0"/>
    <x v="0"/>
    <x v="0"/>
    <x v="0"/>
    <s v="2 - Poder Ejecutivo"/>
    <s v="0206 - MINISTERIO DE EDUCACIÓN"/>
    <s v="0004 - INSTITUTO NACIONAL DE EDUCACIÓN FISICA"/>
    <x v="2"/>
    <x v="10"/>
    <x v="46"/>
    <s v="2.2 - CONTRATACIÓN DE SERVICIOS"/>
    <s v="2.2.1 - SERVICIOS BÁSICOS"/>
    <s v="N"/>
    <s v="00 - N/A"/>
    <s v="10 - FONDO GENERAL"/>
    <s v=" "/>
    <s v="99 - MULTIPROVINCIAL"/>
    <n v="7000000"/>
    <n v="7005000"/>
    <n v="4635672.4799999995"/>
  </r>
  <r>
    <s v="2024"/>
    <x v="0"/>
    <x v="0"/>
    <x v="0"/>
    <x v="0"/>
    <s v="2 - Poder Ejecutivo"/>
    <s v="0206 - MINISTERIO DE EDUCACIÓN"/>
    <s v="0004 - INSTITUTO NACIONAL DE EDUCACIÓN FISICA"/>
    <x v="2"/>
    <x v="10"/>
    <x v="46"/>
    <s v="2.2 - CONTRATACIÓN DE SERVICIOS"/>
    <s v="2.2.2 - PUBLICIDAD, IMPRESIÓN Y ENCUADERNACIÓN"/>
    <s v="N"/>
    <s v="00 - N/A"/>
    <s v="10 - FONDO GENERAL"/>
    <s v=" "/>
    <s v="99 - MULTIPROVINCIAL"/>
    <n v="5500000"/>
    <n v="59494718.649999999"/>
    <n v="46360577.390000001"/>
  </r>
  <r>
    <s v="2024"/>
    <x v="0"/>
    <x v="0"/>
    <x v="0"/>
    <x v="0"/>
    <s v="2 - Poder Ejecutivo"/>
    <s v="0206 - MINISTERIO DE EDUCACIÓN"/>
    <s v="0004 - INSTITUTO NACIONAL DE EDUCACIÓN FISICA"/>
    <x v="2"/>
    <x v="10"/>
    <x v="46"/>
    <s v="2.2 - CONTRATACIÓN DE SERVICIOS"/>
    <s v="2.2.3 - VIÁTICOS"/>
    <s v="N"/>
    <s v="00 - N/A"/>
    <s v="10 - FONDO GENERAL"/>
    <s v=" "/>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 "/>
    <s v="99 - MULTIPROVINCIAL"/>
    <n v="700000"/>
    <n v="8199864.9000000004"/>
    <n v="7322007.2000000011"/>
  </r>
  <r>
    <s v="2024"/>
    <x v="0"/>
    <x v="0"/>
    <x v="0"/>
    <x v="0"/>
    <s v="2 - Poder Ejecutivo"/>
    <s v="0206 - MINISTERIO DE EDUCACIÓN"/>
    <s v="0004 - INSTITUTO NACIONAL DE EDUCACIÓN FISICA"/>
    <x v="2"/>
    <x v="10"/>
    <x v="46"/>
    <s v="2.2 - CONTRATACIÓN DE SERVICIOS"/>
    <s v="2.2.5 - ALQUILERES Y RENTAS"/>
    <s v="N"/>
    <s v="00 - N/A"/>
    <s v="10 - FONDO GENERAL"/>
    <s v=" "/>
    <s v="99 - MULTIPROVINCIAL"/>
    <n v="19500000"/>
    <n v="202607495.34999999"/>
    <n v="188200330.57000005"/>
  </r>
  <r>
    <s v="2024"/>
    <x v="0"/>
    <x v="0"/>
    <x v="0"/>
    <x v="0"/>
    <s v="2 - Poder Ejecutivo"/>
    <s v="0206 - MINISTERIO DE EDUCACIÓN"/>
    <s v="0004 - INSTITUTO NACIONAL DE EDUCACIÓN FISICA"/>
    <x v="2"/>
    <x v="10"/>
    <x v="46"/>
    <s v="2.2 - CONTRATACIÓN DE SERVICIOS"/>
    <s v="2.2.6 - SEGUROS"/>
    <s v="N"/>
    <s v="00 - N/A"/>
    <s v="10 - FONDO GENERAL"/>
    <s v=" "/>
    <s v="99 - MULTIPROVINCIAL"/>
    <n v="4000000"/>
    <n v="6390970.1100000003"/>
    <n v="5160520.0499999989"/>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5300000"/>
    <n v="10882349.85"/>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 "/>
    <s v="99 - MULTIPROVINCIAL"/>
    <n v="13645000"/>
    <n v="93738066.299999997"/>
    <n v="77602864.099999994"/>
  </r>
  <r>
    <s v="2024"/>
    <x v="0"/>
    <x v="0"/>
    <x v="0"/>
    <x v="0"/>
    <s v="2 - Poder Ejecutivo"/>
    <s v="0206 - MINISTERIO DE EDUCACIÓN"/>
    <s v="0004 - INSTITUTO NACIONAL DE EDUCACIÓN FISICA"/>
    <x v="2"/>
    <x v="10"/>
    <x v="46"/>
    <s v="2.2 - CONTRATACIÓN DE SERVICIOS"/>
    <s v="2.2.9 - OTRAS CONTRATACIONES DE SERVICIOS"/>
    <s v="N"/>
    <s v="00 - N/A"/>
    <s v="10 - FONDO GENERAL"/>
    <s v=" "/>
    <s v="99 - MULTIPROVINCIAL"/>
    <n v="25400000"/>
    <n v="40004583.640000001"/>
    <n v="25886174.900000002"/>
  </r>
  <r>
    <s v="2024"/>
    <x v="0"/>
    <x v="0"/>
    <x v="0"/>
    <x v="0"/>
    <s v="2 - Poder Ejecutivo"/>
    <s v="0206 - MINISTERIO DE EDUCACIÓN"/>
    <s v="0004 - INSTITUTO NACIONAL DE EDUCACIÓN FISICA"/>
    <x v="2"/>
    <x v="10"/>
    <x v="46"/>
    <s v="2.3 - MATERIALES Y SUMINISTROS"/>
    <s v="2.3.1 - ALIMENTOS Y PRODUCTOS AGROFORESTALES"/>
    <s v="N"/>
    <s v="00 - N/A"/>
    <s v="10 - FONDO GENERAL"/>
    <s v=" "/>
    <s v="99 - MULTIPROVINCIAL"/>
    <n v="15050000"/>
    <n v="3045000"/>
    <n v="1439105.99"/>
  </r>
  <r>
    <s v="2024"/>
    <x v="0"/>
    <x v="0"/>
    <x v="0"/>
    <x v="0"/>
    <s v="2 - Poder Ejecutivo"/>
    <s v="0206 - MINISTERIO DE EDUCACIÓN"/>
    <s v="0004 - INSTITUTO NACIONAL DE EDUCACIÓN FISICA"/>
    <x v="2"/>
    <x v="10"/>
    <x v="46"/>
    <s v="2.3 - MATERIALES Y SUMINISTROS"/>
    <s v="2.3.2 - TEXTILES Y VESTUARIOS"/>
    <s v="N"/>
    <s v="00 - N/A"/>
    <s v="10 - FONDO GENERAL"/>
    <s v=" "/>
    <s v="99 - MULTIPROVINCIAL"/>
    <n v="7000000"/>
    <n v="102895251"/>
    <n v="88054484.829999998"/>
  </r>
  <r>
    <s v="2024"/>
    <x v="0"/>
    <x v="0"/>
    <x v="0"/>
    <x v="0"/>
    <s v="2 - Poder Ejecutivo"/>
    <s v="0206 - MINISTERIO DE EDUCACIÓN"/>
    <s v="0004 - INSTITUTO NACIONAL DE EDUCACIÓN FISICA"/>
    <x v="2"/>
    <x v="10"/>
    <x v="46"/>
    <s v="2.3 - MATERIALES Y SUMINISTROS"/>
    <s v="2.3.3 - PAPEL, CARTÓN E IMPRESOS"/>
    <s v="N"/>
    <s v="00 - N/A"/>
    <s v="10 - FONDO GENERAL"/>
    <s v=" "/>
    <s v="99 - MULTIPROVINCIAL"/>
    <n v="1500000"/>
    <n v="2702460"/>
    <n v="1951477.2700000003"/>
  </r>
  <r>
    <s v="2024"/>
    <x v="0"/>
    <x v="0"/>
    <x v="0"/>
    <x v="0"/>
    <s v="2 - Poder Ejecutivo"/>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x v="2"/>
    <x v="10"/>
    <x v="46"/>
    <s v="2.3 - MATERIALES Y SUMINISTROS"/>
    <s v="2.3.5 - CUERO, CAUCHO Y PLÁSTICO"/>
    <s v="N"/>
    <s v="00 - N/A"/>
    <s v="10 - FONDO GENERAL"/>
    <s v=" "/>
    <s v="99 - MULTIPROVINCIAL"/>
    <n v="2580000"/>
    <n v="568822"/>
    <n v="348507.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 "/>
    <s v="99 - MULTIPROVINCIAL"/>
    <n v="10360000"/>
    <n v="9268718"/>
    <n v="1592856.69"/>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 "/>
    <s v="99 - MULTIPROVINCIAL"/>
    <n v="30000000"/>
    <n v="21403000"/>
    <n v="21167012.09"/>
  </r>
  <r>
    <s v="2024"/>
    <x v="0"/>
    <x v="0"/>
    <x v="0"/>
    <x v="0"/>
    <s v="2 - Poder Ejecutivo"/>
    <s v="0206 - MINISTERIO DE EDUCACIÓN"/>
    <s v="0004 - INSTITUTO NACIONAL DE EDUCACIÓN FISICA"/>
    <x v="2"/>
    <x v="10"/>
    <x v="46"/>
    <s v="2.3 - MATERIALES Y SUMINISTROS"/>
    <s v="2.3.9 - PRODUCTOS Y ÚTILES VARIOS"/>
    <s v="N"/>
    <s v="00 - N/A"/>
    <s v="10 - FONDO GENERAL"/>
    <s v=" "/>
    <s v="99 - MULTIPROVINCIAL"/>
    <n v="20299999"/>
    <n v="66070501.280000001"/>
    <n v="38041766.380000003"/>
  </r>
  <r>
    <s v="2024"/>
    <x v="0"/>
    <x v="0"/>
    <x v="0"/>
    <x v="0"/>
    <s v="2 - Poder Ejecutivo"/>
    <s v="0206 - MINISTERIO DE EDUCACIÓN"/>
    <s v="0005 - INSTITUTO NACIONAL DE BIENESTAR MAGISTERIAL"/>
    <x v="2"/>
    <x v="10"/>
    <x v="40"/>
    <s v="2.1 - REMUNERACIONES Y CONTRIBUCIONES"/>
    <s v="2.1.1 - REMUNERACIONES"/>
    <s v="N"/>
    <s v="00 - N/A"/>
    <s v="10 - FONDO GENERAL"/>
    <s v=" "/>
    <s v="99 - MULTIPROVINCIAL"/>
    <n v="139881636"/>
    <n v="139881636"/>
    <n v="94778600.900000006"/>
  </r>
  <r>
    <s v="2024"/>
    <x v="0"/>
    <x v="0"/>
    <x v="0"/>
    <x v="0"/>
    <s v="2 - Poder Ejecutivo"/>
    <s v="0206 - MINISTERIO DE EDUCACIÓN"/>
    <s v="0005 - INSTITUTO NACIONAL DE BIENESTAR MAGISTERIAL"/>
    <x v="2"/>
    <x v="10"/>
    <x v="40"/>
    <s v="2.1 - REMUNERACIONES Y CONTRIBUCIONES"/>
    <s v="2.1.1 - REMUNERACIONES"/>
    <s v="N"/>
    <s v="00 - N/A"/>
    <s v="20 - FONDOS CON DESTINO ESPECÍFICO"/>
    <s v=" "/>
    <s v="99 - MULTIPROVINCIAL"/>
    <n v="0"/>
    <n v="15477385.789999999"/>
    <n v="13208176"/>
  </r>
  <r>
    <s v="2024"/>
    <x v="0"/>
    <x v="0"/>
    <x v="0"/>
    <x v="0"/>
    <s v="2 - Poder Ejecutivo"/>
    <s v="0206 - MINISTERIO DE EDUCACIÓN"/>
    <s v="0005 - INSTITUTO NACIONAL DE BIENESTAR MAGISTERIAL"/>
    <x v="2"/>
    <x v="10"/>
    <x v="40"/>
    <s v="2.1 - REMUNERACIONES Y CONTRIBUCIONES"/>
    <s v="2.1.2 - SOBRESUELDOS"/>
    <s v="N"/>
    <s v="00 - N/A"/>
    <s v="10 - FONDO GENERAL"/>
    <s v=" "/>
    <s v="99 - MULTIPROVINCIAL"/>
    <n v="30826454"/>
    <n v="30826454"/>
    <n v="8672169.4100000001"/>
  </r>
  <r>
    <s v="2024"/>
    <x v="0"/>
    <x v="0"/>
    <x v="0"/>
    <x v="0"/>
    <s v="2 - Poder Ejecutivo"/>
    <s v="0206 - MINISTERIO DE EDUCACIÓN"/>
    <s v="0005 - INSTITUTO NACIONAL DE BIENESTAR MAGISTERIAL"/>
    <x v="2"/>
    <x v="10"/>
    <x v="40"/>
    <s v="2.1 - REMUNERACIONES Y CONTRIBUCIONES"/>
    <s v="2.1.2 - SOBRESUELDOS"/>
    <s v="N"/>
    <s v="00 - N/A"/>
    <s v="20 - FONDOS CON DESTINO ESPECÍFICO"/>
    <s v=" "/>
    <s v="99 - MULTIPROVINCIAL"/>
    <n v="0"/>
    <n v="9502874.0700000003"/>
    <n v="1509597.8"/>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4409884.25"/>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 "/>
    <s v="99 - MULTIPROVINCIAL"/>
    <n v="0"/>
    <n v="2497797"/>
    <n v="2018835.6100000003"/>
  </r>
  <r>
    <s v="2024"/>
    <x v="0"/>
    <x v="0"/>
    <x v="0"/>
    <x v="0"/>
    <s v="2 - Poder Ejecutivo"/>
    <s v="0206 - MINISTERIO DE EDUCACIÓN"/>
    <s v="0005 - INSTITUTO NACIONAL DE BIENESTAR MAGISTERIAL"/>
    <x v="2"/>
    <x v="10"/>
    <x v="40"/>
    <s v="2.2 - CONTRATACIÓN DE SERVICIOS"/>
    <s v="2.2.1 - SERVICIOS BÁSICOS"/>
    <s v="N"/>
    <s v="00 - N/A"/>
    <s v="10 - FONDO GENERAL"/>
    <s v=" "/>
    <s v="99 - MULTIPROVINCIAL"/>
    <n v="7982375"/>
    <n v="8965639.1600000001"/>
    <n v="6914029.5900000026"/>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 "/>
    <s v="99 - MULTIPROVINCIAL"/>
    <n v="0"/>
    <n v="844448.70000000007"/>
    <n v="821790.94"/>
  </r>
  <r>
    <s v="2024"/>
    <x v="0"/>
    <x v="0"/>
    <x v="0"/>
    <x v="0"/>
    <s v="2 - Poder Ejecutivo"/>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 "/>
    <s v="99 - MULTIPROVINCIAL"/>
    <n v="0"/>
    <n v="7646399.9199999999"/>
    <n v="2973083.67"/>
  </r>
  <r>
    <s v="2024"/>
    <x v="0"/>
    <x v="0"/>
    <x v="0"/>
    <x v="0"/>
    <s v="2 - Poder Ejecutivo"/>
    <s v="0206 - MINISTERIO DE EDUCACIÓN"/>
    <s v="0005 - INSTITUTO NACIONAL DE BIENESTAR MAGISTERIAL"/>
    <x v="2"/>
    <x v="10"/>
    <x v="40"/>
    <s v="2.2 - CONTRATACIÓN DE SERVICIOS"/>
    <s v="2.2.5 - ALQUILERES Y RENTAS"/>
    <s v="N"/>
    <s v="00 - N/A"/>
    <s v="20 - FONDOS CON DESTINO ESPECÍFICO"/>
    <s v=" "/>
    <s v="99 - MULTIPROVINCIAL"/>
    <n v="0"/>
    <n v="1044771.94"/>
    <n v="65000"/>
  </r>
  <r>
    <s v="2024"/>
    <x v="0"/>
    <x v="0"/>
    <x v="0"/>
    <x v="0"/>
    <s v="2 - Poder Ejecutivo"/>
    <s v="0206 - MINISTERIO DE EDUCACIÓN"/>
    <s v="0005 - INSTITUTO NACIONAL DE BIENESTAR MAGISTERIAL"/>
    <x v="2"/>
    <x v="10"/>
    <x v="40"/>
    <s v="2.2 - CONTRATACIÓN DE SERVICIOS"/>
    <s v="2.2.6 - SEGUROS"/>
    <s v="N"/>
    <s v="00 - N/A"/>
    <s v="10 - FONDO GENERAL"/>
    <s v=" "/>
    <s v="99 - MULTIPROVINCIAL"/>
    <n v="465298476"/>
    <n v="465298476"/>
    <n v="387748730"/>
  </r>
  <r>
    <s v="2024"/>
    <x v="0"/>
    <x v="0"/>
    <x v="0"/>
    <x v="0"/>
    <s v="2 - Poder Ejecutivo"/>
    <s v="0206 - MINISTERIO DE EDUCACIÓN"/>
    <s v="0005 - INSTITUTO NACIONAL DE BIENESTAR MAGISTERIAL"/>
    <x v="2"/>
    <x v="10"/>
    <x v="40"/>
    <s v="2.2 - CONTRATACIÓN DE SERVICIOS"/>
    <s v="2.2.6 - SEGUROS"/>
    <s v="N"/>
    <s v="00 - N/A"/>
    <s v="20 - FONDOS CON DESTINO ESPECÍFICO"/>
    <s v=" "/>
    <s v="99 - MULTIPROVINCIAL"/>
    <n v="0"/>
    <n v="183258.05"/>
    <n v="128195.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61164.5099999998"/>
    <n v="3646710.61"/>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 "/>
    <s v="99 - MULTIPROVINCIAL"/>
    <n v="0"/>
    <n v="8415540"/>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21711333.399999999"/>
    <n v="718575.95000000007"/>
  </r>
  <r>
    <s v="2024"/>
    <x v="0"/>
    <x v="0"/>
    <x v="0"/>
    <x v="0"/>
    <s v="2 - Poder Ejecutivo"/>
    <s v="0206 - MINISTERIO DE EDUCACIÓN"/>
    <s v="0005 - INSTITUTO NACIONAL DE BIENESTAR MAGISTERIAL"/>
    <x v="2"/>
    <x v="10"/>
    <x v="40"/>
    <s v="2.2 - CONTRATACIÓN DE SERVICIOS"/>
    <s v="2.2.9 - OTRAS CONTRATACIONES DE SERVICIOS"/>
    <s v="N"/>
    <s v="00 - N/A"/>
    <s v="10 - FONDO GENERAL"/>
    <s v=" "/>
    <s v="99 - MULTIPROVINCIAL"/>
    <n v="0"/>
    <n v="6508949.6799999997"/>
    <n v="3072856.6400000006"/>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 "/>
    <s v="99 - MULTIPROVINCIAL"/>
    <n v="0"/>
    <n v="1125392.51"/>
    <n v="63734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 "/>
    <s v="99 - MULTIPROVINCIAL"/>
    <n v="0"/>
    <n v="180000"/>
    <n v="0"/>
  </r>
  <r>
    <s v="2024"/>
    <x v="0"/>
    <x v="0"/>
    <x v="0"/>
    <x v="0"/>
    <s v="2 - Poder Ejecutivo"/>
    <s v="0206 - MINISTERIO DE EDUCACIÓN"/>
    <s v="0005 - INSTITUTO NACIONAL DE BIENESTAR MAGISTERIAL"/>
    <x v="2"/>
    <x v="10"/>
    <x v="40"/>
    <s v="2.3 - MATERIALES Y SUMINISTROS"/>
    <s v="2.3.2 - TEXTILES Y VESTUARIOS"/>
    <s v="N"/>
    <s v="00 - N/A"/>
    <s v="10 - FONDO GENERAL"/>
    <s v=" "/>
    <s v="99 - MULTIPROVINCIAL"/>
    <n v="87500"/>
    <n v="1736104.26"/>
    <n v="1209346.6000000001"/>
  </r>
  <r>
    <s v="2024"/>
    <x v="0"/>
    <x v="0"/>
    <x v="0"/>
    <x v="0"/>
    <s v="2 - Poder Ejecutivo"/>
    <s v="0206 - MINISTERIO DE EDUCACIÓN"/>
    <s v="0005 - INSTITUTO NACIONAL DE BIENESTAR MAGISTERIAL"/>
    <x v="2"/>
    <x v="10"/>
    <x v="40"/>
    <s v="2.3 - MATERIALES Y SUMINISTROS"/>
    <s v="2.3.2 - TEXTILES Y VESTUARIOS"/>
    <s v="N"/>
    <s v="00 - N/A"/>
    <s v="20 - FONDOS CON DESTINO ESPECÍFICO"/>
    <s v=" "/>
    <s v="99 - MULTIPROVINCIAL"/>
    <n v="0"/>
    <n v="2500"/>
    <n v="0"/>
  </r>
  <r>
    <s v="2024"/>
    <x v="0"/>
    <x v="0"/>
    <x v="0"/>
    <x v="0"/>
    <s v="2 - Poder Ejecutivo"/>
    <s v="0206 - MINISTERIO DE EDUCACIÓN"/>
    <s v="0005 - INSTITUTO NACIONAL DE BIENESTAR MAGISTERIAL"/>
    <x v="2"/>
    <x v="10"/>
    <x v="40"/>
    <s v="2.3 - MATERIALES Y SUMINISTROS"/>
    <s v="2.3.3 - PAPEL, CARTÓN E IMPRESOS"/>
    <s v="N"/>
    <s v="00 - N/A"/>
    <s v="10 - FONDO GENERAL"/>
    <s v=" "/>
    <s v="99 - MULTIPROVINCIAL"/>
    <n v="65000"/>
    <n v="860611.71"/>
    <n v="547355.8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 "/>
    <s v="99 - MULTIPROVINCIAL"/>
    <n v="0"/>
    <n v="450000"/>
    <n v="0"/>
  </r>
  <r>
    <s v="2024"/>
    <x v="0"/>
    <x v="0"/>
    <x v="0"/>
    <x v="0"/>
    <s v="2 - Poder Ejecutivo"/>
    <s v="0206 - MINISTERIO DE EDUCACIÓN"/>
    <s v="0005 - INSTITUTO NACIONAL DE BIENESTAR MAGISTERIAL"/>
    <x v="2"/>
    <x v="10"/>
    <x v="40"/>
    <s v="2.3 - MATERIALES Y SUMINISTROS"/>
    <s v="2.3.4 - PRODUCTOS FARMACÉUTICOS"/>
    <s v="N"/>
    <s v="00 - N/A"/>
    <s v="10 - FONDO GENERAL"/>
    <s v=" "/>
    <s v="99 - MULTIPROVINCIAL"/>
    <n v="1800000"/>
    <n v="1346086.9999999998"/>
    <n v="215159.48"/>
  </r>
  <r>
    <s v="2024"/>
    <x v="0"/>
    <x v="0"/>
    <x v="0"/>
    <x v="0"/>
    <s v="2 - Poder Ejecutivo"/>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 "/>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7798398.0700000003"/>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80000"/>
    <n v="0"/>
  </r>
  <r>
    <s v="2024"/>
    <x v="0"/>
    <x v="0"/>
    <x v="0"/>
    <x v="0"/>
    <s v="2 - Poder Ejecutivo"/>
    <s v="0206 - MINISTERIO DE EDUCACIÓN"/>
    <s v="0005 - INSTITUTO NACIONAL DE BIENESTAR MAGISTERIAL"/>
    <x v="2"/>
    <x v="10"/>
    <x v="40"/>
    <s v="2.3 - MATERIALES Y SUMINISTROS"/>
    <s v="2.3.9 - PRODUCTOS Y ÚTILES VARIOS"/>
    <s v="N"/>
    <s v="00 - N/A"/>
    <s v="10 - FONDO GENERAL"/>
    <s v=" "/>
    <s v="99 - MULTIPROVINCIAL"/>
    <n v="3274500"/>
    <n v="10346399.59"/>
    <n v="4758249.1599999983"/>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 "/>
    <s v="99 - MULTIPROVINCIAL"/>
    <n v="0"/>
    <n v="98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 "/>
    <s v="99 - MULTIPROVINCIAL"/>
    <n v="114128141"/>
    <n v="112889200.90000001"/>
    <n v="84551945.949999973"/>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 "/>
    <s v="99 - MULTIPROVINCIAL"/>
    <n v="24832764"/>
    <n v="24812764"/>
    <n v="15662274.4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1921.100000001"/>
    <n v="12761976.69999999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 "/>
    <s v="99 - MULTIPROVINCIAL"/>
    <n v="3324098"/>
    <n v="3347898"/>
    <n v="2881207.400000000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179998.04"/>
    <n v="1787690.02"/>
  </r>
  <r>
    <s v="2024"/>
    <x v="0"/>
    <x v="0"/>
    <x v="0"/>
    <x v="0"/>
    <s v="2 - Poder Ejecutivo"/>
    <s v="0206 - MINISTERIO DE EDUCACIÓN"/>
    <s v="0006 - INSTITUTO DOM. DE EVALUACIÓN E INVESTIGACIÓN DE LA CALIDAD EDUCATIVA"/>
    <x v="2"/>
    <x v="10"/>
    <x v="46"/>
    <s v="2.2 - CONTRATACIÓN DE SERVICIOS"/>
    <s v="2.2.3 - VIÁTICOS"/>
    <s v="N"/>
    <s v="00 - N/A"/>
    <s v="10 - FONDO GENERAL"/>
    <s v=" "/>
    <s v="99 - MULTIPROVINCIAL"/>
    <n v="4161170"/>
    <n v="3535641"/>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0259.75000000012"/>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 "/>
    <s v="99 - MULTIPROVINCIAL"/>
    <n v="5625000"/>
    <n v="6940000"/>
    <n v="1879488"/>
  </r>
  <r>
    <s v="2024"/>
    <x v="0"/>
    <x v="0"/>
    <x v="0"/>
    <x v="0"/>
    <s v="2 - Poder Ejecutivo"/>
    <s v="0206 - MINISTERIO DE EDUCACIÓN"/>
    <s v="0006 - INSTITUTO DOM. DE EVALUACIÓN E INVESTIGACIÓN DE LA CALIDAD EDUCATIVA"/>
    <x v="2"/>
    <x v="10"/>
    <x v="46"/>
    <s v="2.2 - CONTRATACIÓN DE SERVICIOS"/>
    <s v="2.2.6 - SEGUROS"/>
    <s v="N"/>
    <s v="00 - N/A"/>
    <s v="10 - FONDO GENERAL"/>
    <s v=" "/>
    <s v="99 - MULTIPROVINCIAL"/>
    <n v="542000"/>
    <n v="528029"/>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1"/>
    <n v="9853973.2200000007"/>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1538112.960000001"/>
    <n v="37178813.25"/>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1710753.8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32880.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27849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227325.75"/>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13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2471066.680000000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 "/>
    <s v="99 - MULTIPROVINCIAL"/>
    <n v="4352440"/>
    <n v="6328520"/>
    <n v="1974906.43"/>
  </r>
  <r>
    <s v="2024"/>
    <x v="0"/>
    <x v="0"/>
    <x v="0"/>
    <x v="0"/>
    <s v="2 - Poder Ejecutivo"/>
    <s v="0206 - MINISTERIO DE EDUCACIÓN"/>
    <s v="0007 - INSTITUTO NACIONAL DE FORMACIÓN Y CAPACITACIÓN MAGISTERIAL"/>
    <x v="2"/>
    <x v="10"/>
    <x v="40"/>
    <s v="2.1 - REMUNERACIONES Y CONTRIBUCIONES"/>
    <s v="2.1.1 - REMUNERACIONES"/>
    <s v="N"/>
    <s v="00 - N/A"/>
    <s v="10 - FONDO GENERAL"/>
    <s v=" "/>
    <s v="99 - MULTIPROVINCIAL"/>
    <n v="275129036"/>
    <n v="276529036"/>
    <n v="194273372.52999997"/>
  </r>
  <r>
    <s v="2024"/>
    <x v="0"/>
    <x v="0"/>
    <x v="0"/>
    <x v="0"/>
    <s v="2 - Poder Ejecutivo"/>
    <s v="0206 - MINISTERIO DE EDUCACIÓN"/>
    <s v="0007 - INSTITUTO NACIONAL DE FORMACIÓN Y CAPACITACIÓN MAGISTERIAL"/>
    <x v="2"/>
    <x v="10"/>
    <x v="40"/>
    <s v="2.1 - REMUNERACIONES Y CONTRIBUCIONES"/>
    <s v="2.1.2 - SOBRESUELDOS"/>
    <s v="N"/>
    <s v="00 - N/A"/>
    <s v="10 - FONDO GENERAL"/>
    <s v=" "/>
    <s v="99 - MULTIPROVINCIAL"/>
    <n v="63396000"/>
    <n v="61996000"/>
    <n v="18755719.35000000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29975167.23"/>
  </r>
  <r>
    <s v="2024"/>
    <x v="0"/>
    <x v="0"/>
    <x v="0"/>
    <x v="0"/>
    <s v="2 - Poder Ejecutivo"/>
    <s v="0206 - MINISTERIO DE EDUCACIÓN"/>
    <s v="0007 - INSTITUTO NACIONAL DE FORMACIÓN Y CAPACITACIÓN MAGISTERIAL"/>
    <x v="2"/>
    <x v="10"/>
    <x v="40"/>
    <s v="2.2 - CONTRATACIÓN DE SERVICIOS"/>
    <s v="2.2.1 - SERVICIOS BÁSICOS"/>
    <s v="N"/>
    <s v="00 - N/A"/>
    <s v="10 - FONDO GENERAL"/>
    <s v=" "/>
    <s v="99 - MULTIPROVINCIAL"/>
    <n v="4393860"/>
    <n v="7969880.1200000001"/>
    <n v="6499900.9299999997"/>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7359708.2800000012"/>
    <n v="2588111.17"/>
  </r>
  <r>
    <s v="2024"/>
    <x v="0"/>
    <x v="0"/>
    <x v="0"/>
    <x v="0"/>
    <s v="2 - Poder Ejecutivo"/>
    <s v="0206 - MINISTERIO DE EDUCACIÓN"/>
    <s v="0007 - INSTITUTO NACIONAL DE FORMACIÓN Y CAPACITACIÓN MAGISTERIAL"/>
    <x v="2"/>
    <x v="10"/>
    <x v="40"/>
    <s v="2.2 - CONTRATACIÓN DE SERVICIOS"/>
    <s v="2.2.3 - VIÁTICOS"/>
    <s v="N"/>
    <s v="00 - N/A"/>
    <s v="10 - FONDO GENERAL"/>
    <s v=" "/>
    <s v="99 - MULTIPROVINCIAL"/>
    <n v="29636000"/>
    <n v="24147889.240000002"/>
    <n v="4541947.0200000023"/>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 "/>
    <s v="99 - MULTIPROVINCIAL"/>
    <n v="15680978"/>
    <n v="15850000"/>
    <n v="128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 "/>
    <s v="99 - MULTIPROVINCIAL"/>
    <n v="34669205"/>
    <n v="14145879.399999999"/>
    <n v="1775397.3000000003"/>
  </r>
  <r>
    <s v="2024"/>
    <x v="0"/>
    <x v="0"/>
    <x v="0"/>
    <x v="0"/>
    <s v="2 - Poder Ejecutivo"/>
    <s v="0206 - MINISTERIO DE EDUCACIÓN"/>
    <s v="0007 - INSTITUTO NACIONAL DE FORMACIÓN Y CAPACITACIÓN MAGISTERIAL"/>
    <x v="2"/>
    <x v="10"/>
    <x v="40"/>
    <s v="2.2 - CONTRATACIÓN DE SERVICIOS"/>
    <s v="2.2.6 - SEGUROS"/>
    <s v="N"/>
    <s v="00 - N/A"/>
    <s v="10 - FONDO GENERAL"/>
    <s v=" "/>
    <s v="99 - MULTIPROVINCIAL"/>
    <n v="39950000"/>
    <n v="44978810.990000002"/>
    <n v="34728630.669999994"/>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31384262.219999999"/>
    <n v="10585602.01999999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8735585.73999999"/>
    <n v="58818742.109999999"/>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17045659.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 "/>
    <s v="99 - MULTIPROVINCIAL"/>
    <n v="2123429"/>
    <n v="1591670"/>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 "/>
    <s v="99 - MULTIPROVINCIAL"/>
    <n v="2071900"/>
    <n v="6560035.5"/>
    <n v="1752238.6400000001"/>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 "/>
    <s v="99 - MULTIPROVINCIAL"/>
    <n v="2153654"/>
    <n v="3436154"/>
    <n v="187979.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 "/>
    <s v="99 - MULTIPROVINCIAL"/>
    <n v="966593"/>
    <n v="974853"/>
    <n v="392055"/>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2039325"/>
    <n v="7891377.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 "/>
    <s v="99 - MULTIPROVINCIAL"/>
    <n v="17358623"/>
    <n v="21292353.5"/>
    <n v="4603429.0199999996"/>
  </r>
  <r>
    <s v="2024"/>
    <x v="0"/>
    <x v="0"/>
    <x v="0"/>
    <x v="0"/>
    <s v="2 - Poder Ejecutivo"/>
    <s v="0206 - MINISTERIO DE EDUCACIÓN"/>
    <s v="0008 - INSTITUTO SUPERIOR DE FORMACIÓN DOCENTE  SALOME UREÑA"/>
    <x v="2"/>
    <x v="10"/>
    <x v="24"/>
    <s v="2.1 - REMUNERACIONES Y CONTRIBUCIONES"/>
    <s v="2.1.1 - REMUNERACIONES"/>
    <s v="N"/>
    <s v="00 - N/A"/>
    <s v="10 - FONDO GENERAL"/>
    <s v=" "/>
    <s v="99 - MULTIPROVINCIAL"/>
    <n v="1296397561"/>
    <n v="1281842894.8100004"/>
    <n v="885382909.95000041"/>
  </r>
  <r>
    <s v="2024"/>
    <x v="0"/>
    <x v="0"/>
    <x v="0"/>
    <x v="0"/>
    <s v="2 - Poder Ejecutivo"/>
    <s v="0206 - MINISTERIO DE EDUCACIÓN"/>
    <s v="0008 - INSTITUTO SUPERIOR DE FORMACIÓN DOCENTE  SALOME UREÑA"/>
    <x v="2"/>
    <x v="10"/>
    <x v="24"/>
    <s v="2.1 - REMUNERACIONES Y CONTRIBUCIONES"/>
    <s v="2.1.2 - SOBRESUELDOS"/>
    <s v="N"/>
    <s v="00 - N/A"/>
    <s v="10 - FONDO GENERAL"/>
    <s v=" "/>
    <s v="99 - MULTIPROVINCIAL"/>
    <n v="237168020"/>
    <n v="239164686.19000003"/>
    <n v="89845677.469999999"/>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 "/>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 "/>
    <s v="99 - MULTIPROVINCIAL"/>
    <n v="0"/>
    <n v="171000"/>
    <n v="14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37208395.50999999"/>
  </r>
  <r>
    <s v="2024"/>
    <x v="0"/>
    <x v="0"/>
    <x v="0"/>
    <x v="0"/>
    <s v="2 - Poder Ejecutivo"/>
    <s v="0206 - MINISTERIO DE EDUCACIÓN"/>
    <s v="0008 - INSTITUTO SUPERIOR DE FORMACIÓN DOCENTE  SALOME UREÑA"/>
    <x v="2"/>
    <x v="10"/>
    <x v="24"/>
    <s v="2.2 - CONTRATACIÓN DE SERVICIOS"/>
    <s v="2.2.1 - SERVICIOS BÁSICOS"/>
    <s v="N"/>
    <s v="00 - N/A"/>
    <s v="10 - FONDO GENERAL"/>
    <s v=" "/>
    <s v="99 - MULTIPROVINCIAL"/>
    <n v="36259977"/>
    <n v="33769977"/>
    <n v="25111965.170000013"/>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 "/>
    <s v="99 - MULTIPROVINCIAL"/>
    <n v="33166850"/>
    <n v="24616850"/>
    <n v="8037606.8000000017"/>
  </r>
  <r>
    <s v="2024"/>
    <x v="0"/>
    <x v="0"/>
    <x v="0"/>
    <x v="0"/>
    <s v="2 - Poder Ejecutivo"/>
    <s v="0206 - MINISTERIO DE EDUCACIÓN"/>
    <s v="0008 - INSTITUTO SUPERIOR DE FORMACIÓN DOCENTE  SALOME UREÑA"/>
    <x v="2"/>
    <x v="10"/>
    <x v="24"/>
    <s v="2.2 - CONTRATACIÓN DE SERVICIOS"/>
    <s v="2.2.3 - VIÁTICOS"/>
    <s v="N"/>
    <s v="00 - N/A"/>
    <s v="10 - FONDO GENERAL"/>
    <s v=" "/>
    <s v="99 - MULTIPROVINCIAL"/>
    <n v="8059250"/>
    <n v="8059250"/>
    <n v="2757100.9"/>
  </r>
  <r>
    <s v="2024"/>
    <x v="0"/>
    <x v="0"/>
    <x v="0"/>
    <x v="0"/>
    <s v="2 - Poder Ejecutivo"/>
    <s v="0206 - MINISTERIO DE EDUCACIÓN"/>
    <s v="0008 - INSTITUTO SUPERIOR DE FORMACIÓN DOCENTE  SALOME UREÑA"/>
    <x v="2"/>
    <x v="10"/>
    <x v="24"/>
    <s v="2.2 - CONTRATACIÓN DE SERVICIOS"/>
    <s v="2.2.4 - TRANSPORTE Y ALMACENAJE"/>
    <s v="N"/>
    <s v="00 - N/A"/>
    <s v="10 - FONDO GENERAL"/>
    <s v=" "/>
    <s v="99 - MULTIPROVINCIAL"/>
    <n v="17001000"/>
    <n v="12363644.539999999"/>
    <n v="4362267.2300000004"/>
  </r>
  <r>
    <s v="2024"/>
    <x v="0"/>
    <x v="0"/>
    <x v="0"/>
    <x v="0"/>
    <s v="2 - Poder Ejecutivo"/>
    <s v="0206 - MINISTERIO DE EDUCACIÓN"/>
    <s v="0008 - INSTITUTO SUPERIOR DE FORMACIÓN DOCENTE  SALOME UREÑA"/>
    <x v="2"/>
    <x v="10"/>
    <x v="24"/>
    <s v="2.2 - CONTRATACIÓN DE SERVICIOS"/>
    <s v="2.2.5 - ALQUILERES Y RENTAS"/>
    <s v="N"/>
    <s v="00 - N/A"/>
    <s v="10 - FONDO GENERAL"/>
    <s v=" "/>
    <s v="99 - MULTIPROVINCIAL"/>
    <n v="71557372"/>
    <n v="58828176.219999999"/>
    <n v="44762234.450000003"/>
  </r>
  <r>
    <s v="2024"/>
    <x v="0"/>
    <x v="0"/>
    <x v="0"/>
    <x v="0"/>
    <s v="2 - Poder Ejecutivo"/>
    <s v="0206 - MINISTERIO DE EDUCACIÓN"/>
    <s v="0008 - INSTITUTO SUPERIOR DE FORMACIÓN DOCENTE  SALOME UREÑA"/>
    <x v="2"/>
    <x v="10"/>
    <x v="24"/>
    <s v="2.2 - CONTRATACIÓN DE SERVICIOS"/>
    <s v="2.2.6 - SEGUROS"/>
    <s v="N"/>
    <s v="00 - N/A"/>
    <s v="10 - FONDO GENERAL"/>
    <s v=" "/>
    <s v="99 - MULTIPROVINCIAL"/>
    <n v="36400000"/>
    <n v="27109301.439999998"/>
    <n v="22909119.96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77250437.040000007"/>
    <n v="37502769.45999998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926509.16"/>
    <n v="134054783.5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 "/>
    <s v="99 - MULTIPROVINCIAL"/>
    <n v="53648237"/>
    <n v="56543897.099999994"/>
    <n v="29222156.260000013"/>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 "/>
    <s v="99 - MULTIPROVINCIAL"/>
    <n v="173616896"/>
    <n v="153278748.31999999"/>
    <n v="78807583.319999978"/>
  </r>
  <r>
    <s v="2024"/>
    <x v="0"/>
    <x v="0"/>
    <x v="0"/>
    <x v="0"/>
    <s v="2 - Poder Ejecutivo"/>
    <s v="0206 - MINISTERIO DE EDUCACIÓN"/>
    <s v="0008 - INSTITUTO SUPERIOR DE FORMACIÓN DOCENTE  SALOME UREÑA"/>
    <x v="2"/>
    <x v="10"/>
    <x v="24"/>
    <s v="2.3 - MATERIALES Y SUMINISTROS"/>
    <s v="2.3.2 - TEXTILES Y VESTUARIOS"/>
    <s v="N"/>
    <s v="00 - N/A"/>
    <s v="10 - FONDO GENERAL"/>
    <s v=" "/>
    <s v="99 - MULTIPROVINCIAL"/>
    <n v="4935000"/>
    <n v="11759237.060000001"/>
    <n v="5569362.9199999999"/>
  </r>
  <r>
    <s v="2024"/>
    <x v="0"/>
    <x v="0"/>
    <x v="0"/>
    <x v="0"/>
    <s v="2 - Poder Ejecutivo"/>
    <s v="0206 - MINISTERIO DE EDUCACIÓN"/>
    <s v="0008 - INSTITUTO SUPERIOR DE FORMACIÓN DOCENTE  SALOME UREÑA"/>
    <x v="2"/>
    <x v="10"/>
    <x v="24"/>
    <s v="2.3 - MATERIALES Y SUMINISTROS"/>
    <s v="2.3.3 - PAPEL, CARTÓN E IMPRESOS"/>
    <s v="N"/>
    <s v="00 - N/A"/>
    <s v="10 - FONDO GENERAL"/>
    <s v=" "/>
    <s v="99 - MULTIPROVINCIAL"/>
    <n v="29606605"/>
    <n v="12326000.1"/>
    <n v="7482169.7599999998"/>
  </r>
  <r>
    <s v="2024"/>
    <x v="0"/>
    <x v="0"/>
    <x v="0"/>
    <x v="0"/>
    <s v="2 - Poder Ejecutivo"/>
    <s v="0206 - MINISTERIO DE EDUCACIÓN"/>
    <s v="0008 - INSTITUTO SUPERIOR DE FORMACIÓN DOCENTE  SALOME UREÑA"/>
    <x v="2"/>
    <x v="10"/>
    <x v="24"/>
    <s v="2.3 - MATERIALES Y SUMINISTROS"/>
    <s v="2.3.4 - PRODUCTOS FARMACÉUTICOS"/>
    <s v="N"/>
    <s v="00 - N/A"/>
    <s v="10 - FONDO GENERAL"/>
    <s v=" "/>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 "/>
    <s v="99 - MULTIPROVINCIAL"/>
    <n v="1860000"/>
    <n v="1475500"/>
    <n v="353521.63999999996"/>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3063518.05"/>
    <n v="376037.13"/>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8048325.920000002"/>
  </r>
  <r>
    <s v="2024"/>
    <x v="0"/>
    <x v="0"/>
    <x v="0"/>
    <x v="0"/>
    <s v="2 - Poder Ejecutivo"/>
    <s v="0206 - MINISTERIO DE EDUCACIÓN"/>
    <s v="0008 - INSTITUTO SUPERIOR DE FORMACIÓN DOCENTE  SALOME UREÑA"/>
    <x v="2"/>
    <x v="10"/>
    <x v="24"/>
    <s v="2.3 - MATERIALES Y SUMINISTROS"/>
    <s v="2.3.9 - PRODUCTOS Y ÚTILES VARIOS"/>
    <s v="N"/>
    <s v="00 - N/A"/>
    <s v="10 - FONDO GENERAL"/>
    <s v=" "/>
    <s v="99 - MULTIPROVINCIAL"/>
    <n v="55682387"/>
    <n v="58373561.619999997"/>
    <n v="27542478.199999999"/>
  </r>
  <r>
    <s v="2024"/>
    <x v="0"/>
    <x v="0"/>
    <x v="0"/>
    <x v="0"/>
    <s v="2 - Poder Ejecutivo"/>
    <s v="0206 - MINISTERIO DE EDUCACIÓN"/>
    <s v="0010 - INSTITUTO NACIONAL DE BIENESTAR ESTUDIANTIL (INABIE)"/>
    <x v="2"/>
    <x v="10"/>
    <x v="40"/>
    <s v="2.1 - REMUNERACIONES Y CONTRIBUCIONES"/>
    <s v="2.1.1 - REMUNERACIONES"/>
    <s v="N"/>
    <s v="00 - N/A"/>
    <s v="10 - FONDO GENERAL"/>
    <s v=" "/>
    <s v="99 - MULTIPROVINCIAL"/>
    <n v="1019920267"/>
    <n v="991920267"/>
    <n v="679616660.53999984"/>
  </r>
  <r>
    <s v="2024"/>
    <x v="0"/>
    <x v="0"/>
    <x v="0"/>
    <x v="0"/>
    <s v="2 - Poder Ejecutivo"/>
    <s v="0206 - MINISTERIO DE EDUCACIÓN"/>
    <s v="0010 - INSTITUTO NACIONAL DE BIENESTAR ESTUDIANTIL (INABIE)"/>
    <x v="2"/>
    <x v="10"/>
    <x v="40"/>
    <s v="2.1 - REMUNERACIONES Y CONTRIBUCIONES"/>
    <s v="2.1.2 - SOBRESUELDOS"/>
    <s v="N"/>
    <s v="00 - N/A"/>
    <s v="10 - FONDO GENERAL"/>
    <s v=" "/>
    <s v="99 - MULTIPROVINCIAL"/>
    <n v="243700000"/>
    <n v="249700000"/>
    <n v="151717316.69999996"/>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02752640.33"/>
  </r>
  <r>
    <s v="2024"/>
    <x v="0"/>
    <x v="0"/>
    <x v="0"/>
    <x v="0"/>
    <s v="2 - Poder Ejecutivo"/>
    <s v="0206 - MINISTERIO DE EDUCACIÓN"/>
    <s v="0010 - INSTITUTO NACIONAL DE BIENESTAR ESTUDIANTIL (INABIE)"/>
    <x v="2"/>
    <x v="10"/>
    <x v="40"/>
    <s v="2.2 - CONTRATACIÓN DE SERVICIOS"/>
    <s v="2.2.1 - SERVICIOS BÁSICOS"/>
    <s v="N"/>
    <s v="00 - N/A"/>
    <s v="10 - FONDO GENERAL"/>
    <s v=" "/>
    <s v="99 - MULTIPROVINCIAL"/>
    <n v="60888967"/>
    <n v="62138967"/>
    <n v="32990208.320000008"/>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 "/>
    <s v="99 - MULTIPROVINCIAL"/>
    <n v="54545535"/>
    <n v="54940435"/>
    <n v="14740346.879999997"/>
  </r>
  <r>
    <s v="2024"/>
    <x v="0"/>
    <x v="0"/>
    <x v="0"/>
    <x v="0"/>
    <s v="2 - Poder Ejecutivo"/>
    <s v="0206 - MINISTERIO DE EDUCACIÓN"/>
    <s v="0010 - INSTITUTO NACIONAL DE BIENESTAR ESTUDIANTIL (INABIE)"/>
    <x v="2"/>
    <x v="10"/>
    <x v="40"/>
    <s v="2.2 - CONTRATACIÓN DE SERVICIOS"/>
    <s v="2.2.3 - VIÁTICOS"/>
    <s v="N"/>
    <s v="00 - N/A"/>
    <s v="10 - FONDO GENERAL"/>
    <s v=" "/>
    <s v="99 - MULTIPROVINCIAL"/>
    <n v="84569725"/>
    <n v="93086672.49000001"/>
    <n v="24792195"/>
  </r>
  <r>
    <s v="2024"/>
    <x v="0"/>
    <x v="0"/>
    <x v="0"/>
    <x v="0"/>
    <s v="2 - Poder Ejecutivo"/>
    <s v="0206 - MINISTERIO DE EDUCACIÓN"/>
    <s v="0010 - INSTITUTO NACIONAL DE BIENESTAR ESTUDIANTIL (INABIE)"/>
    <x v="2"/>
    <x v="10"/>
    <x v="40"/>
    <s v="2.2 - CONTRATACIÓN DE SERVICIOS"/>
    <s v="2.2.4 - TRANSPORTE Y ALMACENAJE"/>
    <s v="N"/>
    <s v="00 - N/A"/>
    <s v="10 - FONDO GENERAL"/>
    <s v=" "/>
    <s v="99 - MULTIPROVINCIAL"/>
    <n v="39923292"/>
    <n v="45793666.660000004"/>
    <n v="36575241.780000001"/>
  </r>
  <r>
    <s v="2024"/>
    <x v="0"/>
    <x v="0"/>
    <x v="0"/>
    <x v="0"/>
    <s v="2 - Poder Ejecutivo"/>
    <s v="0206 - MINISTERIO DE EDUCACIÓN"/>
    <s v="0010 - INSTITUTO NACIONAL DE BIENESTAR ESTUDIANTIL (INABIE)"/>
    <x v="2"/>
    <x v="10"/>
    <x v="40"/>
    <s v="2.2 - CONTRATACIÓN DE SERVICIOS"/>
    <s v="2.2.5 - ALQUILERES Y RENTAS"/>
    <s v="N"/>
    <s v="00 - N/A"/>
    <s v="10 - FONDO GENERAL"/>
    <s v=" "/>
    <s v="99 - MULTIPROVINCIAL"/>
    <n v="71406000"/>
    <n v="91747829.400000006"/>
    <n v="76432066.87000002"/>
  </r>
  <r>
    <s v="2024"/>
    <x v="0"/>
    <x v="0"/>
    <x v="0"/>
    <x v="0"/>
    <s v="2 - Poder Ejecutivo"/>
    <s v="0206 - MINISTERIO DE EDUCACIÓN"/>
    <s v="0010 - INSTITUTO NACIONAL DE BIENESTAR ESTUDIANTIL (INABIE)"/>
    <x v="2"/>
    <x v="10"/>
    <x v="40"/>
    <s v="2.2 - CONTRATACIÓN DE SERVICIOS"/>
    <s v="2.2.6 - SEGUROS"/>
    <s v="N"/>
    <s v="00 - N/A"/>
    <s v="10 - FONDO GENERAL"/>
    <s v=" "/>
    <s v="99 - MULTIPROVINCIAL"/>
    <n v="27967300"/>
    <n v="35867300"/>
    <n v="16391206.16"/>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32210576.039999999"/>
    <n v="9160896.8999999985"/>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110832111.59999999"/>
    <n v="30307264.02"/>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 "/>
    <s v="99 - MULTIPROVINCIAL"/>
    <n v="25735484560"/>
    <n v="26400017440.799999"/>
    <n v="24395848848.859955"/>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 "/>
    <s v="99 - MULTIPROVINCIAL"/>
    <n v="4337000"/>
    <n v="3922500"/>
    <n v="1608027.21"/>
  </r>
  <r>
    <s v="2024"/>
    <x v="0"/>
    <x v="0"/>
    <x v="0"/>
    <x v="0"/>
    <s v="2 - Poder Ejecutivo"/>
    <s v="0206 - MINISTERIO DE EDUCACIÓN"/>
    <s v="0010 - INSTITUTO NACIONAL DE BIENESTAR ESTUDIANTIL (INABIE)"/>
    <x v="2"/>
    <x v="10"/>
    <x v="40"/>
    <s v="2.3 - MATERIALES Y SUMINISTROS"/>
    <s v="2.3.2 - TEXTILES Y VESTUARIOS"/>
    <s v="N"/>
    <s v="00 - N/A"/>
    <s v="10 - FONDO GENERAL"/>
    <s v=" "/>
    <s v="99 - MULTIPROVINCIAL"/>
    <n v="3238581186"/>
    <n v="3035839328.6700001"/>
    <n v="2844496907.2200007"/>
  </r>
  <r>
    <s v="2024"/>
    <x v="0"/>
    <x v="0"/>
    <x v="0"/>
    <x v="0"/>
    <s v="2 - Poder Ejecutivo"/>
    <s v="0206 - MINISTERIO DE EDUCACIÓN"/>
    <s v="0010 - INSTITUTO NACIONAL DE BIENESTAR ESTUDIANTIL (INABIE)"/>
    <x v="2"/>
    <x v="10"/>
    <x v="40"/>
    <s v="2.3 - MATERIALES Y SUMINISTROS"/>
    <s v="2.3.3 - PAPEL, CARTÓN E IMPRESOS"/>
    <s v="N"/>
    <s v="00 - N/A"/>
    <s v="10 - FONDO GENERAL"/>
    <s v=" "/>
    <s v="99 - MULTIPROVINCIAL"/>
    <n v="21641709"/>
    <n v="44263535.640000001"/>
    <n v="8569074.4199999999"/>
  </r>
  <r>
    <s v="2024"/>
    <x v="0"/>
    <x v="0"/>
    <x v="0"/>
    <x v="0"/>
    <s v="2 - Poder Ejecutivo"/>
    <s v="0206 - MINISTERIO DE EDUCACIÓN"/>
    <s v="0010 - INSTITUTO NACIONAL DE BIENESTAR ESTUDIANTIL (INABIE)"/>
    <x v="2"/>
    <x v="10"/>
    <x v="40"/>
    <s v="2.3 - MATERIALES Y SUMINISTROS"/>
    <s v="2.3.4 - PRODUCTOS FARMACÉUTICOS"/>
    <s v="N"/>
    <s v="00 - N/A"/>
    <s v="10 - FONDO GENERAL"/>
    <s v=" "/>
    <s v="99 - MULTIPROVINCIAL"/>
    <n v="57803862"/>
    <n v="57132110"/>
    <n v="23351654.129999999"/>
  </r>
  <r>
    <s v="2024"/>
    <x v="0"/>
    <x v="0"/>
    <x v="0"/>
    <x v="0"/>
    <s v="2 - Poder Ejecutivo"/>
    <s v="0206 - MINISTERIO DE EDUCACIÓN"/>
    <s v="0010 - INSTITUTO NACIONAL DE BIENESTAR ESTUDIANTIL (INABIE)"/>
    <x v="2"/>
    <x v="10"/>
    <x v="40"/>
    <s v="2.3 - MATERIALES Y SUMINISTROS"/>
    <s v="2.3.5 - CUERO, CAUCHO Y PLÁSTICO"/>
    <s v="N"/>
    <s v="00 - N/A"/>
    <s v="10 - FONDO GENERAL"/>
    <s v=" "/>
    <s v="99 - MULTIPROVINCIAL"/>
    <n v="6808033"/>
    <n v="830940.71999999974"/>
    <n v="604169.9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8141827.0199999996"/>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454940.730000012"/>
    <n v="25955616.390000001"/>
  </r>
  <r>
    <s v="2024"/>
    <x v="0"/>
    <x v="0"/>
    <x v="0"/>
    <x v="0"/>
    <s v="2 - Poder Ejecutivo"/>
    <s v="0206 - MINISTERIO DE EDUCACIÓN"/>
    <s v="0010 - INSTITUTO NACIONAL DE BIENESTAR ESTUDIANTIL (INABIE)"/>
    <x v="2"/>
    <x v="10"/>
    <x v="40"/>
    <s v="2.3 - MATERIALES Y SUMINISTROS"/>
    <s v="2.3.9 - PRODUCTOS Y ÚTILES VARIOS"/>
    <s v="N"/>
    <s v="00 - N/A"/>
    <s v="10 - FONDO GENERAL"/>
    <s v=" "/>
    <s v="99 - MULTIPROVINCIAL"/>
    <n v="1333204758"/>
    <n v="1526956624.3900001"/>
    <n v="960064654.37000036"/>
  </r>
  <r>
    <s v="2024"/>
    <x v="0"/>
    <x v="0"/>
    <x v="0"/>
    <x v="0"/>
    <s v="2 - Poder Ejecutivo"/>
    <s v="0206 - MINISTERIO DE EDUCACIÓN"/>
    <s v="0011 - CENTRO DE ATENCIÓN INTEGRAL PARA LA DISCAPACIDAD (CAID)"/>
    <x v="2"/>
    <x v="3"/>
    <x v="47"/>
    <s v="2.1 - REMUNERACIONES Y CONTRIBUCIONES"/>
    <s v="2.1.1 - REMUNERACIONES"/>
    <s v="N"/>
    <s v="00 - N/A"/>
    <s v="10 - FONDO GENERAL"/>
    <s v=" "/>
    <s v="99 - MULTIPROVINCIAL"/>
    <n v="0"/>
    <n v="140461526.34"/>
    <n v="49175697.619999997"/>
  </r>
  <r>
    <s v="2024"/>
    <x v="0"/>
    <x v="0"/>
    <x v="0"/>
    <x v="0"/>
    <s v="2 - Poder Ejecutivo"/>
    <s v="0206 - MINISTERIO DE EDUCACIÓN"/>
    <s v="0011 - CENTRO DE ATENCIÓN INTEGRAL PARA LA DISCAPACIDAD (CAID)"/>
    <x v="2"/>
    <x v="3"/>
    <x v="47"/>
    <s v="2.1 - REMUNERACIONES Y CONTRIBUCIONES"/>
    <s v="2.1.2 - SOBRESUELDOS"/>
    <s v="N"/>
    <s v="00 - N/A"/>
    <s v="10 - FONDO GENERAL"/>
    <s v=" "/>
    <s v="99 - MULTIPROVINCIAL"/>
    <n v="0"/>
    <n v="50780387.270000003"/>
    <n v="20575812.629999999"/>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 "/>
    <s v="99 - MULTIPROVINCIAL"/>
    <n v="0"/>
    <n v="13205697.49"/>
    <n v="7637911.2399999993"/>
  </r>
  <r>
    <s v="2024"/>
    <x v="0"/>
    <x v="0"/>
    <x v="0"/>
    <x v="0"/>
    <s v="2 - Poder Ejecutivo"/>
    <s v="0206 - MINISTERIO DE EDUCACIÓN"/>
    <s v="0011 - CENTRO DE ATENCIÓN INTEGRAL PARA LA DISCAPACIDAD (CAID)"/>
    <x v="2"/>
    <x v="3"/>
    <x v="47"/>
    <s v="2.2 - CONTRATACIÓN DE SERVICIOS"/>
    <s v="2.2.1 - SERVICIOS BÁSICOS"/>
    <s v="N"/>
    <s v="00 - N/A"/>
    <s v="10 - FONDO GENERAL"/>
    <s v=" "/>
    <s v="99 - MULTIPROVINCIAL"/>
    <n v="0"/>
    <n v="10129067.99"/>
    <n v="2647518.3200000003"/>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8355.2099999999991"/>
  </r>
  <r>
    <s v="2024"/>
    <x v="0"/>
    <x v="0"/>
    <x v="0"/>
    <x v="0"/>
    <s v="2 - Poder Ejecutivo"/>
    <s v="0206 - MINISTERIO DE EDUCACIÓN"/>
    <s v="0011 - CENTRO DE ATENCIÓN INTEGRAL PARA LA DISCAPACIDAD (CAID)"/>
    <x v="2"/>
    <x v="3"/>
    <x v="47"/>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 "/>
    <s v="99 - MULTIPROVINCIAL"/>
    <n v="0"/>
    <n v="1050000"/>
    <n v="125964.28"/>
  </r>
  <r>
    <s v="2024"/>
    <x v="0"/>
    <x v="0"/>
    <x v="0"/>
    <x v="0"/>
    <s v="2 - Poder Ejecutivo"/>
    <s v="0206 - MINISTERIO DE EDUCACIÓN"/>
    <s v="0011 - CENTRO DE ATENCIÓN INTEGRAL PARA LA DISCAPACIDAD (CAID)"/>
    <x v="2"/>
    <x v="3"/>
    <x v="47"/>
    <s v="2.2 - CONTRATACIÓN DE SERVICIOS"/>
    <s v="2.2.5 - ALQUILERES Y RENTAS"/>
    <s v="N"/>
    <s v="00 - N/A"/>
    <s v="10 - FONDO GENERAL"/>
    <s v=" "/>
    <s v="99 - MULTIPROVINCIAL"/>
    <n v="0"/>
    <n v="6830000"/>
    <n v="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 "/>
    <s v="99 - MULTIPROVINCIAL"/>
    <n v="0"/>
    <n v="3907882.36"/>
    <n v="249106.31"/>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38251509.400000006"/>
    <n v="4002064.6399999997"/>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7500519.6399999997"/>
    <n v="596812.57999999996"/>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 "/>
    <s v="99 - MULTIPROVINCIAL"/>
    <n v="0"/>
    <n v="2009846.24"/>
    <n v="86712.3"/>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 "/>
    <s v="99 - MULTIPROVINCIAL"/>
    <n v="0"/>
    <n v="2315524.2000000002"/>
    <n v="735172.30999999994"/>
  </r>
  <r>
    <s v="2024"/>
    <x v="0"/>
    <x v="0"/>
    <x v="0"/>
    <x v="0"/>
    <s v="2 - Poder Ejecutivo"/>
    <s v="0206 - MINISTERIO DE EDUCACIÓN"/>
    <s v="0011 - CENTRO DE ATENCIÓN INTEGRAL PARA LA DISCAPACIDAD (CAID)"/>
    <x v="2"/>
    <x v="3"/>
    <x v="47"/>
    <s v="2.3 - MATERIALES Y SUMINISTROS"/>
    <s v="2.3.2 - TEXTILES Y VESTUARIOS"/>
    <s v="N"/>
    <s v="00 - N/A"/>
    <s v="10 - FONDO GENERAL"/>
    <s v=" "/>
    <s v="99 - MULTIPROVINCIAL"/>
    <n v="0"/>
    <n v="1520355"/>
    <n v="741093.84000000008"/>
  </r>
  <r>
    <s v="2024"/>
    <x v="0"/>
    <x v="0"/>
    <x v="0"/>
    <x v="0"/>
    <s v="2 - Poder Ejecutivo"/>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 "/>
    <s v="99 - MULTIPROVINCIAL"/>
    <n v="0"/>
    <n v="1660190.98"/>
    <n v="756407.85"/>
  </r>
  <r>
    <s v="2024"/>
    <x v="0"/>
    <x v="0"/>
    <x v="0"/>
    <x v="0"/>
    <s v="2 - Poder Ejecutivo"/>
    <s v="0206 - MINISTERIO DE EDUCACIÓN"/>
    <s v="0011 - CENTRO DE ATENCIÓN INTEGRAL PARA LA DISCAPACIDAD (CAID)"/>
    <x v="2"/>
    <x v="3"/>
    <x v="47"/>
    <s v="2.3 - MATERIALES Y SUMINISTROS"/>
    <s v="2.3.4 - PRODUCTOS FARMACÉUTICOS"/>
    <s v="N"/>
    <s v="00 - N/A"/>
    <s v="10 - FONDO GENERAL"/>
    <s v=" "/>
    <s v="99 - MULTIPROVINCIAL"/>
    <n v="0"/>
    <n v="62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 "/>
    <s v="99 - MULTIPROVINCIAL"/>
    <n v="0"/>
    <n v="18627.599999999999"/>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 "/>
    <s v="99 - MULTIPROVINCIAL"/>
    <n v="0"/>
    <n v="94786"/>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5403825.1700000009"/>
    <n v="2029759.9400000002"/>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 "/>
    <s v="99 - MULTIPROVINCIAL"/>
    <n v="0"/>
    <n v="20874524.32"/>
    <n v="4672968.2699999996"/>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 "/>
    <s v="99 - MULTIPROVINCIAL"/>
    <n v="0"/>
    <n v="825986.82000000018"/>
    <n v="0"/>
  </r>
  <r>
    <s v="2024"/>
    <x v="0"/>
    <x v="0"/>
    <x v="0"/>
    <x v="0"/>
    <s v="2 - Poder Ejecutivo"/>
    <s v="0206 - MINISTERIO DE EDUCACIÓN"/>
    <s v="0011 - CENTRO DE ATENCIÓN INTEGRAL PARA LA DISCAPACIDAD (CAID)"/>
    <x v="2"/>
    <x v="10"/>
    <x v="39"/>
    <s v="2.1 - REMUNERACIONES Y CONTRIBUCIONES"/>
    <s v="2.1.1 - REMUNERACIONES"/>
    <s v="N"/>
    <s v="00 - N/A"/>
    <s v="10 - FONDO GENERAL"/>
    <s v=" "/>
    <s v="99 - MULTIPROVINCIAL"/>
    <n v="0"/>
    <n v="16997011.240000002"/>
    <n v="4147901.5"/>
  </r>
  <r>
    <s v="2024"/>
    <x v="0"/>
    <x v="0"/>
    <x v="0"/>
    <x v="0"/>
    <s v="2 - Poder Ejecutivo"/>
    <s v="0206 - MINISTERIO DE EDUCACIÓN"/>
    <s v="0011 - CENTRO DE ATENCIÓN INTEGRAL PARA LA DISCAPACIDAD (CAID)"/>
    <x v="2"/>
    <x v="10"/>
    <x v="39"/>
    <s v="2.1 - REMUNERACIONES Y CONTRIBUCIONES"/>
    <s v="2.1.2 - SOBRESUELDOS"/>
    <s v="N"/>
    <s v="00 - N/A"/>
    <s v="10 - FONDO GENERAL"/>
    <s v=" "/>
    <s v="99 - MULTIPROVINCIAL"/>
    <n v="0"/>
    <n v="4173401.5"/>
    <n v="3588318.16"/>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 "/>
    <s v="99 - MULTIPROVINCIAL"/>
    <n v="0"/>
    <n v="1906793.37"/>
    <n v="635042.6"/>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 "/>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028385.8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607683.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 "/>
    <s v="99 - MULTIPROVINCIAL"/>
    <n v="9603440"/>
    <n v="8076276.2299999995"/>
    <n v="875017.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 "/>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795638.659999996"/>
    <n v="31425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100831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3337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 "/>
    <s v="99 - MULTIPROVINCIAL"/>
    <n v="506787888"/>
    <n v="342684625.44999999"/>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77058326.02000004"/>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7245110.06"/>
    <n v="33443704.110000003"/>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 "/>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799997"/>
    <n v="3226268890.9100008"/>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03"/>
    <n v="573724812.23999977"/>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498570750.98999995"/>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 "/>
    <s v="99 - MULTIPROVINCIAL"/>
    <n v="289475000"/>
    <n v="289743201.49000001"/>
    <n v="223055827.01000005"/>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66850417.38999999"/>
    <n v="44505018.210000008"/>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 "/>
    <s v="99 - MULTIPROVINCIAL"/>
    <n v="129585911"/>
    <n v="153490942.34999999"/>
    <n v="27941606.05000000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 "/>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 "/>
    <s v="99 - MULTIPROVINCIAL"/>
    <n v="10485840"/>
    <n v="48648552.710000001"/>
    <n v="24752865.119999997"/>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 "/>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 "/>
    <s v="99 - MULTIPROVINCIAL"/>
    <n v="71567461"/>
    <n v="68419224.329999983"/>
    <n v="38446401.36999999"/>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721227"/>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 "/>
    <s v="99 - MULTIPROVINCIAL"/>
    <n v="17100000"/>
    <n v="17601014.199999999"/>
    <n v="376507.3299999999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60176985.259999998"/>
    <n v="26083677.599999983"/>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7959871"/>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1693791.53"/>
    <n v="83173318.01999998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71789884"/>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79706019.200000003"/>
    <n v="34623645.080000006"/>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52092897"/>
    <n v="24406110.89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18746774.52"/>
    <n v="11572734.559999999"/>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 "/>
    <s v="99 - MULTIPROVINCIAL"/>
    <n v="37941726"/>
    <n v="34674319.579999998"/>
    <n v="13211158.709999995"/>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 "/>
    <s v="99 - MULTIPROVINCIAL"/>
    <n v="14634382"/>
    <n v="16135546.43"/>
    <n v="8668648.9799999986"/>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5883272.27"/>
    <n v="1544528240.4000001"/>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558642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 "/>
    <s v="99 - MULTIPROVINCIAL"/>
    <n v="16492078"/>
    <n v="13868085"/>
    <n v="5681587.7300000004"/>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3695731.3499999996"/>
    <n v="1585000.200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93179361.73999995"/>
    <n v="87492378.89999997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58462328"/>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0037637.41999999"/>
    <n v="78469490.179999992"/>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175576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 "/>
    <s v="99 - MULTIPROVINCIAL"/>
    <n v="112069457"/>
    <n v="111733045.08"/>
    <n v="84085789.030000001"/>
  </r>
  <r>
    <s v="2024"/>
    <x v="0"/>
    <x v="0"/>
    <x v="0"/>
    <x v="0"/>
    <s v="2 - Poder Ejecutivo"/>
    <s v="0207 - MINISTERIO DE SALUD PÚBLICA Y ASISTENCIA SOCIAL"/>
    <s v="0007 - CONSEJO NACIONAL PARA EL VIH SIDA"/>
    <x v="2"/>
    <x v="3"/>
    <x v="47"/>
    <s v="2.1 - REMUNERACIONES Y CONTRIBUCIONES"/>
    <s v="2.1.2 - SOBRESUELDOS"/>
    <s v="N"/>
    <s v="00 - N/A"/>
    <s v="10 - FONDO GENERAL"/>
    <s v=" "/>
    <s v="99 - MULTIPROVINCIAL"/>
    <n v="16981521"/>
    <n v="17165492.240000002"/>
    <n v="16518580.430000002"/>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323130.920000002"/>
    <n v="12673101.59"/>
  </r>
  <r>
    <s v="2024"/>
    <x v="0"/>
    <x v="0"/>
    <x v="0"/>
    <x v="0"/>
    <s v="2 - Poder Ejecutivo"/>
    <s v="0207 - MINISTERIO DE SALUD PÚBLICA Y ASISTENCIA SOCIAL"/>
    <s v="0007 - CONSEJO NACIONAL PARA EL VIH SIDA"/>
    <x v="2"/>
    <x v="3"/>
    <x v="47"/>
    <s v="2.2 - CONTRATACIÓN DE SERVICIOS"/>
    <s v="2.2.1 - SERVICIOS BÁSICOS"/>
    <s v="N"/>
    <s v="00 - N/A"/>
    <s v="10 - FONDO GENERAL"/>
    <s v=" "/>
    <s v="99 - MULTIPROVINCIAL"/>
    <n v="8370697"/>
    <n v="8380907"/>
    <n v="4857026.6800000006"/>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 "/>
    <s v="99 - MULTIPROVINCIAL"/>
    <n v="2035457"/>
    <n v="1380042"/>
    <n v="289218"/>
  </r>
  <r>
    <s v="2024"/>
    <x v="0"/>
    <x v="0"/>
    <x v="0"/>
    <x v="0"/>
    <s v="2 - Poder Ejecutivo"/>
    <s v="0207 - MINISTERIO DE SALUD PÚBLICA Y ASISTENCIA SOCIAL"/>
    <s v="0007 - CONSEJO NACIONAL PARA EL VIH SIDA"/>
    <x v="2"/>
    <x v="3"/>
    <x v="47"/>
    <s v="2.2 - CONTRATACIÓN DE SERVICIOS"/>
    <s v="2.2.3 - VIÁTICOS"/>
    <s v="N"/>
    <s v="00 - N/A"/>
    <s v="10 - FONDO GENERAL"/>
    <s v=" "/>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416600"/>
    <n v="1617753.6099999999"/>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10056027.76"/>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70000"/>
  </r>
  <r>
    <s v="2024"/>
    <x v="0"/>
    <x v="0"/>
    <x v="0"/>
    <x v="0"/>
    <s v="2 - Poder Ejecutivo"/>
    <s v="0207 - MINISTERIO DE SALUD PÚBLICA Y ASISTENCIA SOCIAL"/>
    <s v="0007 - CONSEJO NACIONAL PARA EL VIH SIDA"/>
    <x v="2"/>
    <x v="3"/>
    <x v="47"/>
    <s v="2.3 - MATERIALES Y SUMINISTROS"/>
    <s v="2.3.2 - TEXTILES Y VESTUARIOS"/>
    <s v="N"/>
    <s v="00 - N/A"/>
    <s v="10 - FONDO GENERAL"/>
    <s v=" "/>
    <s v="99 - MULTIPROVINCIAL"/>
    <n v="0"/>
    <n v="0"/>
    <n v="0"/>
  </r>
  <r>
    <s v="2024"/>
    <x v="0"/>
    <x v="0"/>
    <x v="0"/>
    <x v="0"/>
    <s v="2 - Poder Ejecutivo"/>
    <s v="0207 - MINISTERIO DE SALUD PÚBLICA Y ASISTENCIA SOCIAL"/>
    <s v="0007 - CONSEJO NACIONAL PARA EL VIH SIDA"/>
    <x v="2"/>
    <x v="3"/>
    <x v="47"/>
    <s v="2.3 - MATERIALES Y SUMINISTROS"/>
    <s v="2.3.3 - PAPEL, CARTÓN E IMPRESOS"/>
    <s v="N"/>
    <s v="00 - N/A"/>
    <s v="10 - FONDO GENERAL"/>
    <s v=" "/>
    <s v="99 - MULTIPROVINCIAL"/>
    <n v="400000"/>
    <n v="400000"/>
    <n v="101362"/>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 "/>
    <s v="99 - MULTIPROVINCIAL"/>
    <n v="1500000"/>
    <n v="1600015"/>
    <n v="1208317.98"/>
  </r>
  <r>
    <s v="2024"/>
    <x v="0"/>
    <x v="0"/>
    <x v="0"/>
    <x v="0"/>
    <s v="2 - Poder Ejecutivo"/>
    <s v="0207 - MINISTERIO DE SALUD PÚBLICA Y ASISTENCIA SOCIAL"/>
    <s v="0017 - PROGRAMA DE MEDICAMENTOS ESENCIALES"/>
    <x v="2"/>
    <x v="3"/>
    <x v="47"/>
    <s v="2.1 - REMUNERACIONES Y CONTRIBUCIONES"/>
    <s v="2.1.1 - REMUNERACIONES"/>
    <s v="N"/>
    <s v="00 - N/A"/>
    <s v="10 - FONDO GENERAL"/>
    <s v=" "/>
    <s v="99 - MULTIPROVINCIAL"/>
    <n v="969240235"/>
    <n v="1021541368.4699999"/>
    <n v="650779442.74999988"/>
  </r>
  <r>
    <s v="2024"/>
    <x v="0"/>
    <x v="0"/>
    <x v="0"/>
    <x v="0"/>
    <s v="2 - Poder Ejecutivo"/>
    <s v="0207 - MINISTERIO DE SALUD PÚBLICA Y ASISTENCIA SOCIAL"/>
    <s v="0017 - PROGRAMA DE MEDICAMENTOS ESENCIALES"/>
    <x v="2"/>
    <x v="3"/>
    <x v="47"/>
    <s v="2.1 - REMUNERACIONES Y CONTRIBUCIONES"/>
    <s v="2.1.2 - SOBRESUELDOS"/>
    <s v="N"/>
    <s v="00 - N/A"/>
    <s v="10 - FONDO GENERAL"/>
    <s v=" "/>
    <s v="99 - MULTIPROVINCIAL"/>
    <n v="149732085"/>
    <n v="152117856.81999999"/>
    <n v="79524517.12999999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167204.02"/>
    <n v="93640264.26000002"/>
  </r>
  <r>
    <s v="2024"/>
    <x v="0"/>
    <x v="0"/>
    <x v="0"/>
    <x v="0"/>
    <s v="2 - Poder Ejecutivo"/>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73802609.869999975"/>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055458.1500000001"/>
  </r>
  <r>
    <s v="2024"/>
    <x v="0"/>
    <x v="0"/>
    <x v="0"/>
    <x v="0"/>
    <s v="2 - Poder Ejecutivo"/>
    <s v="0207 - MINISTERIO DE SALUD PÚBLICA Y ASISTENCIA SOCIAL"/>
    <s v="0017 - PROGRAMA DE MEDICAMENTOS ESENCIALES"/>
    <x v="2"/>
    <x v="3"/>
    <x v="47"/>
    <s v="2.2 - CONTRATACIÓN DE SERVICIOS"/>
    <s v="2.2.3 - VIÁTICOS"/>
    <s v="N"/>
    <s v="00 - N/A"/>
    <s v="10 - FONDO GENERAL"/>
    <s v=" "/>
    <s v="99 - MULTIPROVINCIAL"/>
    <n v="6697600"/>
    <n v="16624186.140000001"/>
    <n v="61930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 "/>
    <s v="99 - MULTIPROVINCIAL"/>
    <n v="1495000"/>
    <n v="4192468.02"/>
    <n v="14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 "/>
    <s v="99 - MULTIPROVINCIAL"/>
    <n v="183055377"/>
    <n v="183055377"/>
    <n v="129056965.26999998"/>
  </r>
  <r>
    <s v="2024"/>
    <x v="0"/>
    <x v="0"/>
    <x v="0"/>
    <x v="0"/>
    <s v="2 - Poder Ejecutivo"/>
    <s v="0207 - MINISTERIO DE SALUD PÚBLICA Y ASISTENCIA SOCIAL"/>
    <s v="0017 - PROGRAMA DE MEDICAMENTOS ESENCIALES"/>
    <x v="2"/>
    <x v="3"/>
    <x v="47"/>
    <s v="2.2 - CONTRATACIÓN DE SERVICIOS"/>
    <s v="2.2.6 - SEGUROS"/>
    <s v="N"/>
    <s v="00 - N/A"/>
    <s v="10 - FONDO GENERAL"/>
    <s v=" "/>
    <s v="99 - MULTIPROVINCIAL"/>
    <n v="37888828"/>
    <n v="41689373.740000002"/>
    <n v="40972667.480000004"/>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6153443"/>
    <n v="7863181.709999999"/>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72685080.680000007"/>
    <n v="27092740.560000002"/>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 "/>
    <s v="99 - MULTIPROVINCIAL"/>
    <n v="51242475"/>
    <n v="51387675"/>
    <n v="42358596.07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2709368.45"/>
  </r>
  <r>
    <s v="2024"/>
    <x v="0"/>
    <x v="0"/>
    <x v="0"/>
    <x v="0"/>
    <s v="2 - Poder Ejecutivo"/>
    <s v="0207 - MINISTERIO DE SALUD PÚBLICA Y ASISTENCIA SOCIAL"/>
    <s v="0017 - PROGRAMA DE MEDICAMENTOS ESENCIALES"/>
    <x v="2"/>
    <x v="3"/>
    <x v="47"/>
    <s v="2.3 - MATERIALES Y SUMINISTROS"/>
    <s v="2.3.2 - TEXTILES Y VESTUARIOS"/>
    <s v="N"/>
    <s v="00 - N/A"/>
    <s v="10 - FONDO GENERAL"/>
    <s v=" "/>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 "/>
    <s v="99 - MULTIPROVINCIAL"/>
    <n v="12359074"/>
    <n v="11379624.01"/>
    <n v="8631122.5600000005"/>
  </r>
  <r>
    <s v="2024"/>
    <x v="0"/>
    <x v="0"/>
    <x v="0"/>
    <x v="0"/>
    <s v="2 - Poder Ejecutivo"/>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9"/>
    <n v="7741298074.199996"/>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16154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 "/>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4620915"/>
    <n v="409907.3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9"/>
    <n v="182558814.47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 "/>
    <s v="99 - MULTIPROVINCIAL"/>
    <n v="1792878714"/>
    <n v="1732756972.96"/>
    <n v="642792840.86000013"/>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7000003"/>
    <n v="197320993.38000005"/>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89999998"/>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39999996"/>
    <n v="30004136.659999996"/>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10000002"/>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6999999987"/>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70000003"/>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600000003"/>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1"/>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199999998"/>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399999997"/>
    <n v="1947094.9799999997"/>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05"/>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099999999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39999999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3999999998"/>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5"/>
    <n v="7083430.550000001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1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161247134.0299999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20134806.570000008"/>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9"/>
    <n v="24507286.11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1664609.23"/>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464442.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381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5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31458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298091.14"/>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 "/>
    <s v="99 - MULTIPROVINCIAL"/>
    <n v="57850000"/>
    <n v="57850000"/>
    <n v="46015892.559999995"/>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 "/>
    <s v="99 - MULTIPROVINCIAL"/>
    <n v="8150000"/>
    <n v="8150000"/>
    <n v="7016103.54"/>
  </r>
  <r>
    <s v="2024"/>
    <x v="0"/>
    <x v="0"/>
    <x v="0"/>
    <x v="0"/>
    <s v="2 - Poder Ejecutivo"/>
    <s v="0208 - MINISTERIO DE DEPORTES Y RECREACIÓN"/>
    <s v="0001 - MINISTERIO DE DEPORTES Y RECREACIÓN"/>
    <x v="2"/>
    <x v="8"/>
    <x v="49"/>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 "/>
    <s v="99 - MULTIPROVINCIAL"/>
    <n v="10000000"/>
    <n v="10000000"/>
    <n v="7745643.440000000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 "/>
    <s v="99 - MULTIPROVINCIAL"/>
    <n v="158100000"/>
    <n v="157300000"/>
    <n v="83299308.120000005"/>
  </r>
  <r>
    <s v="2024"/>
    <x v="0"/>
    <x v="0"/>
    <x v="0"/>
    <x v="0"/>
    <s v="2 - Poder Ejecutivo"/>
    <s v="0208 - MINISTERIO DE DEPORTES Y RECREACIÓN"/>
    <s v="0001 - MINISTERIO DE DEPORTES Y RECREACIÓN"/>
    <x v="2"/>
    <x v="8"/>
    <x v="49"/>
    <s v="2.3 - MATERIALES Y SUMINISTROS"/>
    <s v="2.3.1 - ALIMENTOS Y PRODUCTOS AGROFORESTALES"/>
    <s v="N"/>
    <s v="00 - N/A"/>
    <s v="10 - FONDO GENERAL"/>
    <s v=" "/>
    <s v="99 - MULTIPROVINCIAL"/>
    <n v="1000000"/>
    <n v="150000"/>
    <n v="0"/>
  </r>
  <r>
    <s v="2024"/>
    <x v="0"/>
    <x v="0"/>
    <x v="0"/>
    <x v="0"/>
    <s v="2 - Poder Ejecutivo"/>
    <s v="0208 - MINISTERIO DE DEPORTES Y RECREACIÓN"/>
    <s v="0001 - MINISTERIO DE DEPORTES Y RECREACIÓN"/>
    <x v="2"/>
    <x v="8"/>
    <x v="49"/>
    <s v="2.3 - MATERIALES Y SUMINISTROS"/>
    <s v="2.3.2 - TEXTILES Y VESTUARIOS"/>
    <s v="N"/>
    <s v="00 - N/A"/>
    <s v="10 - FONDO GENERAL"/>
    <s v=" "/>
    <s v="99 - MULTIPROVINCIAL"/>
    <n v="10500000"/>
    <n v="8012796.8200000003"/>
    <n v="3897432.09"/>
  </r>
  <r>
    <s v="2024"/>
    <x v="0"/>
    <x v="0"/>
    <x v="0"/>
    <x v="0"/>
    <s v="2 - Poder Ejecutivo"/>
    <s v="0208 - MINISTERIO DE DEPORTES Y RECREACIÓN"/>
    <s v="0001 - MINISTERIO DE DEPORTES Y RECREACIÓN"/>
    <x v="2"/>
    <x v="8"/>
    <x v="49"/>
    <s v="2.3 - MATERIALES Y SUMINISTROS"/>
    <s v="2.3.3 - PAPEL, CARTÓN E IMPRESOS"/>
    <s v="N"/>
    <s v="00 - N/A"/>
    <s v="10 - FONDO GENERAL"/>
    <s v=" "/>
    <s v="99 - MULTIPROVINCIAL"/>
    <n v="1000000"/>
    <n v="482869.18"/>
    <n v="0"/>
  </r>
  <r>
    <s v="2024"/>
    <x v="0"/>
    <x v="0"/>
    <x v="0"/>
    <x v="0"/>
    <s v="2 - Poder Ejecutivo"/>
    <s v="0208 - MINISTERIO DE DEPORTES Y RECREACIÓN"/>
    <s v="0001 - MINISTERIO DE DEPORTES Y RECREACIÓN"/>
    <x v="2"/>
    <x v="8"/>
    <x v="49"/>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 "/>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 "/>
    <s v="99 - MULTIPROVINCIAL"/>
    <n v="5500000"/>
    <n v="32460000"/>
    <n v="169936.4"/>
  </r>
  <r>
    <s v="2024"/>
    <x v="0"/>
    <x v="0"/>
    <x v="0"/>
    <x v="0"/>
    <s v="2 - Poder Ejecutivo"/>
    <s v="0208 - MINISTERIO DE DEPORTES Y RECREACIÓN"/>
    <s v="0001 - MINISTERIO DE DEPORTES Y RECREACIÓN"/>
    <x v="2"/>
    <x v="8"/>
    <x v="34"/>
    <s v="2.1 - REMUNERACIONES Y CONTRIBUCIONES"/>
    <s v="2.1.1 - REMUNERACIONES"/>
    <s v="N"/>
    <s v="00 - N/A"/>
    <s v="10 - FONDO GENERAL"/>
    <s v=" "/>
    <s v="99 - MULTIPROVINCIAL"/>
    <n v="60675000"/>
    <n v="60675000"/>
    <n v="46525735.539999999"/>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 "/>
    <s v="99 - MULTIPROVINCIAL"/>
    <n v="8476000"/>
    <n v="8476000"/>
    <n v="7091683.370000001"/>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 "/>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 "/>
    <s v="99 - MULTIPROVINCIAL"/>
    <n v="9500000"/>
    <n v="12000000"/>
    <n v="6705024.5"/>
  </r>
  <r>
    <s v="2024"/>
    <x v="0"/>
    <x v="0"/>
    <x v="0"/>
    <x v="0"/>
    <s v="2 - Poder Ejecutivo"/>
    <s v="0208 - MINISTERIO DE DEPORTES Y RECREACIÓN"/>
    <s v="0001 - MINISTERIO DE DEPORTES Y RECREACIÓN"/>
    <x v="2"/>
    <x v="8"/>
    <x v="34"/>
    <s v="2.2 - CONTRATACIÓN DE SERVICIOS"/>
    <s v="2.2.4 - TRANSPORTE Y ALMACENAJE"/>
    <s v="N"/>
    <s v="00 - N/A"/>
    <s v="10 - FONDO GENERAL"/>
    <s v=" "/>
    <s v="99 - MULTIPROVINCIAL"/>
    <n v="3200000"/>
    <n v="2230177.37"/>
    <n v="706404.93"/>
  </r>
  <r>
    <s v="2024"/>
    <x v="0"/>
    <x v="0"/>
    <x v="0"/>
    <x v="0"/>
    <s v="2 - Poder Ejecutivo"/>
    <s v="0208 - MINISTERIO DE DEPORTES Y RECREACIÓN"/>
    <s v="0001 - MINISTERIO DE DEPORTES Y RECREACIÓN"/>
    <x v="2"/>
    <x v="8"/>
    <x v="34"/>
    <s v="2.2 - CONTRATACIÓN DE SERVICIOS"/>
    <s v="2.2.5 - ALQUILERES Y RENTAS"/>
    <s v="N"/>
    <s v="00 - N/A"/>
    <s v="10 - FONDO GENERAL"/>
    <s v=" "/>
    <s v="99 - MULTIPROVINCIAL"/>
    <n v="1860000"/>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4250000"/>
    <n v="3385135.09"/>
  </r>
  <r>
    <s v="2024"/>
    <x v="0"/>
    <x v="0"/>
    <x v="0"/>
    <x v="0"/>
    <s v="2 - Poder Ejecutivo"/>
    <s v="0208 - MINISTERIO DE DEPORTES Y RECREACIÓN"/>
    <s v="0001 - MINISTERIO DE DEPORTES Y RECREACIÓN"/>
    <x v="2"/>
    <x v="8"/>
    <x v="34"/>
    <s v="2.2 - CONTRATACIÓN DE SERVICIOS"/>
    <s v="2.2.9 - OTRAS CONTRATACIONES DE SERVICIOS"/>
    <s v="N"/>
    <s v="00 - N/A"/>
    <s v="10 - FONDO GENERAL"/>
    <s v=" "/>
    <s v="99 - MULTIPROVINCIAL"/>
    <n v="3900000"/>
    <n v="3800000"/>
    <n v="2913153.39"/>
  </r>
  <r>
    <s v="2024"/>
    <x v="0"/>
    <x v="0"/>
    <x v="0"/>
    <x v="0"/>
    <s v="2 - Poder Ejecutivo"/>
    <s v="0208 - MINISTERIO DE DEPORTES Y RECREACIÓN"/>
    <s v="0001 - MINISTERIO DE DEPORTES Y RECREACIÓN"/>
    <x v="2"/>
    <x v="8"/>
    <x v="34"/>
    <s v="2.3 - MATERIALES Y SUMINISTROS"/>
    <s v="2.3.1 - ALIMENTOS Y PRODUCTOS AGROFORESTALES"/>
    <s v="N"/>
    <s v="00 - N/A"/>
    <s v="10 - FONDO GENERAL"/>
    <s v=" "/>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 "/>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 "/>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 "/>
    <s v="99 - MULTIPROVINCIAL"/>
    <n v="13600000"/>
    <n v="7358483.370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 "/>
    <s v="99 - MULTIPROVINCIAL"/>
    <n v="770709086"/>
    <n v="766756945"/>
    <n v="555531681.04999983"/>
  </r>
  <r>
    <s v="2024"/>
    <x v="0"/>
    <x v="0"/>
    <x v="0"/>
    <x v="0"/>
    <s v="2 - Poder Ejecutivo"/>
    <s v="0208 - MINISTERIO DE DEPORTES Y RECREACIÓN"/>
    <s v="0001 - MINISTERIO DE DEPORTES Y RECREACIÓN"/>
    <x v="2"/>
    <x v="8"/>
    <x v="50"/>
    <s v="2.1 - REMUNERACIONES Y CONTRIBUCIONES"/>
    <s v="2.1.2 - SOBRESUELDOS"/>
    <s v="N"/>
    <s v="00 - N/A"/>
    <s v="10 - FONDO GENERAL"/>
    <s v=" "/>
    <s v="99 - MULTIPROVINCIAL"/>
    <n v="217311000"/>
    <n v="217311000"/>
    <n v="102862017.450000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 "/>
    <s v="99 - MULTIPROVINCIAL"/>
    <n v="94475519"/>
    <n v="98427660"/>
    <n v="83379147.919999972"/>
  </r>
  <r>
    <s v="2024"/>
    <x v="0"/>
    <x v="0"/>
    <x v="0"/>
    <x v="0"/>
    <s v="2 - Poder Ejecutivo"/>
    <s v="0208 - MINISTERIO DE DEPORTES Y RECREACIÓN"/>
    <s v="0001 - MINISTERIO DE DEPORTES Y RECREACIÓN"/>
    <x v="2"/>
    <x v="8"/>
    <x v="50"/>
    <s v="2.2 - CONTRATACIÓN DE SERVICIOS"/>
    <s v="2.2.1 - SERVICIOS BÁSICOS"/>
    <s v="N"/>
    <s v="00 - N/A"/>
    <s v="10 - FONDO GENERAL"/>
    <s v=" "/>
    <s v="99 - MULTIPROVINCIAL"/>
    <n v="246844739"/>
    <n v="246804739"/>
    <n v="206620609.39000008"/>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 "/>
    <s v="99 - MULTIPROVINCIAL"/>
    <n v="8000000"/>
    <n v="6240000"/>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 "/>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 "/>
    <s v="99 - MULTIPROVINCIAL"/>
    <n v="1650000"/>
    <n v="2850000"/>
    <n v="836398.55"/>
  </r>
  <r>
    <s v="2024"/>
    <x v="0"/>
    <x v="0"/>
    <x v="0"/>
    <x v="0"/>
    <s v="2 - Poder Ejecutivo"/>
    <s v="0208 - MINISTERIO DE DEPORTES Y RECREACIÓN"/>
    <s v="0001 - MINISTERIO DE DEPORTES Y RECREACIÓN"/>
    <x v="2"/>
    <x v="8"/>
    <x v="50"/>
    <s v="2.2 - CONTRATACIÓN DE SERVICIOS"/>
    <s v="2.2.5 - ALQUILERES Y RENTAS"/>
    <s v="N"/>
    <s v="00 - N/A"/>
    <s v="10 - FONDO GENERAL"/>
    <s v=" "/>
    <s v="99 - MULTIPROVINCIAL"/>
    <n v="13450000"/>
    <n v="10509586.59"/>
    <n v="682989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 "/>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 "/>
    <s v="99 - MULTIPROVINCIAL"/>
    <n v="17000000"/>
    <n v="18740000"/>
    <n v="17904216.750000004"/>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993947.050000001"/>
    <n v="28185573.56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36120000"/>
    <n v="12257503.1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 "/>
    <s v="99 - MULTIPROVINCIAL"/>
    <n v="32300000"/>
    <n v="39345000"/>
    <n v="37112677.350000001"/>
  </r>
  <r>
    <s v="2024"/>
    <x v="0"/>
    <x v="0"/>
    <x v="0"/>
    <x v="0"/>
    <s v="2 - Poder Ejecutivo"/>
    <s v="0208 - MINISTERIO DE DEPORTES Y RECREACIÓN"/>
    <s v="0001 - MINISTERIO DE DEPORTES Y RECREACIÓN"/>
    <x v="2"/>
    <x v="8"/>
    <x v="50"/>
    <s v="2.3 - MATERIALES Y SUMINISTROS"/>
    <s v="2.3.1 - ALIMENTOS Y PRODUCTOS AGROFORESTALES"/>
    <s v="N"/>
    <s v="00 - N/A"/>
    <s v="10 - FONDO GENERAL"/>
    <s v=" "/>
    <s v="99 - MULTIPROVINCIAL"/>
    <n v="2900000"/>
    <n v="2900000"/>
    <n v="1552619.2300000004"/>
  </r>
  <r>
    <s v="2024"/>
    <x v="0"/>
    <x v="0"/>
    <x v="0"/>
    <x v="0"/>
    <s v="2 - Poder Ejecutivo"/>
    <s v="0208 - MINISTERIO DE DEPORTES Y RECREACIÓN"/>
    <s v="0001 - MINISTERIO DE DEPORTES Y RECREACIÓN"/>
    <x v="2"/>
    <x v="8"/>
    <x v="50"/>
    <s v="2.3 - MATERIALES Y SUMINISTROS"/>
    <s v="2.3.2 - TEXTILES Y VESTUARIOS"/>
    <s v="N"/>
    <s v="00 - N/A"/>
    <s v="10 - FONDO GENERAL"/>
    <s v=" "/>
    <s v="99 - MULTIPROVINCIAL"/>
    <n v="8650000"/>
    <n v="6950000"/>
    <n v="4916941.5200000014"/>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 "/>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 "/>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 "/>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 "/>
    <s v="99 - MULTIPROVINCIAL"/>
    <n v="5500000"/>
    <n v="1152683.67"/>
    <n v="167911.65000000002"/>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 "/>
    <s v="99 - MULTIPROVINCIAL"/>
    <n v="11000000"/>
    <n v="4729759.5599999996"/>
    <n v="3465064.35"/>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295977.549999997"/>
    <n v="24097235.66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 "/>
    <s v="99 - MULTIPROVINCIAL"/>
    <n v="33100000"/>
    <n v="25647083.210000001"/>
    <n v="18938566.760000002"/>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 "/>
    <s v="99 - MULTIPROVINCIAL"/>
    <n v="25000000"/>
    <n v="50250000"/>
    <n v="43478723.68"/>
  </r>
  <r>
    <s v="2024"/>
    <x v="0"/>
    <x v="0"/>
    <x v="0"/>
    <x v="0"/>
    <s v="2 - Poder Ejecutivo"/>
    <s v="0208 - MINISTERIO DE DEPORTES Y RECREACIÓN"/>
    <s v="0001 - MINISTERIO DE DEPORTES Y RECREACIÓN"/>
    <x v="2"/>
    <x v="10"/>
    <x v="40"/>
    <s v="2.2 - CONTRATACIÓN DE SERVICIOS"/>
    <s v="2.2.3 - VIÁTICOS"/>
    <s v="N"/>
    <s v="00 - N/A"/>
    <s v="10 - FONDO GENERAL"/>
    <s v=" "/>
    <s v="99 - MULTIPROVINCIAL"/>
    <n v="1000000"/>
    <n v="2000000"/>
    <n v="432462.5"/>
  </r>
  <r>
    <s v="2024"/>
    <x v="0"/>
    <x v="0"/>
    <x v="0"/>
    <x v="0"/>
    <s v="2 - Poder Ejecutivo"/>
    <s v="0208 - MINISTERIO DE DEPORTES Y RECREACIÓN"/>
    <s v="0001 - MINISTERIO DE DEPORTES Y RECREACIÓN"/>
    <x v="2"/>
    <x v="10"/>
    <x v="40"/>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 "/>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 "/>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 "/>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 "/>
    <s v="99 - MULTIPROVINCIAL"/>
    <n v="1000000"/>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 "/>
    <s v="99 - MULTIPROVINCIAL"/>
    <n v="1474216"/>
    <n v="1974216"/>
    <n v="1407187.05"/>
  </r>
  <r>
    <s v="2024"/>
    <x v="0"/>
    <x v="0"/>
    <x v="0"/>
    <x v="0"/>
    <s v="2 - Poder Ejecutivo"/>
    <s v="0208 - MINISTERIO DE DEPORTES Y RECREACIÓN"/>
    <s v="0002 - COMISIÓN HÍPICA NACIONAL"/>
    <x v="2"/>
    <x v="8"/>
    <x v="50"/>
    <s v="2.1 - REMUNERACIONES Y CONTRIBUCIONES"/>
    <s v="2.1.1 - REMUNERACIONES"/>
    <s v="N"/>
    <s v="00 - N/A"/>
    <s v="10 - FONDO GENERAL"/>
    <s v=" "/>
    <s v="99 - MULTIPROVINCIAL"/>
    <n v="66098242"/>
    <n v="68598242"/>
    <n v="46356168.860000007"/>
  </r>
  <r>
    <s v="2024"/>
    <x v="0"/>
    <x v="0"/>
    <x v="0"/>
    <x v="0"/>
    <s v="2 - Poder Ejecutivo"/>
    <s v="0208 - MINISTERIO DE DEPORTES Y RECREACIÓN"/>
    <s v="0002 - COMISIÓN HÍPICA NACIONAL"/>
    <x v="2"/>
    <x v="8"/>
    <x v="50"/>
    <s v="2.1 - REMUNERACIONES Y CONTRIBUCIONES"/>
    <s v="2.1.2 - SOBRESUELDOS"/>
    <s v="N"/>
    <s v="00 - N/A"/>
    <s v="10 - FONDO GENERAL"/>
    <s v=" "/>
    <s v="99 - MULTIPROVINCIAL"/>
    <n v="10900860"/>
    <n v="8400860"/>
    <n v="4921000"/>
  </r>
  <r>
    <s v="2024"/>
    <x v="0"/>
    <x v="0"/>
    <x v="0"/>
    <x v="0"/>
    <s v="2 - Poder Ejecutivo"/>
    <s v="0208 - MINISTERIO DE DEPORTES Y RECREACIÓN"/>
    <s v="0002 - COMISIÓN HÍPICA NACIONAL"/>
    <x v="2"/>
    <x v="8"/>
    <x v="50"/>
    <s v="2.1 - REMUNERACIONES Y CONTRIBUCIONES"/>
    <s v="2.1.5 - CONTRIBUCIONES A LA SEGURIDAD SOCIAL"/>
    <s v="N"/>
    <s v="00 - N/A"/>
    <s v="10 - FONDO GENERAL"/>
    <s v=" "/>
    <s v="99 - MULTIPROVINCIAL"/>
    <n v="8496817"/>
    <n v="8496817"/>
    <n v="6990960"/>
  </r>
  <r>
    <s v="2024"/>
    <x v="0"/>
    <x v="0"/>
    <x v="0"/>
    <x v="0"/>
    <s v="2 - Poder Ejecutivo"/>
    <s v="0208 - MINISTERIO DE DEPORTES Y RECREACIÓN"/>
    <s v="0002 - COMISIÓN HÍPICA NACIONAL"/>
    <x v="2"/>
    <x v="8"/>
    <x v="50"/>
    <s v="2.2 - CONTRATACIÓN DE SERVICIOS"/>
    <s v="2.2.1 - SERVICIOS BÁSICOS"/>
    <s v="N"/>
    <s v="00 - N/A"/>
    <s v="10 - FONDO GENERAL"/>
    <s v=" "/>
    <s v="99 - MULTIPROVINCIAL"/>
    <n v="9831731"/>
    <n v="9831731"/>
    <n v="8141325.2899999991"/>
  </r>
  <r>
    <s v="2024"/>
    <x v="0"/>
    <x v="0"/>
    <x v="0"/>
    <x v="0"/>
    <s v="2 - Poder Ejecutivo"/>
    <s v="0208 - MINISTERIO DE DEPORTES Y RECREACIÓN"/>
    <s v="0003 - DIRECCION DEL COMISIONADO NACIONAL DE BEISBOL"/>
    <x v="2"/>
    <x v="8"/>
    <x v="49"/>
    <s v="2.1 - REMUNERACIONES Y CONTRIBUCIONES"/>
    <s v="2.1.1 - REMUNERACIONES"/>
    <s v="N"/>
    <s v="00 - N/A"/>
    <s v="10 - FONDO GENERAL"/>
    <s v=" "/>
    <s v="99 - MULTIPROVINCIAL"/>
    <n v="0"/>
    <n v="20612400"/>
    <n v="5355000"/>
  </r>
  <r>
    <s v="2024"/>
    <x v="0"/>
    <x v="0"/>
    <x v="0"/>
    <x v="0"/>
    <s v="2 - Poder Ejecutivo"/>
    <s v="0208 - MINISTERIO DE DEPORTES Y RECREACIÓN"/>
    <s v="0003 - DIRECCION DEL COMISIONADO NACIONAL DE BEISBOL"/>
    <x v="2"/>
    <x v="8"/>
    <x v="49"/>
    <s v="2.1 - REMUNERACIONES Y CONTRIBUCIONES"/>
    <s v="2.1.2 - SOBRESUELDOS"/>
    <s v="N"/>
    <s v="00 - N/A"/>
    <s v="10 - FONDO GENERAL"/>
    <s v=" "/>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 "/>
    <s v="99 - MULTIPROVINCIAL"/>
    <n v="0"/>
    <n v="2382400"/>
    <n v="794562.67999999993"/>
  </r>
  <r>
    <s v="2024"/>
    <x v="0"/>
    <x v="0"/>
    <x v="0"/>
    <x v="0"/>
    <s v="2 - Poder Ejecutivo"/>
    <s v="0208 - MINISTERIO DE DEPORTES Y RECREACIÓN"/>
    <s v="0003 - DIRECCION DEL COMISIONADO NACIONAL DE BEISBOL"/>
    <x v="2"/>
    <x v="8"/>
    <x v="49"/>
    <s v="2.2 - CONTRATACIÓN DE SERVICIOS"/>
    <s v="2.2.1 - SERVICIOS BÁSICOS"/>
    <s v="N"/>
    <s v="00 - N/A"/>
    <s v="10 - FONDO GENERAL"/>
    <s v=" "/>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 "/>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 "/>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 "/>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 "/>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 "/>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 "/>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 "/>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 "/>
    <s v="99 - MULTIPROVINCIAL"/>
    <n v="2532000"/>
    <n v="3322000"/>
    <n v="2404000"/>
  </r>
  <r>
    <s v="2024"/>
    <x v="0"/>
    <x v="0"/>
    <x v="0"/>
    <x v="0"/>
    <s v="2 - Poder Ejecutivo"/>
    <s v="0209 - MINISTERIO DE TRABAJO"/>
    <s v="0001 - MINISTERIO DE TRABAJO"/>
    <x v="0"/>
    <x v="0"/>
    <x v="10"/>
    <s v="2.1 - REMUNERACIONES Y CONTRIBUCIONES"/>
    <s v="2.1.5 - CONTRIBUCIONES A LA SEGURIDAD SOCIAL"/>
    <s v="N"/>
    <s v="00 - N/A"/>
    <s v="10 - FONDO GENERAL"/>
    <s v=" "/>
    <s v="99 - MULTIPROVINCIAL"/>
    <n v="608661"/>
    <n v="506691.80000000005"/>
    <n v="367074.62000000011"/>
  </r>
  <r>
    <s v="2024"/>
    <x v="0"/>
    <x v="0"/>
    <x v="0"/>
    <x v="0"/>
    <s v="2 - Poder Ejecutivo"/>
    <s v="0209 - MINISTERIO DE TRABAJO"/>
    <s v="0001 - MINISTERIO DE TRABAJO"/>
    <x v="0"/>
    <x v="0"/>
    <x v="10"/>
    <s v="2.2 - CONTRATACIÓN DE SERVICIOS"/>
    <s v="2.2.3 - VIÁTICOS"/>
    <s v="N"/>
    <s v="00 - N/A"/>
    <s v="10 - FONDO GENERAL"/>
    <s v=" "/>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 "/>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 "/>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 "/>
    <s v="99 - MULTIPROVINCIAL"/>
    <n v="696557445"/>
    <n v="710459783.63"/>
    <n v="486748023.88000005"/>
  </r>
  <r>
    <s v="2024"/>
    <x v="0"/>
    <x v="0"/>
    <x v="0"/>
    <x v="0"/>
    <s v="2 - Poder Ejecutivo"/>
    <s v="0209 - MINISTERIO DE TRABAJO"/>
    <s v="0001 - MINISTERIO DE TRABAJO"/>
    <x v="1"/>
    <x v="2"/>
    <x v="51"/>
    <s v="2.1 - REMUNERACIONES Y CONTRIBUCIONES"/>
    <s v="2.1.1 - REMUNERACIONES"/>
    <s v="N"/>
    <s v="00 - N/A"/>
    <s v="20 - FONDOS CON DESTINO ESPECÍFICO"/>
    <s v=" "/>
    <s v="99 - MULTIPROVINCIAL"/>
    <n v="21440000"/>
    <n v="12300000"/>
    <n v="3434239.7699999996"/>
  </r>
  <r>
    <s v="2024"/>
    <x v="0"/>
    <x v="0"/>
    <x v="0"/>
    <x v="0"/>
    <s v="2 - Poder Ejecutivo"/>
    <s v="0209 - MINISTERIO DE TRABAJO"/>
    <s v="0001 - MINISTERIO DE TRABAJO"/>
    <x v="1"/>
    <x v="2"/>
    <x v="51"/>
    <s v="2.1 - REMUNERACIONES Y CONTRIBUCIONES"/>
    <s v="2.1.2 - SOBRESUELDOS"/>
    <s v="N"/>
    <s v="00 - N/A"/>
    <s v="10 - FONDO GENERAL"/>
    <s v=" "/>
    <s v="99 - MULTIPROVINCIAL"/>
    <n v="138754650"/>
    <n v="126561174.11999999"/>
    <n v="116923735.97"/>
  </r>
  <r>
    <s v="2024"/>
    <x v="0"/>
    <x v="0"/>
    <x v="0"/>
    <x v="0"/>
    <s v="2 - Poder Ejecutivo"/>
    <s v="0209 - MINISTERIO DE TRABAJO"/>
    <s v="0001 - MINISTERIO DE TRABAJO"/>
    <x v="1"/>
    <x v="2"/>
    <x v="51"/>
    <s v="2.1 - REMUNERACIONES Y CONTRIBUCIONES"/>
    <s v="2.1.2 - SOBRESUELDOS"/>
    <s v="N"/>
    <s v="00 - N/A"/>
    <s v="20 - FONDOS CON DESTINO ESPECÍFICO"/>
    <s v=" "/>
    <s v="99 - MULTIPROVINCIAL"/>
    <n v="35500000"/>
    <n v="44640000"/>
    <n v="787095.26"/>
  </r>
  <r>
    <s v="2024"/>
    <x v="0"/>
    <x v="0"/>
    <x v="0"/>
    <x v="0"/>
    <s v="2 - Poder Ejecutivo"/>
    <s v="0209 - MINISTERIO DE TRABAJO"/>
    <s v="0001 - MINISTERIO DE TRABAJO"/>
    <x v="1"/>
    <x v="2"/>
    <x v="51"/>
    <s v="2.1 - REMUNERACIONES Y CONTRIBUCIONES"/>
    <s v="2.1.3 - DIETAS Y GASTOS DE REPRESENTACIÓN"/>
    <s v="N"/>
    <s v="00 - N/A"/>
    <s v="10 - FONDO GENERAL"/>
    <s v=" "/>
    <s v="99 - MULTIPROVINCIAL"/>
    <n v="6200000"/>
    <n v="6200000"/>
    <n v="4644600"/>
  </r>
  <r>
    <s v="2024"/>
    <x v="0"/>
    <x v="0"/>
    <x v="0"/>
    <x v="0"/>
    <s v="2 - Poder Ejecutivo"/>
    <s v="0209 - MINISTERIO DE TRABAJO"/>
    <s v="0001 - MINISTERIO DE TRABAJO"/>
    <x v="1"/>
    <x v="2"/>
    <x v="51"/>
    <s v="2.1 - REMUNERACIONES Y CONTRIBUCIONES"/>
    <s v="2.1.5 - CONTRIBUCIONES A LA SEGURIDAD SOCIAL"/>
    <s v="N"/>
    <s v="00 - N/A"/>
    <s v="10 - FONDO GENERAL"/>
    <s v=" "/>
    <s v="99 - MULTIPROVINCIAL"/>
    <n v="97430692"/>
    <n v="99173918.930000007"/>
    <n v="73899026.580000028"/>
  </r>
  <r>
    <s v="2024"/>
    <x v="0"/>
    <x v="0"/>
    <x v="0"/>
    <x v="0"/>
    <s v="2 - Poder Ejecutivo"/>
    <s v="0209 - MINISTERIO DE TRABAJO"/>
    <s v="0001 - MINISTERIO DE TRABAJO"/>
    <x v="1"/>
    <x v="2"/>
    <x v="51"/>
    <s v="2.2 - CONTRATACIÓN DE SERVICIOS"/>
    <s v="2.2.1 - SERVICIOS BÁSICOS"/>
    <s v="N"/>
    <s v="00 - N/A"/>
    <s v="10 - FONDO GENERAL"/>
    <s v=" "/>
    <s v="99 - MULTIPROVINCIAL"/>
    <n v="33440400"/>
    <n v="35908594.329999998"/>
    <n v="28574677.800000004"/>
  </r>
  <r>
    <s v="2024"/>
    <x v="0"/>
    <x v="0"/>
    <x v="0"/>
    <x v="0"/>
    <s v="2 - Poder Ejecutivo"/>
    <s v="0209 - MINISTERIO DE TRABAJO"/>
    <s v="0001 - MINISTERIO DE TRABAJO"/>
    <x v="1"/>
    <x v="2"/>
    <x v="51"/>
    <s v="2.2 - CONTRATACIÓN DE SERVICIOS"/>
    <s v="2.2.2 - PUBLICIDAD, IMPRESIÓN Y ENCUADERNACIÓN"/>
    <s v="N"/>
    <s v="00 - N/A"/>
    <s v="10 - FONDO GENERAL"/>
    <s v=" "/>
    <s v="99 - MULTIPROVINCIAL"/>
    <n v="9676095"/>
    <n v="17424922.120000001"/>
    <n v="11259612.189999999"/>
  </r>
  <r>
    <s v="2024"/>
    <x v="0"/>
    <x v="0"/>
    <x v="0"/>
    <x v="0"/>
    <s v="2 - Poder Ejecutivo"/>
    <s v="0209 - MINISTERIO DE TRABAJO"/>
    <s v="0001 - MINISTERIO DE TRABAJO"/>
    <x v="1"/>
    <x v="2"/>
    <x v="51"/>
    <s v="2.2 - CONTRATACIÓN DE SERVICIOS"/>
    <s v="2.2.2 - PUBLICIDAD, IMPRESIÓN Y ENCUADERNACIÓN"/>
    <s v="N"/>
    <s v="00 - N/A"/>
    <s v="20 - FONDOS CON DESTINO ESPECÍFICO"/>
    <s v=" "/>
    <s v="99 - MULTIPROVINCIAL"/>
    <n v="0"/>
    <n v="7612365.0700000012"/>
    <n v="4531036.0199999996"/>
  </r>
  <r>
    <s v="2024"/>
    <x v="0"/>
    <x v="0"/>
    <x v="0"/>
    <x v="0"/>
    <s v="2 - Poder Ejecutivo"/>
    <s v="0209 - MINISTERIO DE TRABAJO"/>
    <s v="0001 - MINISTERIO DE TRABAJO"/>
    <x v="1"/>
    <x v="2"/>
    <x v="51"/>
    <s v="2.2 - CONTRATACIÓN DE SERVICIOS"/>
    <s v="2.2.2 - PUBLICIDAD, IMPRESIÓN Y ENCUADERNACIÓN"/>
    <s v="N"/>
    <s v="00 - N/A"/>
    <s v="70 - DONACION EXTERNA"/>
    <s v=" "/>
    <s v="99 - MULTIPROVINCIAL"/>
    <n v="0"/>
    <n v="3553353.4000000004"/>
    <n v="3441033.4"/>
  </r>
  <r>
    <s v="2024"/>
    <x v="0"/>
    <x v="0"/>
    <x v="0"/>
    <x v="0"/>
    <s v="2 - Poder Ejecutivo"/>
    <s v="0209 - MINISTERIO DE TRABAJO"/>
    <s v="0001 - MINISTERIO DE TRABAJO"/>
    <x v="1"/>
    <x v="2"/>
    <x v="51"/>
    <s v="2.2 - CONTRATACIÓN DE SERVICIOS"/>
    <s v="2.2.3 - VIÁTICOS"/>
    <s v="N"/>
    <s v="00 - N/A"/>
    <s v="10 - FONDO GENERAL"/>
    <s v=" "/>
    <s v="99 - MULTIPROVINCIAL"/>
    <n v="18485000"/>
    <n v="25784329.199999999"/>
    <n v="25451532.489999998"/>
  </r>
  <r>
    <s v="2024"/>
    <x v="0"/>
    <x v="0"/>
    <x v="0"/>
    <x v="0"/>
    <s v="2 - Poder Ejecutivo"/>
    <s v="0209 - MINISTERIO DE TRABAJO"/>
    <s v="0001 - MINISTERIO DE TRABAJO"/>
    <x v="1"/>
    <x v="2"/>
    <x v="51"/>
    <s v="2.2 - CONTRATACIÓN DE SERVICIOS"/>
    <s v="2.2.3 - VIÁTICOS"/>
    <s v="N"/>
    <s v="00 - N/A"/>
    <s v="20 - FONDOS CON DESTINO ESPECÍFICO"/>
    <s v=" "/>
    <s v="99 - MULTIPROVINCIAL"/>
    <n v="0"/>
    <n v="3730774.25"/>
    <n v="3729781.72"/>
  </r>
  <r>
    <s v="2024"/>
    <x v="0"/>
    <x v="0"/>
    <x v="0"/>
    <x v="0"/>
    <s v="2 - Poder Ejecutivo"/>
    <s v="0209 - MINISTERIO DE TRABAJO"/>
    <s v="0001 - MINISTERIO DE TRABAJO"/>
    <x v="1"/>
    <x v="2"/>
    <x v="51"/>
    <s v="2.2 - CONTRATACIÓN DE SERVICIOS"/>
    <s v="2.2.4 - TRANSPORTE Y ALMACENAJE"/>
    <s v="N"/>
    <s v="00 - N/A"/>
    <s v="10 - FONDO GENERAL"/>
    <s v=" "/>
    <s v="99 - MULTIPROVINCIAL"/>
    <n v="5759940"/>
    <n v="4488705.6100000003"/>
    <n v="4488705.6100000003"/>
  </r>
  <r>
    <s v="2024"/>
    <x v="0"/>
    <x v="0"/>
    <x v="0"/>
    <x v="0"/>
    <s v="2 - Poder Ejecutivo"/>
    <s v="0209 - MINISTERIO DE TRABAJO"/>
    <s v="0001 - MINISTERIO DE TRABAJO"/>
    <x v="1"/>
    <x v="2"/>
    <x v="51"/>
    <s v="2.2 - CONTRATACIÓN DE SERVICIOS"/>
    <s v="2.2.4 - TRANSPORTE Y ALMACENAJE"/>
    <s v="N"/>
    <s v="00 - N/A"/>
    <s v="20 - FONDOS CON DESTINO ESPECÍFICO"/>
    <s v=" "/>
    <s v="99 - MULTIPROVINCIAL"/>
    <n v="80000"/>
    <n v="781190.58000000007"/>
    <n v="751190.58000000007"/>
  </r>
  <r>
    <s v="2024"/>
    <x v="0"/>
    <x v="0"/>
    <x v="0"/>
    <x v="0"/>
    <s v="2 - Poder Ejecutivo"/>
    <s v="0209 - MINISTERIO DE TRABAJO"/>
    <s v="0001 - MINISTERIO DE TRABAJO"/>
    <x v="1"/>
    <x v="2"/>
    <x v="51"/>
    <s v="2.2 - CONTRATACIÓN DE SERVICIOS"/>
    <s v="2.2.5 - ALQUILERES Y RENTAS"/>
    <s v="N"/>
    <s v="00 - N/A"/>
    <s v="10 - FONDO GENERAL"/>
    <s v=" "/>
    <s v="99 - MULTIPROVINCIAL"/>
    <n v="27740600"/>
    <n v="25165401.52"/>
    <n v="17501306.650000006"/>
  </r>
  <r>
    <s v="2024"/>
    <x v="0"/>
    <x v="0"/>
    <x v="0"/>
    <x v="0"/>
    <s v="2 - Poder Ejecutivo"/>
    <s v="0209 - MINISTERIO DE TRABAJO"/>
    <s v="0001 - MINISTERIO DE TRABAJO"/>
    <x v="1"/>
    <x v="2"/>
    <x v="51"/>
    <s v="2.2 - CONTRATACIÓN DE SERVICIOS"/>
    <s v="2.2.5 - ALQUILERES Y RENTAS"/>
    <s v="N"/>
    <s v="00 - N/A"/>
    <s v="20 - FONDOS CON DESTINO ESPECÍFICO"/>
    <s v=" "/>
    <s v="99 - MULTIPROVINCIAL"/>
    <n v="0"/>
    <n v="3541100"/>
    <n v="1720000"/>
  </r>
  <r>
    <s v="2024"/>
    <x v="0"/>
    <x v="0"/>
    <x v="0"/>
    <x v="0"/>
    <s v="2 - Poder Ejecutivo"/>
    <s v="0209 - MINISTERIO DE TRABAJO"/>
    <s v="0001 - MINISTERIO DE TRABAJO"/>
    <x v="1"/>
    <x v="2"/>
    <x v="51"/>
    <s v="2.2 - CONTRATACIÓN DE SERVICIOS"/>
    <s v="2.2.5 - ALQUILERES Y RENTAS"/>
    <s v="N"/>
    <s v="00 - N/A"/>
    <s v="70 - DONACION EXTERNA"/>
    <s v=" "/>
    <s v="99 - MULTIPROVINCIAL"/>
    <n v="0"/>
    <n v="1665816.68"/>
    <n v="1646902.4"/>
  </r>
  <r>
    <s v="2024"/>
    <x v="0"/>
    <x v="0"/>
    <x v="0"/>
    <x v="0"/>
    <s v="2 - Poder Ejecutivo"/>
    <s v="0209 - MINISTERIO DE TRABAJO"/>
    <s v="0001 - MINISTERIO DE TRABAJO"/>
    <x v="1"/>
    <x v="2"/>
    <x v="51"/>
    <s v="2.2 - CONTRATACIÓN DE SERVICIOS"/>
    <s v="2.2.6 - SEGUROS"/>
    <s v="N"/>
    <s v="00 - N/A"/>
    <s v="10 - FONDO GENERAL"/>
    <s v=" "/>
    <s v="99 - MULTIPROVINCIAL"/>
    <n v="13100000"/>
    <n v="14185559.369999999"/>
    <n v="13751606.84"/>
  </r>
  <r>
    <s v="2024"/>
    <x v="0"/>
    <x v="0"/>
    <x v="0"/>
    <x v="0"/>
    <s v="2 - Poder Ejecutivo"/>
    <s v="0209 - MINISTERIO DE TRABAJO"/>
    <s v="0001 - MINISTERIO DE TRABAJO"/>
    <x v="1"/>
    <x v="2"/>
    <x v="51"/>
    <s v="2.2 - CONTRATACIÓN DE SERVICIOS"/>
    <s v="2.2.6 - SEGUROS"/>
    <s v="N"/>
    <s v="00 - N/A"/>
    <s v="20 - FONDOS CON DESTINO ESPECÍFICO"/>
    <s v=" "/>
    <s v="99 - MULTIPROVINCIAL"/>
    <n v="0"/>
    <n v="912788.61"/>
    <n v="496938.26"/>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 "/>
    <s v="99 - MULTIPROVINCIAL"/>
    <n v="3469700"/>
    <n v="1990635"/>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76404.489999998"/>
    <n v="10492900.699999999"/>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 "/>
    <s v="99 - MULTIPROVINCIAL"/>
    <n v="0"/>
    <n v="150000"/>
    <n v="0"/>
  </r>
  <r>
    <s v="2024"/>
    <x v="0"/>
    <x v="0"/>
    <x v="0"/>
    <x v="0"/>
    <s v="2 - Poder Ejecutivo"/>
    <s v="0209 - MINISTERIO DE TRABAJO"/>
    <s v="0001 - MINISTERIO DE TRABAJO"/>
    <x v="1"/>
    <x v="2"/>
    <x v="51"/>
    <s v="2.2 - CONTRATACIÓN DE SERVICIOS"/>
    <s v="2.2.8 - OTROS SERVICIOS NO INCLUIDOS EN CONCEPTOS ANTERIORES"/>
    <s v="N"/>
    <s v="00 - N/A"/>
    <s v="10 - FONDO GENERAL"/>
    <s v=" "/>
    <s v="99 - MULTIPROVINCIAL"/>
    <n v="8668574"/>
    <n v="5046395.5600000005"/>
    <n v="3131892.06"/>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 "/>
    <s v="99 - MULTIPROVINCIAL"/>
    <n v="46995306"/>
    <n v="13201131.010000002"/>
    <n v="8118573.9800000014"/>
  </r>
  <r>
    <s v="2024"/>
    <x v="0"/>
    <x v="0"/>
    <x v="0"/>
    <x v="0"/>
    <s v="2 - Poder Ejecutivo"/>
    <s v="0209 - MINISTERIO DE TRABAJO"/>
    <s v="0001 - MINISTERIO DE TRABAJO"/>
    <x v="1"/>
    <x v="2"/>
    <x v="51"/>
    <s v="2.2 - CONTRATACIÓN DE SERVICIOS"/>
    <s v="2.2.8 - OTROS SERVICIOS NO INCLUIDOS EN CONCEPTOS ANTERIORES"/>
    <s v="N"/>
    <s v="00 - N/A"/>
    <s v="70 - DONACION EXTERNA"/>
    <s v=" "/>
    <s v="99 - MULTIPROVINCIAL"/>
    <n v="0"/>
    <n v="2685135.4"/>
    <n v="0"/>
  </r>
  <r>
    <s v="2024"/>
    <x v="0"/>
    <x v="0"/>
    <x v="0"/>
    <x v="0"/>
    <s v="2 - Poder Ejecutivo"/>
    <s v="0209 - MINISTERIO DE TRABAJO"/>
    <s v="0001 - MINISTERIO DE TRABAJO"/>
    <x v="1"/>
    <x v="2"/>
    <x v="51"/>
    <s v="2.2 - CONTRATACIÓN DE SERVICIOS"/>
    <s v="2.2.9 - OTRAS CONTRATACIONES DE SERVICIOS"/>
    <s v="N"/>
    <s v="00 - N/A"/>
    <s v="10 - FONDO GENERAL"/>
    <s v=" "/>
    <s v="99 - MULTIPROVINCIAL"/>
    <n v="2660000"/>
    <n v="7428911.0999999996"/>
    <n v="3526143.0999999996"/>
  </r>
  <r>
    <s v="2024"/>
    <x v="0"/>
    <x v="0"/>
    <x v="0"/>
    <x v="0"/>
    <s v="2 - Poder Ejecutivo"/>
    <s v="0209 - MINISTERIO DE TRABAJO"/>
    <s v="0001 - MINISTERIO DE TRABAJO"/>
    <x v="1"/>
    <x v="2"/>
    <x v="51"/>
    <s v="2.2 - CONTRATACIÓN DE SERVICIOS"/>
    <s v="2.2.9 - OTRAS CONTRATACIONES DE SERVICIOS"/>
    <s v="N"/>
    <s v="00 - N/A"/>
    <s v="20 - FONDOS CON DESTINO ESPECÍFICO"/>
    <s v=" "/>
    <s v="99 - MULTIPROVINCIAL"/>
    <n v="5869800"/>
    <n v="12281387.109999999"/>
    <n v="4712823.9800000004"/>
  </r>
  <r>
    <s v="2024"/>
    <x v="0"/>
    <x v="0"/>
    <x v="0"/>
    <x v="0"/>
    <s v="2 - Poder Ejecutivo"/>
    <s v="0209 - MINISTERIO DE TRABAJO"/>
    <s v="0001 - MINISTERIO DE TRABAJO"/>
    <x v="1"/>
    <x v="2"/>
    <x v="51"/>
    <s v="2.2 - CONTRATACIÓN DE SERVICIOS"/>
    <s v="2.2.9 - OTRAS CONTRATACIONES DE SERVICIOS"/>
    <s v="N"/>
    <s v="00 - N/A"/>
    <s v="70 - DONACION EXTERNA"/>
    <s v=" "/>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 "/>
    <s v="99 - MULTIPROVINCIAL"/>
    <n v="1573000"/>
    <n v="427230.53"/>
    <n v="241902.53"/>
  </r>
  <r>
    <s v="2024"/>
    <x v="0"/>
    <x v="0"/>
    <x v="0"/>
    <x v="0"/>
    <s v="2 - Poder Ejecutivo"/>
    <s v="0209 - MINISTERIO DE TRABAJO"/>
    <s v="0001 - MINISTERIO DE TRABAJO"/>
    <x v="1"/>
    <x v="2"/>
    <x v="51"/>
    <s v="2.3 - MATERIALES Y SUMINISTROS"/>
    <s v="2.3.1 - ALIMENTOS Y PRODUCTOS AGROFORESTALES"/>
    <s v="N"/>
    <s v="00 - N/A"/>
    <s v="20 - FONDOS CON DESTINO ESPECÍFICO"/>
    <s v=" "/>
    <s v="99 - MULTIPROVINCIAL"/>
    <n v="3000000"/>
    <n v="1630964.13"/>
    <n v="715631.42999999993"/>
  </r>
  <r>
    <s v="2024"/>
    <x v="0"/>
    <x v="0"/>
    <x v="0"/>
    <x v="0"/>
    <s v="2 - Poder Ejecutivo"/>
    <s v="0209 - MINISTERIO DE TRABAJO"/>
    <s v="0001 - MINISTERIO DE TRABAJO"/>
    <x v="1"/>
    <x v="2"/>
    <x v="51"/>
    <s v="2.3 - MATERIALES Y SUMINISTROS"/>
    <s v="2.3.2 - TEXTILES Y VESTUARIOS"/>
    <s v="N"/>
    <s v="00 - N/A"/>
    <s v="10 - FONDO GENERAL"/>
    <s v=" "/>
    <s v="99 - MULTIPROVINCIAL"/>
    <n v="215000"/>
    <n v="1002139.81"/>
    <n v="132160"/>
  </r>
  <r>
    <s v="2024"/>
    <x v="0"/>
    <x v="0"/>
    <x v="0"/>
    <x v="0"/>
    <s v="2 - Poder Ejecutivo"/>
    <s v="0209 - MINISTERIO DE TRABAJO"/>
    <s v="0001 - MINISTERIO DE TRABAJO"/>
    <x v="1"/>
    <x v="2"/>
    <x v="51"/>
    <s v="2.3 - MATERIALES Y SUMINISTROS"/>
    <s v="2.3.2 - TEXTILES Y VESTUARIOS"/>
    <s v="N"/>
    <s v="00 - N/A"/>
    <s v="20 - FONDOS CON DESTINO ESPECÍFICO"/>
    <s v=" "/>
    <s v="99 - MULTIPROVINCIAL"/>
    <n v="2060000"/>
    <n v="1708916.33"/>
    <n v="38876.720000000001"/>
  </r>
  <r>
    <s v="2024"/>
    <x v="0"/>
    <x v="0"/>
    <x v="0"/>
    <x v="0"/>
    <s v="2 - Poder Ejecutivo"/>
    <s v="0209 - MINISTERIO DE TRABAJO"/>
    <s v="0001 - MINISTERIO DE TRABAJO"/>
    <x v="1"/>
    <x v="2"/>
    <x v="51"/>
    <s v="2.3 - MATERIALES Y SUMINISTROS"/>
    <s v="2.3.2 - TEXTILES Y VESTUARIOS"/>
    <s v="N"/>
    <s v="00 - N/A"/>
    <s v="70 - DONACION EXTERNA"/>
    <s v=" "/>
    <s v="99 - MULTIPROVINCIAL"/>
    <n v="0"/>
    <n v="99238"/>
    <n v="0"/>
  </r>
  <r>
    <s v="2024"/>
    <x v="0"/>
    <x v="0"/>
    <x v="0"/>
    <x v="0"/>
    <s v="2 - Poder Ejecutivo"/>
    <s v="0209 - MINISTERIO DE TRABAJO"/>
    <s v="0001 - MINISTERIO DE TRABAJO"/>
    <x v="1"/>
    <x v="2"/>
    <x v="51"/>
    <s v="2.3 - MATERIALES Y SUMINISTROS"/>
    <s v="2.3.3 - PAPEL, CARTÓN E IMPRESOS"/>
    <s v="N"/>
    <s v="00 - N/A"/>
    <s v="10 - FONDO GENERAL"/>
    <s v=" "/>
    <s v="99 - MULTIPROVINCIAL"/>
    <n v="2470643"/>
    <n v="948783.12999999989"/>
    <n v="0"/>
  </r>
  <r>
    <s v="2024"/>
    <x v="0"/>
    <x v="0"/>
    <x v="0"/>
    <x v="0"/>
    <s v="2 - Poder Ejecutivo"/>
    <s v="0209 - MINISTERIO DE TRABAJO"/>
    <s v="0001 - MINISTERIO DE TRABAJO"/>
    <x v="1"/>
    <x v="2"/>
    <x v="51"/>
    <s v="2.3 - MATERIALES Y SUMINISTROS"/>
    <s v="2.3.3 - PAPEL, CARTÓN E IMPRESOS"/>
    <s v="N"/>
    <s v="00 - N/A"/>
    <s v="20 - FONDOS CON DESTINO ESPECÍFICO"/>
    <s v=" "/>
    <s v="99 - MULTIPROVINCIAL"/>
    <n v="3479122"/>
    <n v="283559.00999999972"/>
    <n v="245351.5"/>
  </r>
  <r>
    <s v="2024"/>
    <x v="0"/>
    <x v="0"/>
    <x v="0"/>
    <x v="0"/>
    <s v="2 - Poder Ejecutivo"/>
    <s v="0209 - MINISTERIO DE TRABAJO"/>
    <s v="0001 - MINISTERIO DE TRABAJO"/>
    <x v="1"/>
    <x v="2"/>
    <x v="51"/>
    <s v="2.3 - MATERIALES Y SUMINISTROS"/>
    <s v="2.3.5 - CUERO, CAUCHO Y PLÁSTICO"/>
    <s v="N"/>
    <s v="00 - N/A"/>
    <s v="10 - FONDO GENERAL"/>
    <s v=" "/>
    <s v="99 - MULTIPROVINCIAL"/>
    <n v="550000"/>
    <n v="0"/>
    <n v="0"/>
  </r>
  <r>
    <s v="2024"/>
    <x v="0"/>
    <x v="0"/>
    <x v="0"/>
    <x v="0"/>
    <s v="2 - Poder Ejecutivo"/>
    <s v="0209 - MINISTERIO DE TRABAJO"/>
    <s v="0001 - MINISTERIO DE TRABAJO"/>
    <x v="1"/>
    <x v="2"/>
    <x v="51"/>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 "/>
    <s v="99 - MULTIPROVINCIAL"/>
    <n v="935000"/>
    <n v="65302.38"/>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 "/>
    <s v="99 - MULTIPROVINCIAL"/>
    <n v="155000"/>
    <n v="347468.72"/>
    <n v="329303.8"/>
  </r>
  <r>
    <s v="2024"/>
    <x v="0"/>
    <x v="0"/>
    <x v="0"/>
    <x v="0"/>
    <s v="2 - Poder Ejecutivo"/>
    <s v="0209 - MINISTERIO DE TRABAJO"/>
    <s v="0001 - MINISTERIO DE TRABAJO"/>
    <x v="1"/>
    <x v="2"/>
    <x v="51"/>
    <s v="2.3 - MATERIALES Y SUMINISTROS"/>
    <s v="2.3.7 - COMBUSTIBLES, LUBRICANTES, PRODUCTOS QUÍMICOS Y CONEXOS"/>
    <s v="N"/>
    <s v="00 - N/A"/>
    <s v="10 - FONDO GENERAL"/>
    <s v=" "/>
    <s v="99 - MULTIPROVINCIAL"/>
    <n v="46837000"/>
    <n v="4608425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 "/>
    <s v="99 - MULTIPROVINCIAL"/>
    <n v="300000"/>
    <n v="476273.69999999995"/>
    <n v="347236.07000000007"/>
  </r>
  <r>
    <s v="2024"/>
    <x v="0"/>
    <x v="0"/>
    <x v="0"/>
    <x v="0"/>
    <s v="2 - Poder Ejecutivo"/>
    <s v="0209 - MINISTERIO DE TRABAJO"/>
    <s v="0001 - MINISTERIO DE TRABAJO"/>
    <x v="1"/>
    <x v="2"/>
    <x v="51"/>
    <s v="2.3 - MATERIALES Y SUMINISTROS"/>
    <s v="2.3.9 - PRODUCTOS Y ÚTILES VARIOS"/>
    <s v="N"/>
    <s v="00 - N/A"/>
    <s v="10 - FONDO GENERAL"/>
    <s v=" "/>
    <s v="99 - MULTIPROVINCIAL"/>
    <n v="2951366"/>
    <n v="3829934.35"/>
    <n v="2601713.8899999997"/>
  </r>
  <r>
    <s v="2024"/>
    <x v="0"/>
    <x v="0"/>
    <x v="0"/>
    <x v="0"/>
    <s v="2 - Poder Ejecutivo"/>
    <s v="0209 - MINISTERIO DE TRABAJO"/>
    <s v="0001 - MINISTERIO DE TRABAJO"/>
    <x v="1"/>
    <x v="2"/>
    <x v="51"/>
    <s v="2.3 - MATERIALES Y SUMINISTROS"/>
    <s v="2.3.9 - PRODUCTOS Y ÚTILES VARIOS"/>
    <s v="N"/>
    <s v="00 - N/A"/>
    <s v="20 - FONDOS CON DESTINO ESPECÍFICO"/>
    <s v=" "/>
    <s v="99 - MULTIPROVINCIAL"/>
    <n v="5885643"/>
    <n v="8029505.4600000009"/>
    <n v="6803695.3900000006"/>
  </r>
  <r>
    <s v="2024"/>
    <x v="0"/>
    <x v="0"/>
    <x v="0"/>
    <x v="0"/>
    <s v="2 - Poder Ejecutivo"/>
    <s v="0209 - MINISTERIO DE TRABAJO"/>
    <s v="0001 - MINISTERIO DE TRABAJO"/>
    <x v="1"/>
    <x v="2"/>
    <x v="51"/>
    <s v="2.3 - MATERIALES Y SUMINISTROS"/>
    <s v="2.3.9 - PRODUCTOS Y ÚTILES VARIOS"/>
    <s v="N"/>
    <s v="00 - N/A"/>
    <s v="70 - DONACION EXTERNA"/>
    <s v=" "/>
    <s v="99 - MULTIPROVINCIAL"/>
    <n v="0"/>
    <n v="577377"/>
    <n v="0"/>
  </r>
  <r>
    <s v="2024"/>
    <x v="0"/>
    <x v="0"/>
    <x v="0"/>
    <x v="0"/>
    <s v="2 - Poder Ejecutivo"/>
    <s v="0210 - MINISTERIO DE AGRICULTURA"/>
    <s v="0001 - MINISTERIO DE AGRICULTURA"/>
    <x v="1"/>
    <x v="12"/>
    <x v="32"/>
    <s v="2.1 - REMUNERACIONES Y CONTRIBUCIONES"/>
    <s v="2.1.1 - REMUNERACIONES"/>
    <s v="N"/>
    <s v="00 - N/A"/>
    <s v="10 - FONDO GENERAL"/>
    <s v=" "/>
    <s v="99 - MULTIPROVINCIAL"/>
    <n v="264000000"/>
    <n v="264900000"/>
    <n v="198274500"/>
  </r>
  <r>
    <s v="2024"/>
    <x v="0"/>
    <x v="0"/>
    <x v="0"/>
    <x v="0"/>
    <s v="2 - Poder Ejecutivo"/>
    <s v="0210 - MINISTERIO DE AGRICULTURA"/>
    <s v="0001 - MINISTERIO DE AGRICULTURA"/>
    <x v="1"/>
    <x v="12"/>
    <x v="32"/>
    <s v="2.2 - CONTRATACIÓN DE SERVICIOS"/>
    <s v="2.2.1 - SERVICIOS BÁSICOS"/>
    <s v="N"/>
    <s v="00 - N/A"/>
    <s v="10 - FONDO GENERAL"/>
    <s v=" "/>
    <s v="99 - MULTIPROVINCIAL"/>
    <n v="295407533"/>
    <n v="295407533"/>
    <n v="295314261.03000003"/>
  </r>
  <r>
    <s v="2024"/>
    <x v="0"/>
    <x v="0"/>
    <x v="0"/>
    <x v="0"/>
    <s v="2 - Poder Ejecutivo"/>
    <s v="0210 - MINISTERIO DE AGRICULTURA"/>
    <s v="0001 - MINISTERIO DE AGRICULTURA"/>
    <x v="1"/>
    <x v="12"/>
    <x v="32"/>
    <s v="2.2 - CONTRATACIÓN DE SERVICIOS"/>
    <s v="2.2.2 - PUBLICIDAD, IMPRESIÓN Y ENCUADERNACIÓN"/>
    <s v="N"/>
    <s v="00 - N/A"/>
    <s v="10 - FONDO GENERAL"/>
    <s v=" "/>
    <s v="99 - MULTIPROVINCIAL"/>
    <n v="27500000"/>
    <n v="27500000"/>
    <n v="6387134.1799999997"/>
  </r>
  <r>
    <s v="2024"/>
    <x v="0"/>
    <x v="0"/>
    <x v="0"/>
    <x v="0"/>
    <s v="2 - Poder Ejecutivo"/>
    <s v="0210 - MINISTERIO DE AGRICULTURA"/>
    <s v="0001 - MINISTERIO DE AGRICULTURA"/>
    <x v="1"/>
    <x v="12"/>
    <x v="32"/>
    <s v="2.2 - CONTRATACIÓN DE SERVICIOS"/>
    <s v="2.2.3 - VIÁTICOS"/>
    <s v="N"/>
    <s v="00 - N/A"/>
    <s v="10 - FONDO GENERAL"/>
    <s v=" "/>
    <s v="99 - MULTIPROVINCIAL"/>
    <n v="20900000"/>
    <n v="20900000"/>
    <n v="19616905"/>
  </r>
  <r>
    <s v="2024"/>
    <x v="0"/>
    <x v="0"/>
    <x v="0"/>
    <x v="0"/>
    <s v="2 - Poder Ejecutivo"/>
    <s v="0210 - MINISTERIO DE AGRICULTURA"/>
    <s v="0001 - MINISTERIO DE AGRICULTURA"/>
    <x v="1"/>
    <x v="12"/>
    <x v="32"/>
    <s v="2.2 - CONTRATACIÓN DE SERVICIOS"/>
    <s v="2.2.4 - TRANSPORTE Y ALMACENAJE"/>
    <s v="N"/>
    <s v="00 - N/A"/>
    <s v="10 - FONDO GENERAL"/>
    <s v=" "/>
    <s v="99 - MULTIPROVINCIAL"/>
    <n v="75000"/>
    <n v="20075000"/>
    <n v="12208403.530000001"/>
  </r>
  <r>
    <s v="2024"/>
    <x v="0"/>
    <x v="0"/>
    <x v="0"/>
    <x v="0"/>
    <s v="2 - Poder Ejecutivo"/>
    <s v="0210 - MINISTERIO DE AGRICULTURA"/>
    <s v="0001 - MINISTERIO DE AGRICULTURA"/>
    <x v="1"/>
    <x v="12"/>
    <x v="32"/>
    <s v="2.2 - CONTRATACIÓN DE SERVICIOS"/>
    <s v="2.2.5 - ALQUILERES Y RENTAS"/>
    <s v="N"/>
    <s v="00 - N/A"/>
    <s v="10 - FONDO GENERAL"/>
    <s v=" "/>
    <s v="99 - MULTIPROVINCIAL"/>
    <n v="91500000"/>
    <n v="50300000"/>
    <n v="27819662.859999996"/>
  </r>
  <r>
    <s v="2024"/>
    <x v="0"/>
    <x v="0"/>
    <x v="0"/>
    <x v="0"/>
    <s v="2 - Poder Ejecutivo"/>
    <s v="0210 - MINISTERIO DE AGRICULTURA"/>
    <s v="0001 - MINISTERIO DE AGRICULTURA"/>
    <x v="1"/>
    <x v="12"/>
    <x v="32"/>
    <s v="2.2 - CONTRATACIÓN DE SERVICIOS"/>
    <s v="2.2.6 - SEGUROS"/>
    <s v="N"/>
    <s v="00 - N/A"/>
    <s v="10 - FONDO GENERAL"/>
    <s v=" "/>
    <s v="99 - MULTIPROVINCIAL"/>
    <n v="46000000"/>
    <n v="41200000"/>
    <n v="39431356.21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76400000"/>
    <n v="65294234.039999992"/>
  </r>
  <r>
    <s v="2024"/>
    <x v="0"/>
    <x v="0"/>
    <x v="0"/>
    <x v="0"/>
    <s v="2 - Poder Ejecutivo"/>
    <s v="0210 - MINISTERIO DE AGRICULTURA"/>
    <s v="0001 - MINISTERIO DE AGRICULTURA"/>
    <x v="1"/>
    <x v="12"/>
    <x v="32"/>
    <s v="2.2 - CONTRATACIÓN DE SERVICIOS"/>
    <s v="2.2.8 - OTROS SERVICIOS NO INCLUIDOS EN CONCEPTOS ANTERIORES"/>
    <s v="N"/>
    <s v="00 - N/A"/>
    <s v="10 - FONDO GENERAL"/>
    <s v=" "/>
    <s v="99 - MULTIPROVINCIAL"/>
    <n v="31966500"/>
    <n v="454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 "/>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 "/>
    <s v="99 - MULTIPROVINCIAL"/>
    <n v="64100000"/>
    <n v="98330000"/>
    <n v="60256277.199999981"/>
  </r>
  <r>
    <s v="2024"/>
    <x v="0"/>
    <x v="0"/>
    <x v="0"/>
    <x v="0"/>
    <s v="2 - Poder Ejecutivo"/>
    <s v="0210 - MINISTERIO DE AGRICULTURA"/>
    <s v="0001 - MINISTERIO DE AGRICULTURA"/>
    <x v="1"/>
    <x v="12"/>
    <x v="32"/>
    <s v="2.3 - MATERIALES Y SUMINISTROS"/>
    <s v="2.3.1 - ALIMENTOS Y PRODUCTOS AGROFORESTALES"/>
    <s v="N"/>
    <s v="00 - N/A"/>
    <s v="10 - FONDO GENERAL"/>
    <s v=" "/>
    <s v="99 - MULTIPROVINCIAL"/>
    <n v="16543500"/>
    <n v="8443500"/>
    <n v="1009119.9299999999"/>
  </r>
  <r>
    <s v="2024"/>
    <x v="0"/>
    <x v="0"/>
    <x v="0"/>
    <x v="0"/>
    <s v="2 - Poder Ejecutivo"/>
    <s v="0210 - MINISTERIO DE AGRICULTURA"/>
    <s v="0001 - MINISTERIO DE AGRICULTURA"/>
    <x v="1"/>
    <x v="12"/>
    <x v="32"/>
    <s v="2.3 - MATERIALES Y SUMINISTROS"/>
    <s v="2.3.2 - TEXTILES Y VESTUARIOS"/>
    <s v="N"/>
    <s v="00 - N/A"/>
    <s v="10 - FONDO GENERAL"/>
    <s v=" "/>
    <s v="99 - MULTIPROVINCIAL"/>
    <n v="2090000"/>
    <n v="2590000"/>
    <n v="1310761.7"/>
  </r>
  <r>
    <s v="2024"/>
    <x v="0"/>
    <x v="0"/>
    <x v="0"/>
    <x v="0"/>
    <s v="2 - Poder Ejecutivo"/>
    <s v="0210 - MINISTERIO DE AGRICULTURA"/>
    <s v="0001 - MINISTERIO DE AGRICULTURA"/>
    <x v="1"/>
    <x v="12"/>
    <x v="32"/>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 "/>
    <s v="99 - MULTIPROVINCIAL"/>
    <n v="9249858"/>
    <n v="8649858"/>
    <n v="3492964.5799999996"/>
  </r>
  <r>
    <s v="2024"/>
    <x v="0"/>
    <x v="0"/>
    <x v="0"/>
    <x v="0"/>
    <s v="2 - Poder Ejecutivo"/>
    <s v="0210 - MINISTERIO DE AGRICULTURA"/>
    <s v="0001 - MINISTERIO DE AGRICULTURA"/>
    <x v="1"/>
    <x v="12"/>
    <x v="32"/>
    <s v="2.3 - MATERIALES Y SUMINISTROS"/>
    <s v="2.3.6 - PRODUCTOS DE MINERALES, METÁLICOS Y NO METÁLICOS"/>
    <s v="N"/>
    <s v="00 - N/A"/>
    <s v="10 - FONDO GENERAL"/>
    <s v=" "/>
    <s v="99 - MULTIPROVINCIAL"/>
    <n v="10330000"/>
    <n v="6800000"/>
    <n v="3419947.16"/>
  </r>
  <r>
    <s v="2024"/>
    <x v="0"/>
    <x v="0"/>
    <x v="0"/>
    <x v="0"/>
    <s v="2 - Poder Ejecutivo"/>
    <s v="0210 - MINISTERIO DE AGRICULTURA"/>
    <s v="0001 - MINISTERIO DE AGRICULTURA"/>
    <x v="1"/>
    <x v="12"/>
    <x v="32"/>
    <s v="2.3 - MATERIALES Y SUMINISTROS"/>
    <s v="2.3.7 - COMBUSTIBLES, LUBRICANTES, PRODUCTOS QUÍMICOS Y CONEXOS"/>
    <s v="N"/>
    <s v="00 - N/A"/>
    <s v="10 - FONDO GENERAL"/>
    <s v=" "/>
    <s v="99 - MULTIPROVINCIAL"/>
    <n v="231450000"/>
    <n v="385850000"/>
    <n v="318373143.24000001"/>
  </r>
  <r>
    <s v="2024"/>
    <x v="0"/>
    <x v="0"/>
    <x v="0"/>
    <x v="0"/>
    <s v="2 - Poder Ejecutivo"/>
    <s v="0210 - MINISTERIO DE AGRICULTURA"/>
    <s v="0001 - MINISTERIO DE AGRICULTURA"/>
    <x v="1"/>
    <x v="12"/>
    <x v="32"/>
    <s v="2.3 - MATERIALES Y SUMINISTROS"/>
    <s v="2.3.9 - PRODUCTOS Y ÚTILES VARIOS"/>
    <s v="N"/>
    <s v="00 - N/A"/>
    <s v="10 - FONDO GENERAL"/>
    <s v=" "/>
    <s v="99 - MULTIPROVINCIAL"/>
    <n v="33426531"/>
    <n v="11926531"/>
    <n v="5025387.6400000006"/>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 "/>
    <s v="99 - MULTIPROVINCIAL"/>
    <n v="3157934946"/>
    <n v="3157934946"/>
    <n v="2399592402.3900008"/>
  </r>
  <r>
    <s v="2024"/>
    <x v="0"/>
    <x v="0"/>
    <x v="0"/>
    <x v="0"/>
    <s v="2 - Poder Ejecutivo"/>
    <s v="0210 - MINISTERIO DE AGRICULTURA"/>
    <s v="0001 - MINISTERIO DE AGRICULTURA"/>
    <x v="1"/>
    <x v="12"/>
    <x v="53"/>
    <s v="2.1 - REMUNERACIONES Y CONTRIBUCIONES"/>
    <s v="2.1.2 - SOBRESUELDOS"/>
    <s v="N"/>
    <s v="00 - N/A"/>
    <s v="10 - FONDO GENERAL"/>
    <s v=" "/>
    <s v="99 - MULTIPROVINCIAL"/>
    <n v="428526818"/>
    <n v="428526818"/>
    <n v="259141307.50000003"/>
  </r>
  <r>
    <s v="2024"/>
    <x v="0"/>
    <x v="0"/>
    <x v="0"/>
    <x v="0"/>
    <s v="2 - Poder Ejecutivo"/>
    <s v="0210 - MINISTERIO DE AGRICULTURA"/>
    <s v="0001 - MINISTERIO DE AGRICULTURA"/>
    <x v="1"/>
    <x v="12"/>
    <x v="53"/>
    <s v="2.1 - REMUNERACIONES Y CONTRIBUCIONES"/>
    <s v="2.1.5 - CONTRIBUCIONES A LA SEGURIDAD SOCIAL"/>
    <s v="N"/>
    <s v="00 - N/A"/>
    <s v="10 - FONDO GENERAL"/>
    <s v=" "/>
    <s v="99 - MULTIPROVINCIAL"/>
    <n v="461470003"/>
    <n v="461470003"/>
    <n v="366153972.15000015"/>
  </r>
  <r>
    <s v="2024"/>
    <x v="0"/>
    <x v="0"/>
    <x v="0"/>
    <x v="0"/>
    <s v="2 - Poder Ejecutivo"/>
    <s v="0210 - MINISTERIO DE AGRICULTURA"/>
    <s v="0001 - MINISTERIO DE AGRICULTURA"/>
    <x v="1"/>
    <x v="12"/>
    <x v="53"/>
    <s v="2.2 - CONTRATACIÓN DE SERVICIOS"/>
    <s v="2.2.2 - PUBLICIDAD, IMPRESIÓN Y ENCUADERNACIÓN"/>
    <s v="N"/>
    <s v="00 - N/A"/>
    <s v="10 - FONDO GENERAL"/>
    <s v=" "/>
    <s v="99 - MULTIPROVINCIAL"/>
    <n v="3500000"/>
    <n v="3500000"/>
    <n v="531000"/>
  </r>
  <r>
    <s v="2024"/>
    <x v="0"/>
    <x v="0"/>
    <x v="0"/>
    <x v="0"/>
    <s v="2 - Poder Ejecutivo"/>
    <s v="0210 - MINISTERIO DE AGRICULTURA"/>
    <s v="0001 - MINISTERIO DE AGRICULTURA"/>
    <x v="1"/>
    <x v="12"/>
    <x v="53"/>
    <s v="2.2 - CONTRATACIÓN DE SERVICIOS"/>
    <s v="2.2.3 - VIÁTICOS"/>
    <s v="N"/>
    <s v="00 - N/A"/>
    <s v="10 - FONDO GENERAL"/>
    <s v=" "/>
    <s v="99 - MULTIPROVINCIAL"/>
    <n v="4000000"/>
    <n v="4000000"/>
    <n v="1859380.96"/>
  </r>
  <r>
    <s v="2024"/>
    <x v="0"/>
    <x v="0"/>
    <x v="0"/>
    <x v="0"/>
    <s v="2 - Poder Ejecutivo"/>
    <s v="0210 - MINISTERIO DE AGRICULTURA"/>
    <s v="0001 - MINISTERIO DE AGRICULTURA"/>
    <x v="1"/>
    <x v="12"/>
    <x v="53"/>
    <s v="2.2 - CONTRATACIÓN DE SERVICIOS"/>
    <s v="2.2.4 - TRANSPORTE Y ALMACENAJE"/>
    <s v="N"/>
    <s v="00 - N/A"/>
    <s v="10 - FONDO GENERAL"/>
    <s v=" "/>
    <s v="99 - MULTIPROVINCIAL"/>
    <n v="2000000"/>
    <n v="1600000"/>
    <n v="880177.29"/>
  </r>
  <r>
    <s v="2024"/>
    <x v="0"/>
    <x v="0"/>
    <x v="0"/>
    <x v="0"/>
    <s v="2 - Poder Ejecutivo"/>
    <s v="0210 - MINISTERIO DE AGRICULTURA"/>
    <s v="0001 - MINISTERIO DE AGRICULTURA"/>
    <x v="1"/>
    <x v="12"/>
    <x v="53"/>
    <s v="2.2 - CONTRATACIÓN DE SERVICIOS"/>
    <s v="2.2.5 - ALQUILERES Y RENTAS"/>
    <s v="N"/>
    <s v="00 - N/A"/>
    <s v="10 - FONDO GENERAL"/>
    <s v=" "/>
    <s v="99 - MULTIPROVINCIAL"/>
    <n v="7000000"/>
    <n v="8500000"/>
    <n v="4272302.1400000006"/>
  </r>
  <r>
    <s v="2024"/>
    <x v="0"/>
    <x v="0"/>
    <x v="0"/>
    <x v="0"/>
    <s v="2 - Poder Ejecutivo"/>
    <s v="0210 - MINISTERIO DE AGRICULTURA"/>
    <s v="0001 - MINISTERIO DE AGRICULTURA"/>
    <x v="1"/>
    <x v="12"/>
    <x v="53"/>
    <s v="2.2 - CONTRATACIÓN DE SERVICIOS"/>
    <s v="2.2.6 - SEGUROS"/>
    <s v="N"/>
    <s v="00 - N/A"/>
    <s v="10 - FONDO GENERAL"/>
    <s v=" "/>
    <s v="99 - MULTIPROVINCIAL"/>
    <n v="150000000"/>
    <n v="150000000"/>
    <n v="125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27640000"/>
    <n v="3783749.7199999997"/>
  </r>
  <r>
    <s v="2024"/>
    <x v="0"/>
    <x v="0"/>
    <x v="0"/>
    <x v="0"/>
    <s v="2 - Poder Ejecutivo"/>
    <s v="0210 - MINISTERIO DE AGRICULTURA"/>
    <s v="0001 - MINISTERIO DE AGRICULTURA"/>
    <x v="1"/>
    <x v="12"/>
    <x v="53"/>
    <s v="2.2 - CONTRATACIÓN DE SERVICIOS"/>
    <s v="2.2.8 - OTROS SERVICIOS NO INCLUIDOS EN CONCEPTOS ANTERIORES"/>
    <s v="N"/>
    <s v="00 - N/A"/>
    <s v="10 - FONDO GENERAL"/>
    <s v=" "/>
    <s v="99 - MULTIPROVINCIAL"/>
    <n v="20650000"/>
    <n v="22800000"/>
    <n v="12380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 "/>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 "/>
    <s v="99 - MULTIPROVINCIAL"/>
    <n v="2000000"/>
    <n v="8000000"/>
    <n v="5090196.92"/>
  </r>
  <r>
    <s v="2024"/>
    <x v="0"/>
    <x v="0"/>
    <x v="0"/>
    <x v="0"/>
    <s v="2 - Poder Ejecutivo"/>
    <s v="0210 - MINISTERIO DE AGRICULTURA"/>
    <s v="0001 - MINISTERIO DE AGRICULTURA"/>
    <x v="1"/>
    <x v="12"/>
    <x v="53"/>
    <s v="2.3 - MATERIALES Y SUMINISTROS"/>
    <s v="2.3.2 - TEXTILES Y VESTUARIOS"/>
    <s v="N"/>
    <s v="00 - N/A"/>
    <s v="10 - FONDO GENERAL"/>
    <s v=" "/>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 "/>
    <s v="99 - MULTIPROVINCIAL"/>
    <n v="500000"/>
    <n v="5000000"/>
    <n v="1800117.61"/>
  </r>
  <r>
    <s v="2024"/>
    <x v="0"/>
    <x v="0"/>
    <x v="0"/>
    <x v="0"/>
    <s v="2 - Poder Ejecutivo"/>
    <s v="0210 - MINISTERIO DE AGRICULTURA"/>
    <s v="0001 - MINISTERIO DE AGRICULTURA"/>
    <x v="1"/>
    <x v="12"/>
    <x v="53"/>
    <s v="2.3 - MATERIALES Y SUMINISTROS"/>
    <s v="2.3.4 - PRODUCTOS FARMACÉUTICOS"/>
    <s v="N"/>
    <s v="00 - N/A"/>
    <s v="10 - FONDO GENERAL"/>
    <s v=" "/>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 "/>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 "/>
    <s v="99 - MULTIPROVINCIAL"/>
    <n v="62100000"/>
    <n v="86430000"/>
    <n v="49988945.600000001"/>
  </r>
  <r>
    <s v="2024"/>
    <x v="0"/>
    <x v="0"/>
    <x v="0"/>
    <x v="0"/>
    <s v="2 - Poder Ejecutivo"/>
    <s v="0210 - MINISTERIO DE AGRICULTURA"/>
    <s v="0001 - MINISTERIO DE AGRICULTURA"/>
    <x v="1"/>
    <x v="12"/>
    <x v="53"/>
    <s v="2.3 - MATERIALES Y SUMINISTROS"/>
    <s v="2.3.9 - PRODUCTOS Y ÚTILES VARIOS"/>
    <s v="N"/>
    <s v="00 - N/A"/>
    <s v="10 - FONDO GENERAL"/>
    <s v=" "/>
    <s v="99 - MULTIPROVINCIAL"/>
    <n v="61620250"/>
    <n v="12085250"/>
    <n v="3350175.9"/>
  </r>
  <r>
    <s v="2024"/>
    <x v="0"/>
    <x v="0"/>
    <x v="0"/>
    <x v="0"/>
    <s v="2 - Poder Ejecutivo"/>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 "/>
    <s v="99 - MULTIPROVINCIAL"/>
    <n v="4600000"/>
    <n v="4600000"/>
    <n v="3674880.4200000004"/>
  </r>
  <r>
    <s v="2024"/>
    <x v="0"/>
    <x v="0"/>
    <x v="0"/>
    <x v="0"/>
    <s v="2 - Poder Ejecutivo"/>
    <s v="0210 - MINISTERIO DE AGRICULTURA"/>
    <s v="0001 - MINISTERIO DE AGRICULTURA"/>
    <x v="2"/>
    <x v="10"/>
    <x v="45"/>
    <s v="2.2 - CONTRATACIÓN DE SERVICIOS"/>
    <s v="2.2.3 - VIÁTICOS"/>
    <s v="N"/>
    <s v="00 - N/A"/>
    <s v="10 - FONDO GENERAL"/>
    <s v=" "/>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 "/>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 "/>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 "/>
    <s v="99 - MULTIPROVINCIAL"/>
    <n v="27865276"/>
    <n v="9765276"/>
    <n v="3015203.8499999996"/>
  </r>
  <r>
    <s v="2024"/>
    <x v="0"/>
    <x v="0"/>
    <x v="0"/>
    <x v="0"/>
    <s v="2 - Poder Ejecutivo"/>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 "/>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 "/>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 "/>
    <s v="99 - MULTIPROVINCIAL"/>
    <n v="1500000"/>
    <n v="1106500"/>
    <n v="194700"/>
  </r>
  <r>
    <s v="2024"/>
    <x v="0"/>
    <x v="0"/>
    <x v="0"/>
    <x v="0"/>
    <s v="2 - Poder Ejecutivo"/>
    <s v="0210 - MINISTERIO DE AGRICULTURA"/>
    <s v="0001 - MINISTERIO DE AGRICULTURA"/>
    <x v="2"/>
    <x v="5"/>
    <x v="7"/>
    <s v="2.2 - CONTRATACIÓN DE SERVICIOS"/>
    <s v="2.2.3 - VIÁTICOS"/>
    <s v="N"/>
    <s v="00 - N/A"/>
    <s v="10 - FONDO GENERAL"/>
    <s v=" "/>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 "/>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 "/>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 "/>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 "/>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 "/>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 "/>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 "/>
    <s v="99 - MULTIPROVINCIAL"/>
    <n v="400322471"/>
    <n v="400322471"/>
    <n v="305791972.37000012"/>
  </r>
  <r>
    <s v="2024"/>
    <x v="0"/>
    <x v="0"/>
    <x v="0"/>
    <x v="0"/>
    <s v="2 - Poder Ejecutivo"/>
    <s v="0210 - MINISTERIO DE AGRICULTURA"/>
    <s v="0002 - DIRECCION GENERAL DE GANADERIA"/>
    <x v="1"/>
    <x v="12"/>
    <x v="32"/>
    <s v="2.1 - REMUNERACIONES Y CONTRIBUCIONES"/>
    <s v="2.1.1 - REMUNERACIONES"/>
    <s v="N"/>
    <s v="00 - N/A"/>
    <s v="20 - FONDOS CON DESTINO ESPECÍFICO"/>
    <s v=" "/>
    <s v="99 - MULTIPROVINCIAL"/>
    <n v="0"/>
    <n v="22805573"/>
    <n v="13077000"/>
  </r>
  <r>
    <s v="2024"/>
    <x v="0"/>
    <x v="0"/>
    <x v="0"/>
    <x v="0"/>
    <s v="2 - Poder Ejecutivo"/>
    <s v="0210 - MINISTERIO DE AGRICULTURA"/>
    <s v="0002 - DIRECCION GENERAL DE GANADERIA"/>
    <x v="1"/>
    <x v="12"/>
    <x v="32"/>
    <s v="2.1 - REMUNERACIONES Y CONTRIBUCIONES"/>
    <s v="2.1.2 - SOBRESUELDOS"/>
    <s v="N"/>
    <s v="00 - N/A"/>
    <s v="10 - FONDO GENERAL"/>
    <s v=" "/>
    <s v="99 - MULTIPROVINCIAL"/>
    <n v="44413267"/>
    <n v="45546267"/>
    <n v="27402784.530000001"/>
  </r>
  <r>
    <s v="2024"/>
    <x v="0"/>
    <x v="0"/>
    <x v="0"/>
    <x v="0"/>
    <s v="2 - Poder Ejecutivo"/>
    <s v="0210 - MINISTERIO DE AGRICULTURA"/>
    <s v="0002 - DIRECCION GENERAL DE GANADERIA"/>
    <x v="1"/>
    <x v="12"/>
    <x v="32"/>
    <s v="2.1 - REMUNERACIONES Y CONTRIBUCIONES"/>
    <s v="2.1.2 - SOBRESUELDOS"/>
    <s v="N"/>
    <s v="00 - N/A"/>
    <s v="20 - FONDOS CON DESTINO ESPECÍFICO"/>
    <s v=" "/>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 "/>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 "/>
    <s v="99 - MULTIPROVINCIAL"/>
    <n v="63855740"/>
    <n v="62722740"/>
    <n v="46406712.170000002"/>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 "/>
    <s v="99 - MULTIPROVINCIAL"/>
    <n v="0"/>
    <n v="2916354"/>
    <n v="2011946.0399999996"/>
  </r>
  <r>
    <s v="2024"/>
    <x v="0"/>
    <x v="0"/>
    <x v="0"/>
    <x v="0"/>
    <s v="2 - Poder Ejecutivo"/>
    <s v="0210 - MINISTERIO DE AGRICULTURA"/>
    <s v="0002 - DIRECCION GENERAL DE GANADERIA"/>
    <x v="1"/>
    <x v="12"/>
    <x v="32"/>
    <s v="2.2 - CONTRATACIÓN DE SERVICIOS"/>
    <s v="2.2.1 - SERVICIOS BÁSICOS"/>
    <s v="N"/>
    <s v="00 - N/A"/>
    <s v="10 - FONDO GENERAL"/>
    <s v=" "/>
    <s v="99 - MULTIPROVINCIAL"/>
    <n v="17488400"/>
    <n v="17488400"/>
    <n v="15245599.950000005"/>
  </r>
  <r>
    <s v="2024"/>
    <x v="0"/>
    <x v="0"/>
    <x v="0"/>
    <x v="0"/>
    <s v="2 - Poder Ejecutivo"/>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s v="2 - Poder Ejecutivo"/>
    <s v="0210 - MINISTERIO DE AGRICULTURA"/>
    <s v="0002 - DIRECCION GENERAL DE GANADERIA"/>
    <x v="1"/>
    <x v="12"/>
    <x v="32"/>
    <s v="2.2 - CONTRATACIÓN DE SERVICIOS"/>
    <s v="2.2.3 - VIÁTICOS"/>
    <s v="N"/>
    <s v="00 - N/A"/>
    <s v="10 - FONDO GENERAL"/>
    <s v=" "/>
    <s v="99 - MULTIPROVINCIAL"/>
    <n v="3100000"/>
    <n v="3100000"/>
    <n v="1832078.66"/>
  </r>
  <r>
    <s v="2024"/>
    <x v="0"/>
    <x v="0"/>
    <x v="0"/>
    <x v="0"/>
    <s v="2 - Poder Ejecutivo"/>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s v="2 - Poder Ejecutivo"/>
    <s v="0210 - MINISTERIO DE AGRICULTURA"/>
    <s v="0002 - DIRECCION GENERAL DE GANADERIA"/>
    <x v="1"/>
    <x v="12"/>
    <x v="32"/>
    <s v="2.2 - CONTRATACIÓN DE SERVICIOS"/>
    <s v="2.2.5 - ALQUILERES Y RENTAS"/>
    <s v="N"/>
    <s v="00 - N/A"/>
    <s v="10 - FONDO GENERAL"/>
    <s v=" "/>
    <s v="99 - MULTIPROVINCIAL"/>
    <n v="2000000"/>
    <n v="2486624"/>
    <n v="966060.04"/>
  </r>
  <r>
    <s v="2024"/>
    <x v="0"/>
    <x v="0"/>
    <x v="0"/>
    <x v="0"/>
    <s v="2 - Poder Ejecutivo"/>
    <s v="0210 - MINISTERIO DE AGRICULTURA"/>
    <s v="0002 - DIRECCION GENERAL DE GANADERIA"/>
    <x v="1"/>
    <x v="12"/>
    <x v="32"/>
    <s v="2.2 - CONTRATACIÓN DE SERVICIOS"/>
    <s v="2.2.6 - SEGUROS"/>
    <s v="N"/>
    <s v="00 - N/A"/>
    <s v="10 - FONDO GENERAL"/>
    <s v=" "/>
    <s v="99 - MULTIPROVINCIAL"/>
    <n v="11090000"/>
    <n v="8042687"/>
    <n v="6820354.120000000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63846"/>
    <n v="3786607.8100000005"/>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 "/>
    <s v="99 - MULTIPROVINCIAL"/>
    <n v="2225000"/>
    <n v="6468097"/>
    <n v="4534684.18"/>
  </r>
  <r>
    <s v="2024"/>
    <x v="0"/>
    <x v="0"/>
    <x v="0"/>
    <x v="0"/>
    <s v="2 - Poder Ejecutivo"/>
    <s v="0210 - MINISTERIO DE AGRICULTURA"/>
    <s v="0002 - DIRECCION GENERAL DE GANADERIA"/>
    <x v="1"/>
    <x v="12"/>
    <x v="32"/>
    <s v="2.2 - CONTRATACIÓN DE SERVICIOS"/>
    <s v="2.2.9 - OTRAS CONTRATACIONES DE SERVICIOS"/>
    <s v="N"/>
    <s v="00 - N/A"/>
    <s v="10 - FONDO GENERAL"/>
    <s v=" "/>
    <s v="99 - MULTIPROVINCIAL"/>
    <n v="1100000"/>
    <n v="1320000"/>
    <n v="942537.2999999999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 "/>
    <s v="99 - MULTIPROVINCIAL"/>
    <n v="2418098"/>
    <n v="1266011"/>
    <n v="0"/>
  </r>
  <r>
    <s v="2024"/>
    <x v="0"/>
    <x v="0"/>
    <x v="0"/>
    <x v="0"/>
    <s v="2 - Poder Ejecutivo"/>
    <s v="0210 - MINISTERIO DE AGRICULTURA"/>
    <s v="0002 - DIRECCION GENERAL DE GANADERIA"/>
    <x v="1"/>
    <x v="12"/>
    <x v="32"/>
    <s v="2.3 - MATERIALES Y SUMINISTROS"/>
    <s v="2.3.1 - ALIMENTOS Y PRODUCTOS AGROFORESTALES"/>
    <s v="N"/>
    <s v="00 - N/A"/>
    <s v="10 - FONDO GENERAL"/>
    <s v=" "/>
    <s v="99 - MULTIPROVINCIAL"/>
    <n v="2250000"/>
    <n v="3527849"/>
    <n v="1648149.65"/>
  </r>
  <r>
    <s v="2024"/>
    <x v="0"/>
    <x v="0"/>
    <x v="0"/>
    <x v="0"/>
    <s v="2 - Poder Ejecutivo"/>
    <s v="0210 - MINISTERIO DE AGRICULTURA"/>
    <s v="0002 - DIRECCION GENERAL DE GANADERIA"/>
    <x v="1"/>
    <x v="12"/>
    <x v="32"/>
    <s v="2.3 - MATERIALES Y SUMINISTROS"/>
    <s v="2.3.2 - TEXTILES Y VESTUARIOS"/>
    <s v="N"/>
    <s v="00 - N/A"/>
    <s v="10 - FONDO GENERAL"/>
    <s v=" "/>
    <s v="99 - MULTIPROVINCIAL"/>
    <n v="2276186"/>
    <n v="1076186"/>
    <n v="132874.23999999999"/>
  </r>
  <r>
    <s v="2024"/>
    <x v="0"/>
    <x v="0"/>
    <x v="0"/>
    <x v="0"/>
    <s v="2 - Poder Ejecutivo"/>
    <s v="0210 - MINISTERIO DE AGRICULTURA"/>
    <s v="0002 - DIRECCION GENERAL DE GANADERIA"/>
    <x v="1"/>
    <x v="12"/>
    <x v="32"/>
    <s v="2.3 - MATERIALES Y SUMINISTROS"/>
    <s v="2.3.3 - PAPEL, CARTÓN E IMPRESOS"/>
    <s v="N"/>
    <s v="00 - N/A"/>
    <s v="10 - FONDO GENERAL"/>
    <s v=" "/>
    <s v="99 - MULTIPROVINCIAL"/>
    <n v="1950000"/>
    <n v="2034685"/>
    <n v="1024670.69"/>
  </r>
  <r>
    <s v="2024"/>
    <x v="0"/>
    <x v="0"/>
    <x v="0"/>
    <x v="0"/>
    <s v="2 - Poder Ejecutivo"/>
    <s v="0210 - MINISTERIO DE AGRICULTURA"/>
    <s v="0002 - DIRECCION GENERAL DE GANADERIA"/>
    <x v="1"/>
    <x v="12"/>
    <x v="32"/>
    <s v="2.3 - MATERIALES Y SUMINISTROS"/>
    <s v="2.3.4 - PRODUCTOS FARMACÉUTICOS"/>
    <s v="N"/>
    <s v="00 - N/A"/>
    <s v="10 - FONDO GENERAL"/>
    <s v=" "/>
    <s v="99 - MULTIPROVINCIAL"/>
    <n v="7062500"/>
    <n v="22232309"/>
    <n v="12339452.779999999"/>
  </r>
  <r>
    <s v="2024"/>
    <x v="0"/>
    <x v="0"/>
    <x v="0"/>
    <x v="0"/>
    <s v="2 - Poder Ejecutivo"/>
    <s v="0210 - MINISTERIO DE AGRICULTURA"/>
    <s v="0002 - DIRECCION GENERAL DE GANADERIA"/>
    <x v="1"/>
    <x v="12"/>
    <x v="32"/>
    <s v="2.3 - MATERIALES Y SUMINISTROS"/>
    <s v="2.3.5 - CUERO, CAUCHO Y PLÁSTICO"/>
    <s v="N"/>
    <s v="00 - N/A"/>
    <s v="10 - FONDO GENERAL"/>
    <s v=" "/>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 "/>
    <s v="99 - MULTIPROVINCIAL"/>
    <n v="620000"/>
    <n v="257015"/>
    <n v="31328.28"/>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 "/>
    <s v="99 - MULTIPROVINCIAL"/>
    <n v="50025630"/>
    <n v="37198512"/>
    <n v="19520419.420000002"/>
  </r>
  <r>
    <s v="2024"/>
    <x v="0"/>
    <x v="0"/>
    <x v="0"/>
    <x v="0"/>
    <s v="2 - Poder Ejecutivo"/>
    <s v="0210 - MINISTERIO DE AGRICULTURA"/>
    <s v="0002 - DIRECCION GENERAL DE GANADERIA"/>
    <x v="1"/>
    <x v="12"/>
    <x v="32"/>
    <s v="2.3 - MATERIALES Y SUMINISTROS"/>
    <s v="2.3.9 - PRODUCTOS Y ÚTILES VARIOS"/>
    <s v="N"/>
    <s v="00 - N/A"/>
    <s v="10 - FONDO GENERAL"/>
    <s v=" "/>
    <s v="99 - MULTIPROVINCIAL"/>
    <n v="24837438"/>
    <n v="14981237"/>
    <n v="4863857.25"/>
  </r>
  <r>
    <s v="2024"/>
    <x v="0"/>
    <x v="0"/>
    <x v="0"/>
    <x v="0"/>
    <s v="2 - Poder Ejecutivo"/>
    <s v="0210 - MINISTERIO DE AGRICULTURA"/>
    <s v="0003 - OFICINA DE TRATADOS COMERCIALES AGRICOLAS"/>
    <x v="1"/>
    <x v="2"/>
    <x v="55"/>
    <s v="2.1 - REMUNERACIONES Y CONTRIBUCIONES"/>
    <s v="2.1.1 - REMUNERACIONES"/>
    <s v="N"/>
    <s v="00 - N/A"/>
    <s v="10 - FONDO GENERAL"/>
    <s v=" "/>
    <s v="99 - MULTIPROVINCIAL"/>
    <n v="12294400"/>
    <n v="11814592"/>
    <n v="8358674.2000000002"/>
  </r>
  <r>
    <s v="2024"/>
    <x v="0"/>
    <x v="0"/>
    <x v="0"/>
    <x v="0"/>
    <s v="2 - Poder Ejecutivo"/>
    <s v="0210 - MINISTERIO DE AGRICULTURA"/>
    <s v="0003 - OFICINA DE TRATADOS COMERCIALES AGRICOLAS"/>
    <x v="1"/>
    <x v="2"/>
    <x v="55"/>
    <s v="2.1 - REMUNERACIONES Y CONTRIBUCIONES"/>
    <s v="2.1.2 - SOBRESUELDOS"/>
    <s v="N"/>
    <s v="00 - N/A"/>
    <s v="10 - FONDO GENERAL"/>
    <s v=" "/>
    <s v="99 - MULTIPROVINCIAL"/>
    <n v="2277600"/>
    <n v="2777600"/>
    <n v="96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 "/>
    <s v="99 - MULTIPROVINCIAL"/>
    <n v="1730858"/>
    <n v="1730858"/>
    <n v="1251351.54"/>
  </r>
  <r>
    <s v="2024"/>
    <x v="0"/>
    <x v="0"/>
    <x v="0"/>
    <x v="0"/>
    <s v="2 - Poder Ejecutivo"/>
    <s v="0210 - MINISTERIO DE AGRICULTURA"/>
    <s v="0003 - OFICINA DE TRATADOS COMERCIALES AGRICOLAS"/>
    <x v="1"/>
    <x v="2"/>
    <x v="55"/>
    <s v="2.2 - CONTRATACIÓN DE SERVICIOS"/>
    <s v="2.2.1 - SERVICIOS BÁSICOS"/>
    <s v="N"/>
    <s v="00 - N/A"/>
    <s v="10 - FONDO GENERAL"/>
    <s v=" "/>
    <s v="99 - MULTIPROVINCIAL"/>
    <n v="672930"/>
    <n v="747730.62"/>
    <n v="454626.52000000008"/>
  </r>
  <r>
    <s v="2024"/>
    <x v="0"/>
    <x v="0"/>
    <x v="0"/>
    <x v="0"/>
    <s v="2 - Poder Ejecutivo"/>
    <s v="0210 - MINISTERIO DE AGRICULTURA"/>
    <s v="0003 - OFICINA DE TRATADOS COMERCIALES AGRICOLAS"/>
    <x v="1"/>
    <x v="2"/>
    <x v="55"/>
    <s v="2.2 - CONTRATACIÓN DE SERVICIOS"/>
    <s v="2.2.2 - PUBLICIDAD, IMPRESIÓN Y ENCUADERNACIÓN"/>
    <s v="N"/>
    <s v="00 - N/A"/>
    <s v="10 - FONDO GENERAL"/>
    <s v=" "/>
    <s v="99 - MULTIPROVINCIAL"/>
    <n v="1000000"/>
    <n v="549348.37"/>
    <n v="269348.45"/>
  </r>
  <r>
    <s v="2024"/>
    <x v="0"/>
    <x v="0"/>
    <x v="0"/>
    <x v="0"/>
    <s v="2 - Poder Ejecutivo"/>
    <s v="0210 - MINISTERIO DE AGRICULTURA"/>
    <s v="0003 - OFICINA DE TRATADOS COMERCIALES AGRICOLAS"/>
    <x v="1"/>
    <x v="2"/>
    <x v="55"/>
    <s v="2.2 - CONTRATACIÓN DE SERVICIOS"/>
    <s v="2.2.3 - VIÁTICOS"/>
    <s v="N"/>
    <s v="00 - N/A"/>
    <s v="10 - FONDO GENERAL"/>
    <s v=" "/>
    <s v="99 - MULTIPROVINCIAL"/>
    <n v="1100000"/>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 "/>
    <s v="99 - MULTIPROVINCIAL"/>
    <n v="1305000"/>
    <n v="765711.14"/>
    <n v="658017.82000000007"/>
  </r>
  <r>
    <s v="2024"/>
    <x v="0"/>
    <x v="0"/>
    <x v="0"/>
    <x v="0"/>
    <s v="2 - Poder Ejecutivo"/>
    <s v="0210 - MINISTERIO DE AGRICULTURA"/>
    <s v="0003 - OFICINA DE TRATADOS COMERCIALES AGRICOLAS"/>
    <x v="1"/>
    <x v="2"/>
    <x v="55"/>
    <s v="2.2 - CONTRATACIÓN DE SERVICIOS"/>
    <s v="2.2.5 - ALQUILERES Y RENTAS"/>
    <s v="N"/>
    <s v="00 - N/A"/>
    <s v="10 - FONDO GENERAL"/>
    <s v=" "/>
    <s v="99 - MULTIPROVINCIAL"/>
    <n v="800000"/>
    <n v="680100"/>
    <n v="554725.84"/>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403973"/>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 "/>
    <s v="99 - MULTIPROVINCIAL"/>
    <n v="1185556"/>
    <n v="595556"/>
    <n v="200050"/>
  </r>
  <r>
    <s v="2024"/>
    <x v="0"/>
    <x v="0"/>
    <x v="0"/>
    <x v="0"/>
    <s v="2 - Poder Ejecutivo"/>
    <s v="0210 - MINISTERIO DE AGRICULTURA"/>
    <s v="0003 - OFICINA DE TRATADOS COMERCIALES AGRICOLAS"/>
    <x v="1"/>
    <x v="2"/>
    <x v="55"/>
    <s v="2.2 - CONTRATACIÓN DE SERVICIOS"/>
    <s v="2.2.9 - OTRAS CONTRATACIONES DE SERVICIOS"/>
    <s v="N"/>
    <s v="00 - N/A"/>
    <s v="10 - FONDO GENERAL"/>
    <s v=" "/>
    <s v="99 - MULTIPROVINCIAL"/>
    <n v="1600000"/>
    <n v="1447949.86"/>
    <n v="494329.74999999994"/>
  </r>
  <r>
    <s v="2024"/>
    <x v="0"/>
    <x v="0"/>
    <x v="0"/>
    <x v="0"/>
    <s v="2 - Poder Ejecutivo"/>
    <s v="0210 - MINISTERIO DE AGRICULTURA"/>
    <s v="0003 - OFICINA DE TRATADOS COMERCIALES AGRICOLAS"/>
    <x v="1"/>
    <x v="2"/>
    <x v="55"/>
    <s v="2.3 - MATERIALES Y SUMINISTROS"/>
    <s v="2.3.1 - ALIMENTOS Y PRODUCTOS AGROFORESTALES"/>
    <s v="N"/>
    <s v="00 - N/A"/>
    <s v="10 - FONDO GENERAL"/>
    <s v=" "/>
    <s v="99 - MULTIPROVINCIAL"/>
    <n v="300000"/>
    <n v="294479"/>
    <n v="115937"/>
  </r>
  <r>
    <s v="2024"/>
    <x v="0"/>
    <x v="0"/>
    <x v="0"/>
    <x v="0"/>
    <s v="2 - Poder Ejecutivo"/>
    <s v="0210 - MINISTERIO DE AGRICULTURA"/>
    <s v="0003 - OFICINA DE TRATADOS COMERCIALES AGRICOLAS"/>
    <x v="1"/>
    <x v="2"/>
    <x v="55"/>
    <s v="2.3 - MATERIALES Y SUMINISTROS"/>
    <s v="2.3.2 - TEXTILES Y VESTUARIOS"/>
    <s v="N"/>
    <s v="00 - N/A"/>
    <s v="10 - FONDO GENERAL"/>
    <s v=" "/>
    <s v="99 - MULTIPROVINCIAL"/>
    <n v="0"/>
    <n v="151001.19"/>
    <n v="0"/>
  </r>
  <r>
    <s v="2024"/>
    <x v="0"/>
    <x v="0"/>
    <x v="0"/>
    <x v="0"/>
    <s v="2 - Poder Ejecutivo"/>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980000"/>
  </r>
  <r>
    <s v="2024"/>
    <x v="0"/>
    <x v="0"/>
    <x v="0"/>
    <x v="0"/>
    <s v="2 - Poder Ejecutivo"/>
    <s v="0210 - MINISTERIO DE AGRICULTURA"/>
    <s v="0003 - OFICINA DE TRATADOS COMERCIALES AGRICOLAS"/>
    <x v="1"/>
    <x v="2"/>
    <x v="55"/>
    <s v="2.3 - MATERIALES Y SUMINISTROS"/>
    <s v="2.3.9 - PRODUCTOS Y ÚTILES VARIOS"/>
    <s v="N"/>
    <s v="00 - N/A"/>
    <s v="10 - FONDO GENERAL"/>
    <s v=" "/>
    <s v="99 - MULTIPROVINCIAL"/>
    <n v="219000"/>
    <n v="109569.01"/>
    <n v="56264.3"/>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9848647"/>
    <n v="80122333.40999999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861000"/>
    <n v="78896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6277664"/>
    <n v="11893026.45999999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090000"/>
    <n v="2577870.8099999996"/>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7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5090230"/>
    <n v="3743204.9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340137"/>
    <n v="273774.21999999997"/>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207747"/>
    <n v="3098007.17"/>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215663"/>
    <n v="1894989.8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2416292"/>
    <n v="692228.11"/>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773666"/>
    <n v="1351820.8499999999"/>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606000"/>
    <n v="1226313.649999999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287855.12"/>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58250"/>
    <n v="25117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436231"/>
    <n v="224627.74"/>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7635"/>
    <n v="13083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2670"/>
    <n v="88973.11"/>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4552782"/>
    <n v="3059969.7799999989"/>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888219"/>
    <n v="1820724.16"/>
  </r>
  <r>
    <s v="2024"/>
    <x v="0"/>
    <x v="0"/>
    <x v="0"/>
    <x v="0"/>
    <s v="2 - Poder Ejecutivo"/>
    <s v="0210 - MINISTERIO DE AGRICULTURA"/>
    <s v="0006 - CONSEJO NACIONAL DE PRODUCCIÓN PECUARIA (CONAPROPE)"/>
    <x v="1"/>
    <x v="2"/>
    <x v="55"/>
    <s v="2.1 - REMUNERACIONES Y CONTRIBUCIONES"/>
    <s v="2.1.1 - REMUNERACIONES"/>
    <s v="N"/>
    <s v="00 - N/A"/>
    <s v="10 - FONDO GENERAL"/>
    <s v=" "/>
    <s v="99 - MULTIPROVINCIAL"/>
    <n v="39006617"/>
    <n v="39721000"/>
    <n v="30161000"/>
  </r>
  <r>
    <s v="2024"/>
    <x v="0"/>
    <x v="0"/>
    <x v="0"/>
    <x v="0"/>
    <s v="2 - Poder Ejecutivo"/>
    <s v="0210 - MINISTERIO DE AGRICULTURA"/>
    <s v="0006 - CONSEJO NACIONAL DE PRODUCCIÓN PECUARIA (CONAPROPE)"/>
    <x v="1"/>
    <x v="2"/>
    <x v="55"/>
    <s v="2.1 - REMUNERACIONES Y CONTRIBUCIONES"/>
    <s v="2.1.2 - SOBRESUELDOS"/>
    <s v="N"/>
    <s v="00 - N/A"/>
    <s v="10 - FONDO GENERAL"/>
    <s v=" "/>
    <s v="99 - MULTIPROVINCIAL"/>
    <n v="1592000"/>
    <n v="2508000"/>
    <n v="1199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 "/>
    <s v="99 - MULTIPROVINCIAL"/>
    <n v="8000000"/>
    <n v="5510504.2800000003"/>
    <n v="4550311.3999999994"/>
  </r>
  <r>
    <s v="2024"/>
    <x v="0"/>
    <x v="0"/>
    <x v="0"/>
    <x v="0"/>
    <s v="2 - Poder Ejecutivo"/>
    <s v="0210 - MINISTERIO DE AGRICULTURA"/>
    <s v="0006 - CONSEJO NACIONAL DE PRODUCCIÓN PECUARIA (CONAPROPE)"/>
    <x v="1"/>
    <x v="2"/>
    <x v="55"/>
    <s v="2.2 - CONTRATACIÓN DE SERVICIOS"/>
    <s v="2.2.1 - SERVICIOS BÁSICOS"/>
    <s v="N"/>
    <s v="00 - N/A"/>
    <s v="10 - FONDO GENERAL"/>
    <s v=" "/>
    <s v="99 - MULTIPROVINCIAL"/>
    <n v="0"/>
    <n v="1275629.72"/>
    <n v="990264.55000000016"/>
  </r>
  <r>
    <s v="2024"/>
    <x v="0"/>
    <x v="0"/>
    <x v="0"/>
    <x v="0"/>
    <s v="2 - Poder Ejecutivo"/>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 "/>
    <s v="99 - MULTIPROVINCIAL"/>
    <n v="25413000"/>
    <n v="15413000"/>
    <n v="71670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 "/>
    <s v="99 - MULTIPROVINCIAL"/>
    <n v="0"/>
    <n v="10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4587000"/>
    <n v="1089810.4800000002"/>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 "/>
    <s v="99 - MULTIPROVINCIAL"/>
    <n v="2701100000"/>
    <n v="2706100000"/>
    <n v="2020817909.6100001"/>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 "/>
    <s v="99 - MULTIPROVINCIAL"/>
    <n v="756000000"/>
    <n v="213856285"/>
    <n v="190886506.75000003"/>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317600000"/>
    <n v="214558597.76000005"/>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7500000"/>
    <n v="6789695.9899999993"/>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287794.8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 "/>
    <s v="99 - MULTIPROVINCIAL"/>
    <n v="4000000"/>
    <n v="8300000"/>
    <n v="1956419.67"/>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 "/>
    <s v="99 - MULTIPROVINCIAL"/>
    <n v="12000000"/>
    <n v="1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30900000"/>
    <n v="26299584.560000002"/>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254088513.42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 "/>
    <s v="99 - MULTIPROVINCIAL"/>
    <n v="44154518"/>
    <n v="36804518"/>
    <n v="17649342.109999999"/>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 "/>
    <s v="99 - MULTIPROVINCIAL"/>
    <n v="777400000"/>
    <n v="781491829"/>
    <n v="552145494.87999988"/>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203960000"/>
    <n v="182725717.00000003"/>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 "/>
    <s v="99 - MULTIPROVINCIAL"/>
    <n v="270000000"/>
    <n v="298531271"/>
    <n v="210699207.28"/>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60200000"/>
    <n v="176689829.65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7400000"/>
    <n v="80755317.569999963"/>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 "/>
    <s v="99 - MULTIPROVINCIAL"/>
    <n v="192600000"/>
    <n v="182600000"/>
    <n v="160550343.72"/>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50800000"/>
    <n v="14540455.19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347780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90635419.7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 "/>
    <s v="99 - MULTIPROVINCIAL"/>
    <n v="47265464"/>
    <n v="28798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92613003"/>
    <n v="46229160.909999996"/>
  </r>
  <r>
    <s v="2024"/>
    <x v="0"/>
    <x v="0"/>
    <x v="0"/>
    <x v="0"/>
    <s v="2 - Poder Ejecutivo"/>
    <s v="0211 - MINISTERIO DE OBRAS PÚBLICAS Y COMUNICACIONES"/>
    <s v="0001 - MINISTERIO DE OBRAS PUBLICAS Y COMUNICACIONES"/>
    <x v="1"/>
    <x v="11"/>
    <x v="57"/>
    <s v="2.2 - CONTRATACIÓN DE SERVICIOS"/>
    <s v="2.2.6 - SEGUROS"/>
    <s v="N"/>
    <s v="00 - N/A"/>
    <s v="10 - FONDO GENERAL"/>
    <s v=" "/>
    <s v="99 - MULTIPROVINCIAL"/>
    <n v="70000000"/>
    <n v="88267000"/>
    <n v="88220545.540000021"/>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 "/>
    <s v="99 - MULTIPROVINCIAL"/>
    <n v="68000000"/>
    <n v="65000000"/>
    <n v="64739503.049999997"/>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36481660"/>
    <n v="16729385.879999997"/>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109274582"/>
    <n v="86296088.1899999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141310180"/>
    <n v="12090673.20000000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42919300"/>
    <n v="29752831.540000003"/>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40500000"/>
    <n v="39146609.68"/>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28900000"/>
    <n v="27976522.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3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15587124.449999999"/>
    <n v="15274228.85999999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81142561"/>
    <n v="20259946.7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38524186"/>
    <n v="107154029.06999999"/>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55350000"/>
    <n v="33120919.030000001"/>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 "/>
    <s v="99 - MULTIPROVINCIAL"/>
    <n v="120000000"/>
    <n v="120000000"/>
    <n v="93170050.439999998"/>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4140060.980000004"/>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8772213"/>
    <n v="165276605.21000001"/>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2822288"/>
    <n v="16711028.390000001"/>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4030809.89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13040"/>
    <n v="4455988.6900000004"/>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2262600"/>
    <n v="106980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4842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450666.65"/>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6346932.16"/>
    <n v="11612721.84999999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4113897.19"/>
    <n v="2900270.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705000"/>
    <n v="224766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4708000"/>
    <n v="1405227.24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7786510"/>
    <n v="3510960.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31185"/>
    <n v="4351695.72"/>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529339.75"/>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607995.17999999993"/>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493125.0300000005"/>
    <n v="1468344.900000000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8497588.8000000007"/>
    <n v="8108928.770000000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4026909.910000004"/>
    <n v="17846485.02"/>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0594153.33"/>
    <n v="9423262.6699999999"/>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 "/>
    <s v="99 - MULTIPROVINCIAL"/>
    <n v="977314025"/>
    <n v="1023651225"/>
    <n v="783846101.2700001"/>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04046874.47999999"/>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6842125"/>
    <n v="112592226.35999998"/>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23454972.86000001"/>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1000000"/>
    <n v="373328.39999999997"/>
  </r>
  <r>
    <s v="2024"/>
    <x v="0"/>
    <x v="0"/>
    <x v="0"/>
    <x v="0"/>
    <s v="2 - Poder Ejecutivo"/>
    <s v="0211 - MINISTERIO DE OBRAS PÚBLICAS Y COMUNICACIONES"/>
    <s v="0003 - OFICINA PARA EL REORDENAMIENTO DEL TRANSPORTE"/>
    <x v="1"/>
    <x v="11"/>
    <x v="59"/>
    <s v="2.2 - CONTRATACIÓN DE SERVICIOS"/>
    <s v="2.2.3 - VIÁTICOS"/>
    <s v="N"/>
    <s v="00 - N/A"/>
    <s v="10 - FONDO GENERAL"/>
    <s v=" "/>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 "/>
    <s v="99 - MULTIPROVINCIAL"/>
    <n v="4200000"/>
    <n v="209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0000004"/>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 "/>
    <s v="99 - MULTIPROVINCIAL"/>
    <n v="6800000"/>
    <n v="131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956517093"/>
    <n v="5277917.36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28657004.79"/>
    <n v="1322900054.540000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7700000"/>
    <n v="40077752.1999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79842041.21000004"/>
    <n v="181057118.97000003"/>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019890.7800000001"/>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1806064.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437928.88000001"/>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857695.16"/>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068717.3099999996"/>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3384924.41"/>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 "/>
    <s v="99 - MULTIPROVINCIAL"/>
    <n v="41700000"/>
    <n v="46800000"/>
    <n v="29678436.939999998"/>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60000000"/>
    <n v="45689719.8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6239927.8499999996"/>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28500000"/>
    <n v="239192097.13999999"/>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61701.41"/>
    <n v="110907154.73999999"/>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55000"/>
    <n v="20572798.71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16802738.489999995"/>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5001000.28"/>
    <n v="3101369.509999998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0631884"/>
    <n v="4316261.960000000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300000"/>
    <n v="2631778.8600000003"/>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781830"/>
    <n v="1442269.62"/>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313798.3599999994"/>
    <n v="4704943.4099999992"/>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174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1004710"/>
    <n v="3418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330000"/>
    <n v="166203"/>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527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80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5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652297"/>
    <n v="324678.56000000011"/>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953290"/>
    <n v="5474728.6399999997"/>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6085600"/>
    <n v="3358413.5599999996"/>
  </r>
  <r>
    <s v="2024"/>
    <x v="0"/>
    <x v="0"/>
    <x v="0"/>
    <x v="0"/>
    <s v="2 - Poder Ejecutivo"/>
    <s v="0211 - MINISTERIO DE OBRAS PÚBLICAS Y COMUNICACIONES"/>
    <s v="0009 - OFICINA NACIONAL DE METEOROLOGÍA"/>
    <x v="1"/>
    <x v="2"/>
    <x v="55"/>
    <s v="2.1 - REMUNERACIONES Y CONTRIBUCIONES"/>
    <s v="2.1.1 - REMUNERACIONES"/>
    <s v="N"/>
    <s v="00 - N/A"/>
    <s v="10 - FONDO GENERAL"/>
    <s v=" "/>
    <s v="99 - MULTIPROVINCIAL"/>
    <n v="159520000"/>
    <n v="152690272.38"/>
    <n v="102465660.21999995"/>
  </r>
  <r>
    <s v="2024"/>
    <x v="0"/>
    <x v="0"/>
    <x v="0"/>
    <x v="0"/>
    <s v="2 - Poder Ejecutivo"/>
    <s v="0211 - MINISTERIO DE OBRAS PÚBLICAS Y COMUNICACIONES"/>
    <s v="0009 - OFICINA NACIONAL DE METEOROLOGÍA"/>
    <x v="1"/>
    <x v="2"/>
    <x v="55"/>
    <s v="2.1 - REMUNERACIONES Y CONTRIBUCIONES"/>
    <s v="2.1.2 - SOBRESUELDOS"/>
    <s v="N"/>
    <s v="00 - N/A"/>
    <s v="10 - FONDO GENERAL"/>
    <s v=" "/>
    <s v="99 - MULTIPROVINCIAL"/>
    <n v="10880000"/>
    <n v="29370474"/>
    <n v="885078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15446724.009999998"/>
  </r>
  <r>
    <s v="2024"/>
    <x v="0"/>
    <x v="0"/>
    <x v="0"/>
    <x v="0"/>
    <s v="2 - Poder Ejecutivo"/>
    <s v="0211 - MINISTERIO DE OBRAS PÚBLICAS Y COMUNICACIONES"/>
    <s v="0009 - OFICINA NACIONAL DE METEOROLOGÍA"/>
    <x v="1"/>
    <x v="2"/>
    <x v="55"/>
    <s v="2.2 - CONTRATACIÓN DE SERVICIOS"/>
    <s v="2.2.1 - SERVICIOS BÁSICOS"/>
    <s v="N"/>
    <s v="00 - N/A"/>
    <s v="10 - FONDO GENERAL"/>
    <s v=" "/>
    <s v="99 - MULTIPROVINCIAL"/>
    <n v="8069695"/>
    <n v="8169695"/>
    <n v="5279463.6000000006"/>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 "/>
    <s v="99 - MULTIPROVINCIAL"/>
    <n v="3840000"/>
    <n v="3840000"/>
    <n v="1718660"/>
  </r>
  <r>
    <s v="2024"/>
    <x v="0"/>
    <x v="0"/>
    <x v="0"/>
    <x v="0"/>
    <s v="2 - Poder Ejecutivo"/>
    <s v="0211 - MINISTERIO DE OBRAS PÚBLICAS Y COMUNICACIONES"/>
    <s v="0009 - OFICINA NACIONAL DE METEOROLOGÍA"/>
    <x v="1"/>
    <x v="2"/>
    <x v="55"/>
    <s v="2.2 - CONTRATACIÓN DE SERVICIOS"/>
    <s v="2.2.4 - TRANSPORTE Y ALMACENAJE"/>
    <s v="N"/>
    <s v="00 - N/A"/>
    <s v="10 - FONDO GENERAL"/>
    <s v=" "/>
    <s v="99 - MULTIPROVINCIAL"/>
    <n v="360000"/>
    <n v="361985"/>
    <n v="42900"/>
  </r>
  <r>
    <s v="2024"/>
    <x v="0"/>
    <x v="0"/>
    <x v="0"/>
    <x v="0"/>
    <s v="2 - Poder Ejecutivo"/>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2301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835377.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 "/>
    <s v="99 - MULTIPROVINCIAL"/>
    <n v="2696000"/>
    <n v="390838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 "/>
    <s v="99 - MULTIPROVINCIAL"/>
    <n v="1036000"/>
    <n v="1332500"/>
    <n v="249250.61"/>
  </r>
  <r>
    <s v="2024"/>
    <x v="0"/>
    <x v="0"/>
    <x v="0"/>
    <x v="0"/>
    <s v="2 - Poder Ejecutivo"/>
    <s v="0211 - MINISTERIO DE OBRAS PÚBLICAS Y COMUNICACIONES"/>
    <s v="0009 - OFICINA NACIONAL DE METEOROLOGÍA"/>
    <x v="1"/>
    <x v="2"/>
    <x v="55"/>
    <s v="2.3 - MATERIALES Y SUMINISTROS"/>
    <s v="2.3.2 - TEXTILES Y VESTUARIOS"/>
    <s v="N"/>
    <s v="00 - N/A"/>
    <s v="10 - FONDO GENERAL"/>
    <s v=" "/>
    <s v="99 - MULTIPROVINCIAL"/>
    <n v="1100000"/>
    <n v="460500"/>
    <n v="83816.820000000007"/>
  </r>
  <r>
    <s v="2024"/>
    <x v="0"/>
    <x v="0"/>
    <x v="0"/>
    <x v="0"/>
    <s v="2 - Poder Ejecutivo"/>
    <s v="0211 - MINISTERIO DE OBRAS PÚBLICAS Y COMUNICACIONES"/>
    <s v="0009 - OFICINA NACIONAL DE METEOROLOGÍA"/>
    <x v="1"/>
    <x v="2"/>
    <x v="55"/>
    <s v="2.3 - MATERIALES Y SUMINISTROS"/>
    <s v="2.3.3 - PAPEL, CARTÓN E IMPRESOS"/>
    <s v="N"/>
    <s v="00 - N/A"/>
    <s v="10 - FONDO GENERAL"/>
    <s v=" "/>
    <s v="99 - MULTIPROVINCIAL"/>
    <n v="950000"/>
    <n v="1526000"/>
    <n v="12231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 "/>
    <s v="99 - MULTIPROVINCIAL"/>
    <n v="946000"/>
    <n v="1246000"/>
    <n v="246294.1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3179200"/>
    <n v="1105830.2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102650.8900000006"/>
  </r>
  <r>
    <s v="2024"/>
    <x v="0"/>
    <x v="0"/>
    <x v="0"/>
    <x v="0"/>
    <s v="2 - Poder Ejecutivo"/>
    <s v="0211 - MINISTERIO DE OBRAS PÚBLICAS Y COMUNICACIONES"/>
    <s v="0009 - OFICINA NACIONAL DE METEOROLOGÍA"/>
    <x v="1"/>
    <x v="2"/>
    <x v="55"/>
    <s v="2.3 - MATERIALES Y SUMINISTROS"/>
    <s v="2.3.9 - PRODUCTOS Y ÚTILES VARIOS"/>
    <s v="N"/>
    <s v="00 - N/A"/>
    <s v="10 - FONDO GENERAL"/>
    <s v=" "/>
    <s v="99 - MULTIPROVINCIAL"/>
    <n v="5300000"/>
    <n v="6614800"/>
    <n v="3829521.04"/>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930000"/>
    <n v="26052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18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3929493.1300000004"/>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1810000"/>
    <n v="1417495.4400000002"/>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300000"/>
    <n v="1295471.1499999999"/>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894691.459999999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2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34660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 "/>
    <s v="99 - MULTIPROVINCIAL"/>
    <n v="0"/>
    <n v="73591843"/>
    <n v="22600531.8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29999997"/>
  </r>
  <r>
    <s v="2024"/>
    <x v="0"/>
    <x v="0"/>
    <x v="0"/>
    <x v="0"/>
    <s v="2 - Poder Ejecutivo"/>
    <s v="0211 - MINISTERIO DE OBRAS PÚBLICAS Y COMUNICACIONES"/>
    <s v="0011 - JUNTA DE AVIACIÓN CIVIL"/>
    <x v="1"/>
    <x v="11"/>
    <x v="60"/>
    <s v="2.2 - CONTRATACIÓN DE SERVICIOS"/>
    <s v="2.2.1 - SERVICIOS BÁSICOS"/>
    <s v="N"/>
    <s v="00 - N/A"/>
    <s v="20 - FONDOS CON DESTINO ESPECÍFICO"/>
    <s v=" "/>
    <s v="99 - MULTIPROVINCIAL"/>
    <n v="15000000"/>
    <n v="9000000"/>
    <n v="6449811.8300000001"/>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 "/>
    <s v="99 - MULTIPROVINCIAL"/>
    <n v="0"/>
    <n v="320650"/>
    <n v="27076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 "/>
    <s v="99 - MULTIPROVINCIAL"/>
    <n v="48000000"/>
    <n v="13323624"/>
    <n v="4573786.1099999994"/>
  </r>
  <r>
    <s v="2024"/>
    <x v="0"/>
    <x v="0"/>
    <x v="0"/>
    <x v="0"/>
    <s v="2 - Poder Ejecutivo"/>
    <s v="0211 - MINISTERIO DE OBRAS PÚBLICAS Y COMUNICACIONES"/>
    <s v="0011 - JUNTA DE AVIACIÓN CIVIL"/>
    <x v="1"/>
    <x v="11"/>
    <x v="60"/>
    <s v="2.2 - CONTRATACIÓN DE SERVICIOS"/>
    <s v="2.2.6 - SEGUROS"/>
    <s v="N"/>
    <s v="00 - N/A"/>
    <s v="20 - FONDOS CON DESTINO ESPECÍFICO"/>
    <s v=" "/>
    <s v="99 - MULTIPROVINCIAL"/>
    <n v="0"/>
    <n v="9480537.4800000004"/>
    <n v="6176872.3099999996"/>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7959217.8699999992"/>
    <n v="1929307.6300000008"/>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3832197"/>
    <n v="11093644.199999999"/>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4362221"/>
    <n v="5141213.2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084703.6400000006"/>
    <n v="147561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 "/>
    <s v="99 - MULTIPROVINCIAL"/>
    <n v="0"/>
    <n v="2380759.8600000003"/>
    <n v="1436465.5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 "/>
    <s v="99 - MULTIPROVINCIAL"/>
    <n v="10000000"/>
    <n v="4716827.1899999995"/>
    <n v="1212546.41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 "/>
    <s v="99 - MULTIPROVINCIAL"/>
    <n v="0"/>
    <n v="1445510"/>
    <n v="16514.2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 "/>
    <s v="99 - MULTIPROVINCIAL"/>
    <n v="0"/>
    <n v="1834713.12"/>
    <n v="61380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77766.77000000002"/>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6451009.57"/>
    <n v="5014614.18"/>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 "/>
    <s v="99 - MULTIPROVINCIAL"/>
    <n v="0"/>
    <n v="6710431.2600000007"/>
    <n v="2905866.5700000003"/>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 "/>
    <s v="99 - MULTIPROVINCIAL"/>
    <n v="3410000"/>
    <n v="3410000"/>
    <n v="195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20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538940"/>
    <n v="295641.4800000000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18348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 "/>
    <s v="99 - MULTIPROVINCIAL"/>
    <n v="809086525"/>
    <n v="777237157.65999997"/>
    <n v="575228532.29999995"/>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1264989.5"/>
    <n v="487163844.0900001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 "/>
    <s v="99 - MULTIPROVINCIAL"/>
    <n v="159381546"/>
    <n v="135857630.01999998"/>
    <n v="91133515.48999999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7502125.50000006"/>
    <n v="163223496.95999998"/>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680616.09000000008"/>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120000"/>
    <n v="10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10414942.31999999"/>
    <n v="86466577.07000005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495521"/>
    <n v="71731207.970000103"/>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6525007.359999992"/>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18650923.17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3960337.549999997"/>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249050000"/>
    <n v="81549374.629999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 "/>
    <s v="99 - MULTIPROVINCIAL"/>
    <n v="24013162"/>
    <n v="37513162"/>
    <n v="34334342.779999986"/>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7900000"/>
    <n v="5233029.22"/>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36442806"/>
    <n v="227589444.89000002"/>
  </r>
  <r>
    <s v="2024"/>
    <x v="0"/>
    <x v="0"/>
    <x v="0"/>
    <x v="0"/>
    <s v="2 - Poder Ejecutivo"/>
    <s v="0212 - MINISTERIO DE INDUSTRIA, COMERCIO Y MIPYMES (MICM)"/>
    <s v="0001 - MINISTERIO DE INDUSTRIA, COMERCIO y MIPYMES (MICM)"/>
    <x v="1"/>
    <x v="2"/>
    <x v="55"/>
    <s v="2.2 - CONTRATACIÓN DE SERVICIOS"/>
    <s v="2.2.6 - SEGUROS"/>
    <s v="N"/>
    <s v="00 - N/A"/>
    <s v="10 - FONDO GENERAL"/>
    <s v=" "/>
    <s v="99 - MULTIPROVINCIAL"/>
    <n v="9000000"/>
    <n v="1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78222436.399999991"/>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4023230"/>
    <n v="1899247.030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0243514.01000000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285663.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553308"/>
    <n v="51639273.24000000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0969171.789999999"/>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2705425.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243779"/>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 "/>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40264000"/>
    <n v="12746604.590000002"/>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896212.31000000017"/>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2077940.70999999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571405.35000000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664927410"/>
    <n v="6907334.5"/>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 "/>
    <s v="99 - MULTIPROVINCIAL"/>
    <n v="179254887"/>
    <n v="173817545"/>
    <n v="129569776.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1409048"/>
    <n v="2800046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 "/>
    <s v="99 - MULTIPROVINCIAL"/>
    <n v="41008418"/>
    <n v="57236332"/>
    <n v="38252944.26000000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59485.79"/>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6451003"/>
    <n v="4057864.04999999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611433"/>
    <n v="4241602.2699999968"/>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 "/>
    <s v="99 - MULTIPROVINCIAL"/>
    <n v="5280000"/>
    <n v="5180000"/>
    <n v="4467375.9700000007"/>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 "/>
    <s v="99 - MULTIPROVINCIAL"/>
    <n v="24859200"/>
    <n v="24859200"/>
    <n v="178418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024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 "/>
    <s v="99 - MULTIPROVINCIAL"/>
    <n v="1750000"/>
    <n v="1062339"/>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 "/>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969000"/>
    <n v="926351.9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562642"/>
    <n v="421550.01999999996"/>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334599.99000001"/>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450000"/>
    <n v="29383727.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 "/>
    <s v="99 - MULTIPROVINCIAL"/>
    <n v="1564000"/>
    <n v="1402869.75"/>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5639.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606262.74"/>
    <n v="13239859.1899999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 "/>
    <s v="99 - MULTIPROVINCIAL"/>
    <n v="3013536"/>
    <n v="3156403.51"/>
    <n v="1926387.85"/>
  </r>
  <r>
    <s v="2024"/>
    <x v="0"/>
    <x v="0"/>
    <x v="0"/>
    <x v="0"/>
    <s v="2 - Poder Ejecutivo"/>
    <s v="0212 - MINISTERIO DE INDUSTRIA, COMERCIO Y MIPYMES (MICM)"/>
    <s v="0007 - INDUSTRIA NACIONAL DE LA AGUJA"/>
    <x v="1"/>
    <x v="2"/>
    <x v="3"/>
    <s v="2.1 - REMUNERACIONES Y CONTRIBUCIONES"/>
    <s v="2.1.1 - REMUNERACIONES"/>
    <s v="N"/>
    <s v="00 - N/A"/>
    <s v="10 - FONDO GENERAL"/>
    <s v=" "/>
    <s v="99 - MULTIPROVINCIAL"/>
    <n v="90914000"/>
    <n v="90914000"/>
    <n v="68799545.539999992"/>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 "/>
    <s v="99 - MULTIPROVINCIAL"/>
    <n v="10080000"/>
    <n v="10080000"/>
    <n v="1300000"/>
  </r>
  <r>
    <s v="2024"/>
    <x v="0"/>
    <x v="0"/>
    <x v="0"/>
    <x v="0"/>
    <s v="2 - Poder Ejecutivo"/>
    <s v="0212 - MINISTERIO DE INDUSTRIA, COMERCIO Y MIPYMES (MICM)"/>
    <s v="0007 - INDUSTRIA NACIONAL DE LA AGUJA"/>
    <x v="1"/>
    <x v="2"/>
    <x v="3"/>
    <s v="2.1 - REMUNERACIONES Y CONTRIBUCIONES"/>
    <s v="2.1.2 - SOBRESUELDOS"/>
    <s v="N"/>
    <s v="00 - N/A"/>
    <s v="10 - FONDO GENERAL"/>
    <s v=" "/>
    <s v="99 - MULTIPROVINCIAL"/>
    <n v="18066200"/>
    <n v="18066200"/>
    <n v="14647540.040000001"/>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 "/>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 "/>
    <s v="99 - MULTIPROVINCIAL"/>
    <n v="12555000"/>
    <n v="12555000"/>
    <n v="10378675.809999999"/>
  </r>
  <r>
    <s v="2024"/>
    <x v="0"/>
    <x v="0"/>
    <x v="0"/>
    <x v="0"/>
    <s v="2 - Poder Ejecutivo"/>
    <s v="0212 - MINISTERIO DE INDUSTRIA, COMERCIO Y MIPYMES (MICM)"/>
    <s v="0007 - INDUSTRIA NACIONAL DE LA AGUJA"/>
    <x v="1"/>
    <x v="2"/>
    <x v="3"/>
    <s v="2.2 - CONTRATACIÓN DE SERVICIOS"/>
    <s v="2.2.1 - SERVICIOS BÁSICOS"/>
    <s v="N"/>
    <s v="00 - N/A"/>
    <s v="10 - FONDO GENERAL"/>
    <s v=" "/>
    <s v="99 - MULTIPROVINCIAL"/>
    <n v="6440000"/>
    <n v="6440000"/>
    <n v="5492935.7999999998"/>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 "/>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x v="1"/>
    <x v="2"/>
    <x v="3"/>
    <s v="2.2 - CONTRATACIÓN DE SERVICIOS"/>
    <s v="2.2.3 - VIÁTICOS"/>
    <s v="N"/>
    <s v="00 - N/A"/>
    <s v="10 - FONDO GENERAL"/>
    <s v=" "/>
    <s v="99 - MULTIPROVINCIAL"/>
    <n v="2900000"/>
    <n v="2900000"/>
    <n v="2416650"/>
  </r>
  <r>
    <s v="2024"/>
    <x v="0"/>
    <x v="0"/>
    <x v="0"/>
    <x v="0"/>
    <s v="2 - Poder Ejecutivo"/>
    <s v="0212 - MINISTERIO DE INDUSTRIA, COMERCIO Y MIPYMES (MICM)"/>
    <s v="0007 - INDUSTRIA NACIONAL DE LA AGUJA"/>
    <x v="1"/>
    <x v="2"/>
    <x v="3"/>
    <s v="2.2 - CONTRATACIÓN DE SERVICIOS"/>
    <s v="2.2.5 - ALQUILERES Y RENTAS"/>
    <s v="N"/>
    <s v="00 - N/A"/>
    <s v="10 - FONDO GENERAL"/>
    <s v=" "/>
    <s v="99 - MULTIPROVINCIAL"/>
    <n v="5784000"/>
    <n v="5684000"/>
    <n v="4430069.2399999993"/>
  </r>
  <r>
    <s v="2024"/>
    <x v="0"/>
    <x v="0"/>
    <x v="0"/>
    <x v="0"/>
    <s v="2 - Poder Ejecutivo"/>
    <s v="0212 - MINISTERIO DE INDUSTRIA, COMERCIO Y MIPYMES (MICM)"/>
    <s v="0007 - INDUSTRIA NACIONAL DE LA AGUJA"/>
    <x v="1"/>
    <x v="2"/>
    <x v="3"/>
    <s v="2.2 - CONTRATACIÓN DE SERVICIOS"/>
    <s v="2.2.6 - SEGUROS"/>
    <s v="N"/>
    <s v="00 - N/A"/>
    <s v="10 - FONDO GENERAL"/>
    <s v=" "/>
    <s v="99 - MULTIPROVINCIAL"/>
    <n v="1720000"/>
    <n v="1720000"/>
    <n v="990852.15"/>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340000"/>
    <n v="4071902.77"/>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455000"/>
    <n v="8941122.350000001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 "/>
    <s v="99 - MULTIPROVINCIAL"/>
    <n v="3815000"/>
    <n v="3815000"/>
    <n v="233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 "/>
    <s v="99 - MULTIPROVINCIAL"/>
    <n v="350000"/>
    <n v="290000"/>
    <n v="171610.94999999998"/>
  </r>
  <r>
    <s v="2024"/>
    <x v="0"/>
    <x v="0"/>
    <x v="0"/>
    <x v="0"/>
    <s v="2 - Poder Ejecutivo"/>
    <s v="0212 - MINISTERIO DE INDUSTRIA, COMERCIO Y MIPYMES (MICM)"/>
    <s v="0007 - INDUSTRIA NACIONAL DE LA AGUJA"/>
    <x v="1"/>
    <x v="2"/>
    <x v="3"/>
    <s v="2.3 - MATERIALES Y SUMINISTROS"/>
    <s v="2.3.2 - TEXTILES Y VESTUARIOS"/>
    <s v="N"/>
    <s v="00 - N/A"/>
    <s v="10 - FONDO GENERAL"/>
    <s v=" "/>
    <s v="99 - MULTIPROVINCIAL"/>
    <n v="7862025"/>
    <n v="13028225"/>
    <n v="12986409.7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 "/>
    <s v="99 - MULTIPROVINCIAL"/>
    <n v="37854691"/>
    <n v="39896101"/>
    <n v="33025135.469999995"/>
  </r>
  <r>
    <s v="2024"/>
    <x v="0"/>
    <x v="0"/>
    <x v="0"/>
    <x v="0"/>
    <s v="2 - Poder Ejecutivo"/>
    <s v="0212 - MINISTERIO DE INDUSTRIA, COMERCIO Y MIPYMES (MICM)"/>
    <s v="0007 - INDUSTRIA NACIONAL DE LA AGUJA"/>
    <x v="1"/>
    <x v="2"/>
    <x v="3"/>
    <s v="2.3 - MATERIALES Y SUMINISTROS"/>
    <s v="2.3.3 - PAPEL, CARTÓN E IMPRESOS"/>
    <s v="N"/>
    <s v="00 - N/A"/>
    <s v="10 - FONDO GENERAL"/>
    <s v=" "/>
    <s v="99 - MULTIPROVINCIAL"/>
    <n v="771100"/>
    <n v="70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 "/>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409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5159850.05"/>
  </r>
  <r>
    <s v="2024"/>
    <x v="0"/>
    <x v="0"/>
    <x v="0"/>
    <x v="0"/>
    <s v="2 - Poder Ejecutivo"/>
    <s v="0212 - MINISTERIO DE INDUSTRIA, COMERCIO Y MIPYMES (MICM)"/>
    <s v="0007 - INDUSTRIA NACIONAL DE LA AGUJA"/>
    <x v="1"/>
    <x v="2"/>
    <x v="3"/>
    <s v="2.3 - MATERIALES Y SUMINISTROS"/>
    <s v="2.3.9 - PRODUCTOS Y ÚTILES VARIOS"/>
    <s v="N"/>
    <s v="00 - N/A"/>
    <s v="10 - FONDO GENERAL"/>
    <s v=" "/>
    <s v="99 - MULTIPROVINCIAL"/>
    <n v="1800682"/>
    <n v="1505332"/>
    <n v="1403478.4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 "/>
    <s v="99 - MULTIPROVINCIAL"/>
    <n v="79461850"/>
    <n v="78781850"/>
    <n v="57455204.57"/>
  </r>
  <r>
    <s v="2024"/>
    <x v="0"/>
    <x v="0"/>
    <x v="0"/>
    <x v="0"/>
    <s v="2 - Poder Ejecutivo"/>
    <s v="0212 - MINISTERIO DE INDUSTRIA, COMERCIO Y MIPYMES (MICM)"/>
    <s v="0008 - OFICINA NACIONAL DE DERECHO DE AUTOR"/>
    <x v="1"/>
    <x v="2"/>
    <x v="55"/>
    <s v="2.1 - REMUNERACIONES Y CONTRIBUCIONES"/>
    <s v="2.1.2 - SOBRESUELDOS"/>
    <s v="N"/>
    <s v="00 - N/A"/>
    <s v="10 - FONDO GENERAL"/>
    <s v=" "/>
    <s v="99 - MULTIPROVINCIAL"/>
    <n v="16234900"/>
    <n v="22190183"/>
    <n v="85679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64141.689999999995"/>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8659614.0600000005"/>
  </r>
  <r>
    <s v="2024"/>
    <x v="0"/>
    <x v="0"/>
    <x v="0"/>
    <x v="0"/>
    <s v="2 - Poder Ejecutivo"/>
    <s v="0212 - MINISTERIO DE INDUSTRIA, COMERCIO Y MIPYMES (MICM)"/>
    <s v="0008 - OFICINA NACIONAL DE DERECHO DE AUTOR"/>
    <x v="1"/>
    <x v="2"/>
    <x v="55"/>
    <s v="2.2 - CONTRATACIÓN DE SERVICIOS"/>
    <s v="2.2.1 - SERVICIOS BÁSICOS"/>
    <s v="N"/>
    <s v="00 - N/A"/>
    <s v="10 - FONDO GENERAL"/>
    <s v=" "/>
    <s v="99 - MULTIPROVINCIAL"/>
    <n v="3552000"/>
    <n v="3952000"/>
    <n v="3020042.2299999991"/>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124769.52"/>
  </r>
  <r>
    <s v="2024"/>
    <x v="0"/>
    <x v="0"/>
    <x v="0"/>
    <x v="0"/>
    <s v="2 - Poder Ejecutivo"/>
    <s v="0212 - MINISTERIO DE INDUSTRIA, COMERCIO Y MIPYMES (MICM)"/>
    <s v="0008 - OFICINA NACIONAL DE DERECHO DE AUTOR"/>
    <x v="1"/>
    <x v="2"/>
    <x v="55"/>
    <s v="2.2 - CONTRATACIÓN DE SERVICIOS"/>
    <s v="2.2.3 - VIÁTICOS"/>
    <s v="N"/>
    <s v="00 - N/A"/>
    <s v="10 - FONDO GENERAL"/>
    <s v=" "/>
    <s v="99 - MULTIPROVINCIAL"/>
    <n v="1900000"/>
    <n v="1740000"/>
    <n v="1341491.1199999999"/>
  </r>
  <r>
    <s v="2024"/>
    <x v="0"/>
    <x v="0"/>
    <x v="0"/>
    <x v="0"/>
    <s v="2 - Poder Ejecutivo"/>
    <s v="0212 - MINISTERIO DE INDUSTRIA, COMERCIO Y MIPYMES (MICM)"/>
    <s v="0008 - OFICINA NACIONAL DE DERECHO DE AUTOR"/>
    <x v="1"/>
    <x v="2"/>
    <x v="55"/>
    <s v="2.2 - CONTRATACIÓN DE SERVICIOS"/>
    <s v="2.2.5 - ALQUILERES Y RENTAS"/>
    <s v="N"/>
    <s v="00 - N/A"/>
    <s v="10 - FONDO GENERAL"/>
    <s v=" "/>
    <s v="99 - MULTIPROVINCIAL"/>
    <n v="13350000"/>
    <n v="14552617"/>
    <n v="9847419.120000001"/>
  </r>
  <r>
    <s v="2024"/>
    <x v="0"/>
    <x v="0"/>
    <x v="0"/>
    <x v="0"/>
    <s v="2 - Poder Ejecutivo"/>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300000"/>
    <n v="1287748.3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600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734000"/>
    <n v="818313.48"/>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 "/>
    <s v="99 - MULTIPROVINCIAL"/>
    <n v="9680000"/>
    <n v="7960000"/>
    <n v="5346730.040000001"/>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 "/>
    <s v="99 - MULTIPROVINCIAL"/>
    <n v="260000"/>
    <n v="400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 "/>
    <s v="99 - MULTIPROVINCIAL"/>
    <n v="350000"/>
    <n v="825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 "/>
    <s v="99 - MULTIPROVINCIAL"/>
    <n v="1150000"/>
    <n v="890000"/>
    <n v="705731.18"/>
  </r>
  <r>
    <s v="2024"/>
    <x v="0"/>
    <x v="0"/>
    <x v="0"/>
    <x v="0"/>
    <s v="2 - Poder Ejecutivo"/>
    <s v="0212 - MINISTERIO DE INDUSTRIA, COMERCIO Y MIPYMES (MICM)"/>
    <s v="0008 - OFICINA NACIONAL DE DERECHO DE AUTOR"/>
    <x v="1"/>
    <x v="2"/>
    <x v="55"/>
    <s v="2.3 - MATERIALES Y SUMINISTROS"/>
    <s v="2.3.5 - CUERO, CAUCHO Y PLÁSTICO"/>
    <s v="N"/>
    <s v="00 - N/A"/>
    <s v="10 - FONDO GENERAL"/>
    <s v=" "/>
    <s v="99 - MULTIPROVINCIAL"/>
    <n v="380000"/>
    <n v="180000"/>
    <n v="91430.549999999988"/>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24975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 "/>
    <s v="99 - MULTIPROVINCIAL"/>
    <n v="1960000"/>
    <n v="2635000"/>
    <n v="2078253.78"/>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63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771100"/>
    <n v="23265894.890000001"/>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480231"/>
    <n v="2377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6000000006"/>
    <n v="3293500.0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397720.8499999999"/>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628468.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465674.65"/>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599999999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675610"/>
    <n v="89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5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59014.34"/>
    <n v="70334.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25300"/>
    <n v="23187"/>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542646.47"/>
    <n v="175341.5"/>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67300"/>
    <n v="2361449.1900000004"/>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700875.59000000008"/>
    <n v="437132.2900000001"/>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50600000"/>
    <n v="3745990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6905126"/>
    <n v="598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7080000"/>
    <n v="5613087.7300000004"/>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1763510.1"/>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3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782000"/>
    <n v="1507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83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84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418000"/>
    <n v="679840.83"/>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325000"/>
    <n v="87999.989999999991"/>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500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50000"/>
    <n v="42595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394000"/>
    <n v="566745.84000000008"/>
  </r>
  <r>
    <s v="2024"/>
    <x v="0"/>
    <x v="0"/>
    <x v="0"/>
    <x v="0"/>
    <s v="2 - Poder Ejecutivo"/>
    <s v="0213 - MINISTERIO DE TURISMO"/>
    <s v="0001 - MINISTERIO DE TURISMO"/>
    <x v="1"/>
    <x v="17"/>
    <x v="65"/>
    <s v="2.1 - REMUNERACIONES Y CONTRIBUCIONES"/>
    <s v="2.1.1 - REMUNERACIONES"/>
    <s v="N"/>
    <s v="00 - N/A"/>
    <s v="10 - FONDO GENERAL"/>
    <s v=" "/>
    <s v="99 - MULTIPROVINCIAL"/>
    <n v="875165070"/>
    <n v="869041070"/>
    <n v="626011068.01000035"/>
  </r>
  <r>
    <s v="2024"/>
    <x v="0"/>
    <x v="0"/>
    <x v="0"/>
    <x v="0"/>
    <s v="2 - Poder Ejecutivo"/>
    <s v="0213 - MINISTERIO DE TURISMO"/>
    <s v="0001 - MINISTERIO DE TURISMO"/>
    <x v="1"/>
    <x v="17"/>
    <x v="65"/>
    <s v="2.1 - REMUNERACIONES Y CONTRIBUCIONES"/>
    <s v="2.1.2 - SOBRESUELDOS"/>
    <s v="N"/>
    <s v="00 - N/A"/>
    <s v="10 - FONDO GENERAL"/>
    <s v=" "/>
    <s v="99 - MULTIPROVINCIAL"/>
    <n v="280744842"/>
    <n v="282868842"/>
    <n v="121048954.30000001"/>
  </r>
  <r>
    <s v="2024"/>
    <x v="0"/>
    <x v="0"/>
    <x v="0"/>
    <x v="0"/>
    <s v="2 - Poder Ejecutivo"/>
    <s v="0213 - MINISTERIO DE TURISMO"/>
    <s v="0001 - MINISTERIO DE TURISMO"/>
    <x v="1"/>
    <x v="17"/>
    <x v="65"/>
    <s v="2.1 - REMUNERACIONES Y CONTRIBUCIONES"/>
    <s v="2.1.2 - SOBRESUELDOS"/>
    <s v="N"/>
    <s v="00 - N/A"/>
    <s v="20 - FONDOS CON DESTINO ESPECÍFICO"/>
    <s v=" "/>
    <s v="99 - MULTIPROVINCIAL"/>
    <n v="74302064"/>
    <n v="74302064"/>
    <n v="59630000"/>
  </r>
  <r>
    <s v="2024"/>
    <x v="0"/>
    <x v="0"/>
    <x v="0"/>
    <x v="0"/>
    <s v="2 - Poder Ejecutivo"/>
    <s v="0213 - MINISTERIO DE TURISMO"/>
    <s v="0001 - MINISTERIO DE TURISMO"/>
    <x v="1"/>
    <x v="17"/>
    <x v="65"/>
    <s v="2.1 - REMUNERACIONES Y CONTRIBUCIONES"/>
    <s v="2.1.5 - CONTRIBUCIONES A LA SEGURIDAD SOCIAL"/>
    <s v="N"/>
    <s v="00 - N/A"/>
    <s v="10 - FONDO GENERAL"/>
    <s v=" "/>
    <s v="99 - MULTIPROVINCIAL"/>
    <n v="141800000"/>
    <n v="141800000"/>
    <n v="88976581.63000001"/>
  </r>
  <r>
    <s v="2024"/>
    <x v="0"/>
    <x v="0"/>
    <x v="0"/>
    <x v="0"/>
    <s v="2 - Poder Ejecutivo"/>
    <s v="0213 - MINISTERIO DE TURISMO"/>
    <s v="0001 - MINISTERIO DE TURISMO"/>
    <x v="1"/>
    <x v="17"/>
    <x v="65"/>
    <s v="2.2 - CONTRATACIÓN DE SERVICIOS"/>
    <s v="2.2.1 - SERVICIOS BÁSICOS"/>
    <s v="N"/>
    <s v="00 - N/A"/>
    <s v="10 - FONDO GENERAL"/>
    <s v=" "/>
    <s v="99 - MULTIPROVINCIAL"/>
    <n v="149702795"/>
    <n v="75100730"/>
    <n v="56070931.620000005"/>
  </r>
  <r>
    <s v="2024"/>
    <x v="0"/>
    <x v="0"/>
    <x v="0"/>
    <x v="0"/>
    <s v="2 - Poder Ejecutivo"/>
    <s v="0213 - MINISTERIO DE TURISMO"/>
    <s v="0001 - MINISTERIO DE TURISMO"/>
    <x v="1"/>
    <x v="17"/>
    <x v="65"/>
    <s v="2.2 - CONTRATACIÓN DE SERVICIOS"/>
    <s v="2.2.1 - SERVICIOS BÁSICOS"/>
    <s v="N"/>
    <s v="00 - N/A"/>
    <s v="20 - FONDOS CON DESTINO ESPECÍFICO"/>
    <s v=" "/>
    <s v="99 - MULTIPROVINCIAL"/>
    <n v="0"/>
    <n v="13000000"/>
    <n v="1890499.59"/>
  </r>
  <r>
    <s v="2024"/>
    <x v="0"/>
    <x v="0"/>
    <x v="0"/>
    <x v="0"/>
    <s v="2 - Poder Ejecutivo"/>
    <s v="0213 - MINISTERIO DE TURISMO"/>
    <s v="0001 - MINISTERIO DE TURISMO"/>
    <x v="1"/>
    <x v="17"/>
    <x v="65"/>
    <s v="2.2 - CONTRATACIÓN DE SERVICIOS"/>
    <s v="2.2.2 - PUBLICIDAD, IMPRESIÓN Y ENCUADERNACIÓN"/>
    <s v="N"/>
    <s v="00 - N/A"/>
    <s v="10 - FONDO GENERAL"/>
    <s v=" "/>
    <s v="99 - MULTIPROVINCIAL"/>
    <n v="1086913135"/>
    <n v="723326082"/>
    <n v="680820533.59000003"/>
  </r>
  <r>
    <s v="2024"/>
    <x v="0"/>
    <x v="0"/>
    <x v="0"/>
    <x v="0"/>
    <s v="2 - Poder Ejecutivo"/>
    <s v="0213 - MINISTERIO DE TURISMO"/>
    <s v="0001 - MINISTERIO DE TURISMO"/>
    <x v="1"/>
    <x v="17"/>
    <x v="65"/>
    <s v="2.2 - CONTRATACIÓN DE SERVICIOS"/>
    <s v="2.2.2 - PUBLICIDAD, IMPRESIÓN Y ENCUADERNACIÓN"/>
    <s v="N"/>
    <s v="00 - N/A"/>
    <s v="20 - FONDOS CON DESTINO ESPECÍFICO"/>
    <s v=" "/>
    <s v="99 - MULTIPROVINCIAL"/>
    <n v="118312658"/>
    <n v="718617685"/>
    <n v="369418994.37"/>
  </r>
  <r>
    <s v="2024"/>
    <x v="0"/>
    <x v="0"/>
    <x v="0"/>
    <x v="0"/>
    <s v="2 - Poder Ejecutivo"/>
    <s v="0213 - MINISTERIO DE TURISMO"/>
    <s v="0001 - MINISTERIO DE TURISMO"/>
    <x v="1"/>
    <x v="17"/>
    <x v="65"/>
    <s v="2.2 - CONTRATACIÓN DE SERVICIOS"/>
    <s v="2.2.4 - TRANSPORTE Y ALMACENAJE"/>
    <s v="N"/>
    <s v="00 - N/A"/>
    <s v="10 - FONDO GENERAL"/>
    <s v=" "/>
    <s v="99 - MULTIPROVINCIAL"/>
    <n v="11900000"/>
    <n v="6781962"/>
    <n v="5751553.2599999998"/>
  </r>
  <r>
    <s v="2024"/>
    <x v="0"/>
    <x v="0"/>
    <x v="0"/>
    <x v="0"/>
    <s v="2 - Poder Ejecutivo"/>
    <s v="0213 - MINISTERIO DE TURISMO"/>
    <s v="0001 - MINISTERIO DE TURISMO"/>
    <x v="1"/>
    <x v="17"/>
    <x v="65"/>
    <s v="2.2 - CONTRATACIÓN DE SERVICIOS"/>
    <s v="2.2.4 - TRANSPORTE Y ALMACENAJE"/>
    <s v="N"/>
    <s v="00 - N/A"/>
    <s v="20 - FONDOS CON DESTINO ESPECÍFICO"/>
    <s v=" "/>
    <s v="99 - MULTIPROVINCIAL"/>
    <n v="0"/>
    <n v="3700000"/>
    <n v="0"/>
  </r>
  <r>
    <s v="2024"/>
    <x v="0"/>
    <x v="0"/>
    <x v="0"/>
    <x v="0"/>
    <s v="2 - Poder Ejecutivo"/>
    <s v="0213 - MINISTERIO DE TURISMO"/>
    <s v="0001 - MINISTERIO DE TURISMO"/>
    <x v="1"/>
    <x v="17"/>
    <x v="65"/>
    <s v="2.2 - CONTRATACIÓN DE SERVICIOS"/>
    <s v="2.2.5 - ALQUILERES Y RENTAS"/>
    <s v="N"/>
    <s v="00 - N/A"/>
    <s v="10 - FONDO GENERAL"/>
    <s v=" "/>
    <s v="99 - MULTIPROVINCIAL"/>
    <n v="185855586"/>
    <n v="161770980"/>
    <n v="125173740.00999999"/>
  </r>
  <r>
    <s v="2024"/>
    <x v="0"/>
    <x v="0"/>
    <x v="0"/>
    <x v="0"/>
    <s v="2 - Poder Ejecutivo"/>
    <s v="0213 - MINISTERIO DE TURISMO"/>
    <s v="0001 - MINISTERIO DE TURISMO"/>
    <x v="1"/>
    <x v="17"/>
    <x v="65"/>
    <s v="2.2 - CONTRATACIÓN DE SERVICIOS"/>
    <s v="2.2.5 - ALQUILERES Y RENTAS"/>
    <s v="N"/>
    <s v="00 - N/A"/>
    <s v="20 - FONDOS CON DESTINO ESPECÍFICO"/>
    <s v=" "/>
    <s v="99 - MULTIPROVINCIAL"/>
    <n v="0"/>
    <n v="30000000"/>
    <n v="1304433.92"/>
  </r>
  <r>
    <s v="2024"/>
    <x v="0"/>
    <x v="0"/>
    <x v="0"/>
    <x v="0"/>
    <s v="2 - Poder Ejecutivo"/>
    <s v="0213 - MINISTERIO DE TURISMO"/>
    <s v="0001 - MINISTERIO DE TURISMO"/>
    <x v="1"/>
    <x v="17"/>
    <x v="65"/>
    <s v="2.2 - CONTRATACIÓN DE SERVICIOS"/>
    <s v="2.2.6 - SEGUROS"/>
    <s v="N"/>
    <s v="00 - N/A"/>
    <s v="10 - FONDO GENERAL"/>
    <s v=" "/>
    <s v="99 - MULTIPROVINCIAL"/>
    <n v="44314300"/>
    <n v="23814300"/>
    <n v="19910642.829999987"/>
  </r>
  <r>
    <s v="2024"/>
    <x v="0"/>
    <x v="0"/>
    <x v="0"/>
    <x v="0"/>
    <s v="2 - Poder Ejecutivo"/>
    <s v="0213 - MINISTERIO DE TURISMO"/>
    <s v="0001 - MINISTERIO DE TURISMO"/>
    <x v="1"/>
    <x v="17"/>
    <x v="65"/>
    <s v="2.2 - CONTRATACIÓN DE SERVICIOS"/>
    <s v="2.2.6 - SEGUROS"/>
    <s v="N"/>
    <s v="00 - N/A"/>
    <s v="20 - FONDOS CON DESTINO ESPECÍFICO"/>
    <s v=" "/>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 "/>
    <s v="99 - MULTIPROVINCIAL"/>
    <n v="22299449"/>
    <n v="17693470"/>
    <n v="8249816.9399999995"/>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1600000"/>
    <n v="0"/>
  </r>
  <r>
    <s v="2024"/>
    <x v="0"/>
    <x v="0"/>
    <x v="0"/>
    <x v="0"/>
    <s v="2 - Poder Ejecutivo"/>
    <s v="0213 - MINISTERIO DE TURISMO"/>
    <s v="0001 - MINISTERIO DE TURISMO"/>
    <x v="1"/>
    <x v="17"/>
    <x v="65"/>
    <s v="2.2 - CONTRATACIÓN DE SERVICIOS"/>
    <s v="2.2.8 - OTROS SERVICIOS NO INCLUIDOS EN CONCEPTOS ANTERIORES"/>
    <s v="N"/>
    <s v="00 - N/A"/>
    <s v="10 - FONDO GENERAL"/>
    <s v=" "/>
    <s v="99 - MULTIPROVINCIAL"/>
    <n v="138673396"/>
    <n v="47842110"/>
    <n v="21432979.120000005"/>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 "/>
    <s v="99 - MULTIPROVINCIAL"/>
    <n v="0"/>
    <n v="21500000"/>
    <n v="129485"/>
  </r>
  <r>
    <s v="2024"/>
    <x v="0"/>
    <x v="0"/>
    <x v="0"/>
    <x v="0"/>
    <s v="2 - Poder Ejecutivo"/>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 "/>
    <s v="99 - MULTIPROVINCIAL"/>
    <n v="28340175"/>
    <n v="19300175"/>
    <n v="17128628.280000001"/>
  </r>
  <r>
    <s v="2024"/>
    <x v="0"/>
    <x v="0"/>
    <x v="0"/>
    <x v="0"/>
    <s v="2 - Poder Ejecutivo"/>
    <s v="0213 - MINISTERIO DE TURISMO"/>
    <s v="0001 - MINISTERIO DE TURISMO"/>
    <x v="1"/>
    <x v="17"/>
    <x v="65"/>
    <s v="2.2 - CONTRATACIÓN DE SERVICIOS"/>
    <s v="2.2.9 - OTRAS CONTRATACIONES DE SERVICIOS"/>
    <s v="N"/>
    <s v="00 - N/A"/>
    <s v="20 - FONDOS CON DESTINO ESPECÍFICO"/>
    <s v=" "/>
    <s v="99 - MULTIPROVINCIAL"/>
    <n v="0"/>
    <n v="9500000"/>
    <n v="2670255"/>
  </r>
  <r>
    <s v="2024"/>
    <x v="0"/>
    <x v="0"/>
    <x v="0"/>
    <x v="0"/>
    <s v="2 - Poder Ejecutivo"/>
    <s v="0213 - MINISTERIO DE TURISMO"/>
    <s v="0001 - MINISTERIO DE TURISMO"/>
    <x v="1"/>
    <x v="17"/>
    <x v="65"/>
    <s v="2.3 - MATERIALES Y SUMINISTROS"/>
    <s v="2.3.1 - ALIMENTOS Y PRODUCTOS AGROFORESTALES"/>
    <s v="N"/>
    <s v="00 - N/A"/>
    <s v="10 - FONDO GENERAL"/>
    <s v=" "/>
    <s v="99 - MULTIPROVINCIAL"/>
    <n v="6198917"/>
    <n v="3298917"/>
    <n v="1403521.11"/>
  </r>
  <r>
    <s v="2024"/>
    <x v="0"/>
    <x v="0"/>
    <x v="0"/>
    <x v="0"/>
    <s v="2 - Poder Ejecutivo"/>
    <s v="0213 - MINISTERIO DE TURISMO"/>
    <s v="0001 - MINISTERIO DE TURISMO"/>
    <x v="1"/>
    <x v="17"/>
    <x v="65"/>
    <s v="2.3 - MATERIALES Y SUMINISTROS"/>
    <s v="2.3.1 - ALIMENTOS Y PRODUCTOS AGROFORESTALES"/>
    <s v="N"/>
    <s v="00 - N/A"/>
    <s v="20 - FONDOS CON DESTINO ESPECÍFICO"/>
    <s v=" "/>
    <s v="99 - MULTIPROVINCIAL"/>
    <n v="0"/>
    <n v="500000"/>
    <n v="0"/>
  </r>
  <r>
    <s v="2024"/>
    <x v="0"/>
    <x v="0"/>
    <x v="0"/>
    <x v="0"/>
    <s v="2 - Poder Ejecutivo"/>
    <s v="0213 - MINISTERIO DE TURISMO"/>
    <s v="0001 - MINISTERIO DE TURISMO"/>
    <x v="1"/>
    <x v="17"/>
    <x v="65"/>
    <s v="2.3 - MATERIALES Y SUMINISTROS"/>
    <s v="2.3.2 - TEXTILES Y VESTUARIOS"/>
    <s v="N"/>
    <s v="00 - N/A"/>
    <s v="10 - FONDO GENERAL"/>
    <s v=" "/>
    <s v="99 - MULTIPROVINCIAL"/>
    <n v="19172485"/>
    <n v="5956323"/>
    <n v="2982080.1"/>
  </r>
  <r>
    <s v="2024"/>
    <x v="0"/>
    <x v="0"/>
    <x v="0"/>
    <x v="0"/>
    <s v="2 - Poder Ejecutivo"/>
    <s v="0213 - MINISTERIO DE TURISMO"/>
    <s v="0001 - MINISTERIO DE TURISMO"/>
    <x v="1"/>
    <x v="17"/>
    <x v="65"/>
    <s v="2.3 - MATERIALES Y SUMINISTROS"/>
    <s v="2.3.3 - PAPEL, CARTÓN E IMPRESOS"/>
    <s v="N"/>
    <s v="00 - N/A"/>
    <s v="10 - FONDO GENERAL"/>
    <s v=" "/>
    <s v="99 - MULTIPROVINCIAL"/>
    <n v="4625825"/>
    <n v="3744287"/>
    <n v="1986078.56"/>
  </r>
  <r>
    <s v="2024"/>
    <x v="0"/>
    <x v="0"/>
    <x v="0"/>
    <x v="0"/>
    <s v="2 - Poder Ejecutivo"/>
    <s v="0213 - MINISTERIO DE TURISMO"/>
    <s v="0001 - MINISTERIO DE TURISMO"/>
    <x v="1"/>
    <x v="17"/>
    <x v="65"/>
    <s v="2.3 - MATERIALES Y SUMINISTROS"/>
    <s v="2.3.4 - PRODUCTOS FARMACÉUTICOS"/>
    <s v="N"/>
    <s v="00 - N/A"/>
    <s v="10 - FONDO GENERAL"/>
    <s v=" "/>
    <s v="99 - MULTIPROVINCIAL"/>
    <n v="500000"/>
    <n v="500000"/>
    <n v="20086.34"/>
  </r>
  <r>
    <s v="2024"/>
    <x v="0"/>
    <x v="0"/>
    <x v="0"/>
    <x v="0"/>
    <s v="2 - Poder Ejecutivo"/>
    <s v="0213 - MINISTERIO DE TURISMO"/>
    <s v="0001 - MINISTERIO DE TURISMO"/>
    <x v="1"/>
    <x v="17"/>
    <x v="65"/>
    <s v="2.3 - MATERIALES Y SUMINISTROS"/>
    <s v="2.3.5 - CUERO, CAUCHO Y PLÁSTICO"/>
    <s v="N"/>
    <s v="00 - N/A"/>
    <s v="10 - FONDO GENERAL"/>
    <s v=" "/>
    <s v="99 - MULTIPROVINCIAL"/>
    <n v="791843"/>
    <n v="3291843"/>
    <n v="2353981"/>
  </r>
  <r>
    <s v="2024"/>
    <x v="0"/>
    <x v="0"/>
    <x v="0"/>
    <x v="0"/>
    <s v="2 - Poder Ejecutivo"/>
    <s v="0213 - MINISTERIO DE TURISMO"/>
    <s v="0001 - MINISTERIO DE TURISMO"/>
    <x v="1"/>
    <x v="17"/>
    <x v="65"/>
    <s v="2.3 - MATERIALES Y SUMINISTROS"/>
    <s v="2.3.5 - CUERO, CAUCHO Y PLÁSTICO"/>
    <s v="N"/>
    <s v="00 - N/A"/>
    <s v="20 - FONDOS CON DESTINO ESPECÍFICO"/>
    <s v=" "/>
    <s v="99 - MULTIPROVINCIAL"/>
    <n v="0"/>
    <n v="1200000"/>
    <n v="0"/>
  </r>
  <r>
    <s v="2024"/>
    <x v="0"/>
    <x v="0"/>
    <x v="0"/>
    <x v="0"/>
    <s v="2 - Poder Ejecutivo"/>
    <s v="0213 - MINISTERIO DE TURISMO"/>
    <s v="0001 - MINISTERIO DE TURISMO"/>
    <x v="1"/>
    <x v="17"/>
    <x v="65"/>
    <s v="2.3 - MATERIALES Y SUMINISTROS"/>
    <s v="2.3.6 - PRODUCTOS DE MINERALES, METÁLICOS Y NO METÁLICOS"/>
    <s v="N"/>
    <s v="00 - N/A"/>
    <s v="10 - FONDO GENERAL"/>
    <s v=" "/>
    <s v="99 - MULTIPROVINCIAL"/>
    <n v="3036746"/>
    <n v="833324"/>
    <n v="201370.07"/>
  </r>
  <r>
    <s v="2024"/>
    <x v="0"/>
    <x v="0"/>
    <x v="0"/>
    <x v="0"/>
    <s v="2 - Poder Ejecutivo"/>
    <s v="0213 - MINISTERIO DE TURISMO"/>
    <s v="0001 - MINISTERIO DE TURISMO"/>
    <x v="1"/>
    <x v="17"/>
    <x v="65"/>
    <s v="2.3 - MATERIALES Y SUMINISTROS"/>
    <s v="2.3.7 - COMBUSTIBLES, LUBRICANTES, PRODUCTOS QUÍMICOS Y CONEXOS"/>
    <s v="N"/>
    <s v="00 - N/A"/>
    <s v="10 - FONDO GENERAL"/>
    <s v=" "/>
    <s v="99 - MULTIPROVINCIAL"/>
    <n v="42325593"/>
    <n v="33634531"/>
    <n v="30156998.370000005"/>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 "/>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 "/>
    <s v="99 - MULTIPROVINCIAL"/>
    <n v="11694752"/>
    <n v="20125141"/>
    <n v="9673469.2300000004"/>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1800000"/>
    <n v="240765879.0199999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 "/>
    <s v="99 - MULTIPROVINCIAL"/>
    <n v="44000000"/>
    <n v="45000000"/>
    <n v="18084171.379999999"/>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3549711.559999999"/>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125575.2200000002"/>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787310.73"/>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2732291.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551016.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0521402.59"/>
  </r>
  <r>
    <s v="2024"/>
    <x v="0"/>
    <x v="0"/>
    <x v="0"/>
    <x v="0"/>
    <s v="2 - Poder Ejecutivo"/>
    <s v="0213 - MINISTERIO DE TURISMO"/>
    <s v="0002 - COMITE EJECUTOR DE INFRAESTRUCTA EN ZONAS TURISTICAS (CEIZTUR)"/>
    <x v="1"/>
    <x v="17"/>
    <x v="65"/>
    <s v="2.2 - CONTRATACIÓN DE SERVICIOS"/>
    <s v="2.2.6 - SEGUROS"/>
    <s v="N"/>
    <s v="00 - N/A"/>
    <s v="20 - FONDOS CON DESTINO ESPECÍFICO"/>
    <s v=" "/>
    <s v="99 - MULTIPROVINCIAL"/>
    <n v="29000000"/>
    <n v="33600000"/>
    <n v="16860495.05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7574796.530000001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30682800"/>
    <n v="7248666.5899999999"/>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7667200"/>
    <n v="3821593.6"/>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4100000"/>
    <n v="1300444.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4620145.63"/>
    <n v="2104895.6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52105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4875951.9899999993"/>
  </r>
  <r>
    <s v="2024"/>
    <x v="0"/>
    <x v="0"/>
    <x v="0"/>
    <x v="0"/>
    <s v="2 - Poder Ejecutivo"/>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227434549.749999"/>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583333.30000000005"/>
  </r>
  <r>
    <s v="2024"/>
    <x v="0"/>
    <x v="0"/>
    <x v="0"/>
    <x v="0"/>
    <s v="2 - Poder Ejecutivo"/>
    <s v="0214 - PROCURADURÍA GENERAL DE LA REPÚBLICA"/>
    <s v="0001 - PROCURADURIA GENERAL DE LA REPUBLICA DOMINICANA"/>
    <x v="0"/>
    <x v="1"/>
    <x v="1"/>
    <s v="2.1 - REMUNERACIONES Y CONTRIBUCIONES"/>
    <s v="2.1.2 - SOBRESUELDOS"/>
    <s v="N"/>
    <s v="00 - N/A"/>
    <s v="10 - FONDO GENERAL"/>
    <s v=" "/>
    <s v="99 - MULTIPROVINCIAL"/>
    <n v="962272666"/>
    <n v="941981666"/>
    <n v="887023105.71000004"/>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34094253.29999995"/>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1258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689444120.20000017"/>
  </r>
  <r>
    <s v="2024"/>
    <x v="0"/>
    <x v="0"/>
    <x v="0"/>
    <x v="0"/>
    <s v="2 - Poder Ejecutivo"/>
    <s v="0214 - PROCURADURÍA GENERAL DE LA REPÚBLICA"/>
    <s v="0001 - PROCURADURIA GENERAL DE LA REPUBLICA DOMINICANA"/>
    <x v="0"/>
    <x v="1"/>
    <x v="1"/>
    <s v="2.2 - CONTRATACIÓN DE SERVICIOS"/>
    <s v="2.2.1 - SERVICIOS BÁSICOS"/>
    <s v="N"/>
    <s v="00 - N/A"/>
    <s v="10 - FONDO GENERAL"/>
    <s v=" "/>
    <s v="99 - MULTIPROVINCIAL"/>
    <n v="76000000"/>
    <n v="76000000"/>
    <n v="63333333.2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32595020.57999992"/>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65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1233474.20000001"/>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 "/>
    <s v="99 - MULTIPROVINCIAL"/>
    <n v="9090000"/>
    <n v="9090000"/>
    <n v="7575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1166666.69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11137500"/>
  </r>
  <r>
    <s v="2024"/>
    <x v="0"/>
    <x v="0"/>
    <x v="0"/>
    <x v="0"/>
    <s v="2 - Poder Ejecutivo"/>
    <s v="0214 - PROCURADURÍA GENERAL DE LA REPÚBLICA"/>
    <s v="0001 - PROCURADURIA GENERAL DE LA REPUBLICA DOMINICANA"/>
    <x v="0"/>
    <x v="1"/>
    <x v="1"/>
    <s v="2.2 - CONTRATACIÓN DE SERVICIOS"/>
    <s v="2.2.6 - SEGUROS"/>
    <s v="N"/>
    <s v="00 - N/A"/>
    <s v="10 - FONDO GENERAL"/>
    <s v=" "/>
    <s v="99 - MULTIPROVINCIAL"/>
    <n v="27916000"/>
    <n v="27916000"/>
    <n v="23263333.400000006"/>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88198001.700000003"/>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5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136995.600000002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75185893.29999998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57389460.7999999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25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0425565.800000001"/>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64822335.19999998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349403325.2500001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5160000.0599999987"/>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25990834.590000018"/>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948566.10999999975"/>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1811420.13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0999548.04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273289430.42999995"/>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 "/>
    <s v="99 - MULTIPROVINCIAL"/>
    <n v="850000"/>
    <n v="850000"/>
    <n v="708333.2999999999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69607526.57000005"/>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024885644.5700002"/>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 "/>
    <s v="99 - MULTIPROVINCIAL"/>
    <n v="8714088"/>
    <n v="8714088"/>
    <n v="7261740"/>
  </r>
  <r>
    <s v="2024"/>
    <x v="0"/>
    <x v="0"/>
    <x v="0"/>
    <x v="0"/>
    <s v="2 - Poder Ejecutivo"/>
    <s v="0214 - PROCURADURÍA GENERAL DE LA REPÚBLICA"/>
    <s v="0001 - PROCURADURIA GENERAL DE LA REPUBLICA DOMINICANA"/>
    <x v="0"/>
    <x v="1"/>
    <x v="67"/>
    <s v="2.1 - REMUNERACIONES Y CONTRIBUCIONES"/>
    <s v="2.1.1 - REMUNERACIONES"/>
    <s v="N"/>
    <s v="00 - N/A"/>
    <s v="10 - FONDO GENERAL"/>
    <s v=" "/>
    <s v="99 - MULTIPROVINCIAL"/>
    <n v="69484140"/>
    <n v="69484140"/>
    <n v="5790345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 "/>
    <s v="99 - MULTIPROVINCIAL"/>
    <n v="263952375"/>
    <n v="263952375"/>
    <n v="219960312.5"/>
  </r>
  <r>
    <s v="2024"/>
    <x v="0"/>
    <x v="0"/>
    <x v="0"/>
    <x v="0"/>
    <s v="2 - Poder Ejecutivo"/>
    <s v="0215 - MINISTERIO DE LA MUJER"/>
    <s v="0001 - MINISTERIO DE LA MUJER"/>
    <x v="0"/>
    <x v="0"/>
    <x v="10"/>
    <s v="2.1 - REMUNERACIONES Y CONTRIBUCIONES"/>
    <s v="2.1.1 - REMUNERACIONES"/>
    <s v="N"/>
    <s v="00 - N/A"/>
    <s v="10 - FONDO GENERAL"/>
    <s v=" "/>
    <s v="99 - MULTIPROVINCIAL"/>
    <n v="337603931"/>
    <n v="336007264"/>
    <n v="218719599.66000003"/>
  </r>
  <r>
    <s v="2024"/>
    <x v="0"/>
    <x v="0"/>
    <x v="0"/>
    <x v="0"/>
    <s v="2 - Poder Ejecutivo"/>
    <s v="0215 - MINISTERIO DE LA MUJER"/>
    <s v="0001 - MINISTERIO DE LA MUJER"/>
    <x v="0"/>
    <x v="0"/>
    <x v="10"/>
    <s v="2.1 - REMUNERACIONES Y CONTRIBUCIONES"/>
    <s v="2.1.2 - SOBRESUELDOS"/>
    <s v="N"/>
    <s v="00 - N/A"/>
    <s v="10 - FONDO GENERAL"/>
    <s v=" "/>
    <s v="99 - MULTIPROVINCIAL"/>
    <n v="82566157"/>
    <n v="84162824"/>
    <n v="54131405.329999998"/>
  </r>
  <r>
    <s v="2024"/>
    <x v="0"/>
    <x v="0"/>
    <x v="0"/>
    <x v="0"/>
    <s v="2 - Poder Ejecutivo"/>
    <s v="0215 - MINISTERIO DE LA MUJER"/>
    <s v="0001 - MINISTERIO DE LA MUJER"/>
    <x v="0"/>
    <x v="0"/>
    <x v="10"/>
    <s v="2.1 - REMUNERACIONES Y CONTRIBUCIONES"/>
    <s v="2.1.5 - CONTRIBUCIONES A LA SEGURIDAD SOCIAL"/>
    <s v="N"/>
    <s v="00 - N/A"/>
    <s v="10 - FONDO GENERAL"/>
    <s v=" "/>
    <s v="99 - MULTIPROVINCIAL"/>
    <n v="44780292"/>
    <n v="44780292"/>
    <n v="32472088.019999959"/>
  </r>
  <r>
    <s v="2024"/>
    <x v="0"/>
    <x v="0"/>
    <x v="0"/>
    <x v="0"/>
    <s v="2 - Poder Ejecutivo"/>
    <s v="0215 - MINISTERIO DE LA MUJER"/>
    <s v="0001 - MINISTERIO DE LA MUJER"/>
    <x v="0"/>
    <x v="0"/>
    <x v="10"/>
    <s v="2.2 - CONTRATACIÓN DE SERVICIOS"/>
    <s v="2.2.1 - SERVICIOS BÁSICOS"/>
    <s v="N"/>
    <s v="00 - N/A"/>
    <s v="10 - FONDO GENERAL"/>
    <s v=" "/>
    <s v="99 - MULTIPROVINCIAL"/>
    <n v="25525000"/>
    <n v="25525000"/>
    <n v="20588861.970000003"/>
  </r>
  <r>
    <s v="2024"/>
    <x v="0"/>
    <x v="0"/>
    <x v="0"/>
    <x v="0"/>
    <s v="2 - Poder Ejecutivo"/>
    <s v="0215 - MINISTERIO DE LA MUJER"/>
    <s v="0001 - MINISTERIO DE LA MUJER"/>
    <x v="0"/>
    <x v="0"/>
    <x v="10"/>
    <s v="2.2 - CONTRATACIÓN DE SERVICIOS"/>
    <s v="2.2.2 - PUBLICIDAD, IMPRESIÓN Y ENCUADERNACIÓN"/>
    <s v="N"/>
    <s v="00 - N/A"/>
    <s v="10 - FONDO GENERAL"/>
    <s v=" "/>
    <s v="99 - MULTIPROVINCIAL"/>
    <n v="7450000"/>
    <n v="6728896"/>
    <n v="3291511.85"/>
  </r>
  <r>
    <s v="2024"/>
    <x v="0"/>
    <x v="0"/>
    <x v="0"/>
    <x v="0"/>
    <s v="2 - Poder Ejecutivo"/>
    <s v="0215 - MINISTERIO DE LA MUJER"/>
    <s v="0001 - MINISTERIO DE LA MUJER"/>
    <x v="0"/>
    <x v="0"/>
    <x v="10"/>
    <s v="2.2 - CONTRATACIÓN DE SERVICIOS"/>
    <s v="2.2.2 - PUBLICIDAD, IMPRESIÓN Y ENCUADERNACIÓN"/>
    <s v="N"/>
    <s v="00 - N/A"/>
    <s v="70 - DONACION EXTERNA"/>
    <s v=" "/>
    <s v="99 - MULTIPROVINCIAL"/>
    <n v="0"/>
    <n v="7300000"/>
    <n v="1816750.4"/>
  </r>
  <r>
    <s v="2024"/>
    <x v="0"/>
    <x v="0"/>
    <x v="0"/>
    <x v="0"/>
    <s v="2 - Poder Ejecutivo"/>
    <s v="0215 - MINISTERIO DE LA MUJER"/>
    <s v="0001 - MINISTERIO DE LA MUJER"/>
    <x v="0"/>
    <x v="0"/>
    <x v="10"/>
    <s v="2.2 - CONTRATACIÓN DE SERVICIOS"/>
    <s v="2.2.3 - VIÁTICOS"/>
    <s v="N"/>
    <s v="00 - N/A"/>
    <s v="10 - FONDO GENERAL"/>
    <s v=" "/>
    <s v="99 - MULTIPROVINCIAL"/>
    <n v="4560000"/>
    <n v="6543200"/>
    <n v="6091265.79"/>
  </r>
  <r>
    <s v="2024"/>
    <x v="0"/>
    <x v="0"/>
    <x v="0"/>
    <x v="0"/>
    <s v="2 - Poder Ejecutivo"/>
    <s v="0215 - MINISTERIO DE LA MUJER"/>
    <s v="0001 - MINISTERIO DE LA MUJER"/>
    <x v="0"/>
    <x v="0"/>
    <x v="10"/>
    <s v="2.2 - CONTRATACIÓN DE SERVICIOS"/>
    <s v="2.2.3 - VIÁTICOS"/>
    <s v="N"/>
    <s v="00 - N/A"/>
    <s v="70 - DONACION EXTERNA"/>
    <s v=" "/>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 "/>
    <s v="99 - MULTIPROVINCIAL"/>
    <n v="2230779"/>
    <n v="2768573"/>
    <n v="2169133.7800000003"/>
  </r>
  <r>
    <s v="2024"/>
    <x v="0"/>
    <x v="0"/>
    <x v="0"/>
    <x v="0"/>
    <s v="2 - Poder Ejecutivo"/>
    <s v="0215 - MINISTERIO DE LA MUJER"/>
    <s v="0001 - MINISTERIO DE LA MUJER"/>
    <x v="0"/>
    <x v="0"/>
    <x v="10"/>
    <s v="2.2 - CONTRATACIÓN DE SERVICIOS"/>
    <s v="2.2.4 - TRANSPORTE Y ALMACENAJE"/>
    <s v="N"/>
    <s v="00 - N/A"/>
    <s v="70 - DONACION EXTERNA"/>
    <s v=" "/>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 "/>
    <s v="99 - MULTIPROVINCIAL"/>
    <n v="36484000"/>
    <n v="37861320"/>
    <n v="31797565.500000004"/>
  </r>
  <r>
    <s v="2024"/>
    <x v="0"/>
    <x v="0"/>
    <x v="0"/>
    <x v="0"/>
    <s v="2 - Poder Ejecutivo"/>
    <s v="0215 - MINISTERIO DE LA MUJER"/>
    <s v="0001 - MINISTERIO DE LA MUJER"/>
    <x v="0"/>
    <x v="0"/>
    <x v="10"/>
    <s v="2.2 - CONTRATACIÓN DE SERVICIOS"/>
    <s v="2.2.5 - ALQUILERES Y RENTAS"/>
    <s v="N"/>
    <s v="00 - N/A"/>
    <s v="70 - DONACION EXTERNA"/>
    <s v=" "/>
    <s v="99 - MULTIPROVINCIAL"/>
    <n v="0"/>
    <n v="6900000"/>
    <n v="2290380"/>
  </r>
  <r>
    <s v="2024"/>
    <x v="0"/>
    <x v="0"/>
    <x v="0"/>
    <x v="0"/>
    <s v="2 - Poder Ejecutivo"/>
    <s v="0215 - MINISTERIO DE LA MUJER"/>
    <s v="0001 - MINISTERIO DE LA MUJER"/>
    <x v="0"/>
    <x v="0"/>
    <x v="10"/>
    <s v="2.2 - CONTRATACIÓN DE SERVICIOS"/>
    <s v="2.2.6 - SEGUROS"/>
    <s v="N"/>
    <s v="00 - N/A"/>
    <s v="10 - FONDO GENERAL"/>
    <s v=" "/>
    <s v="99 - MULTIPROVINCIAL"/>
    <n v="4230000"/>
    <n v="2806432"/>
    <n v="2457103.56"/>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 "/>
    <s v="99 - MULTIPROVINCIAL"/>
    <n v="7850000"/>
    <n v="5000000"/>
    <n v="3347977.4899999998"/>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 "/>
    <s v="99 - MULTIPROVINCIAL"/>
    <n v="11405126"/>
    <n v="16551116"/>
    <n v="15059451.17"/>
  </r>
  <r>
    <s v="2024"/>
    <x v="0"/>
    <x v="0"/>
    <x v="0"/>
    <x v="0"/>
    <s v="2 - Poder Ejecutivo"/>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 "/>
    <s v="99 - MULTIPROVINCIAL"/>
    <n v="13116000"/>
    <n v="10016000"/>
    <n v="8339597.21"/>
  </r>
  <r>
    <s v="2024"/>
    <x v="0"/>
    <x v="0"/>
    <x v="0"/>
    <x v="0"/>
    <s v="2 - Poder Ejecutivo"/>
    <s v="0215 - MINISTERIO DE LA MUJER"/>
    <s v="0001 - MINISTERIO DE LA MUJER"/>
    <x v="0"/>
    <x v="0"/>
    <x v="10"/>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 "/>
    <s v="99 - MULTIPROVINCIAL"/>
    <n v="2850000"/>
    <n v="3576929"/>
    <n v="2258717.7199999997"/>
  </r>
  <r>
    <s v="2024"/>
    <x v="0"/>
    <x v="0"/>
    <x v="0"/>
    <x v="0"/>
    <s v="2 - Poder Ejecutivo"/>
    <s v="0215 - MINISTERIO DE LA MUJER"/>
    <s v="0001 - MINISTERIO DE LA MUJER"/>
    <x v="0"/>
    <x v="0"/>
    <x v="10"/>
    <s v="2.3 - MATERIALES Y SUMINISTROS"/>
    <s v="2.3.1 - ALIMENTOS Y PRODUCTOS AGROFORESTALES"/>
    <s v="N"/>
    <s v="00 - N/A"/>
    <s v="70 - DONACION EXTERNA"/>
    <s v=" "/>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 "/>
    <s v="99 - MULTIPROVINCIAL"/>
    <n v="1475000"/>
    <n v="2249548"/>
    <n v="1229864.83"/>
  </r>
  <r>
    <s v="2024"/>
    <x v="0"/>
    <x v="0"/>
    <x v="0"/>
    <x v="0"/>
    <s v="2 - Poder Ejecutivo"/>
    <s v="0215 - MINISTERIO DE LA MUJER"/>
    <s v="0001 - MINISTERIO DE LA MUJER"/>
    <x v="0"/>
    <x v="0"/>
    <x v="10"/>
    <s v="2.3 - MATERIALES Y SUMINISTROS"/>
    <s v="2.3.3 - PAPEL, CARTÓN E IMPRESOS"/>
    <s v="N"/>
    <s v="00 - N/A"/>
    <s v="10 - FONDO GENERAL"/>
    <s v=" "/>
    <s v="99 - MULTIPROVINCIAL"/>
    <n v="1950000"/>
    <n v="2124417"/>
    <n v="1726916.44"/>
  </r>
  <r>
    <s v="2024"/>
    <x v="0"/>
    <x v="0"/>
    <x v="0"/>
    <x v="0"/>
    <s v="2 - Poder Ejecutivo"/>
    <s v="0215 - MINISTERIO DE LA MUJER"/>
    <s v="0001 - MINISTERIO DE LA MUJER"/>
    <x v="0"/>
    <x v="0"/>
    <x v="10"/>
    <s v="2.3 - MATERIALES Y SUMINISTROS"/>
    <s v="2.3.3 - PAPEL, CARTÓN E IMPRESOS"/>
    <s v="N"/>
    <s v="00 - N/A"/>
    <s v="70 - DONACION EXTERNA"/>
    <s v=" "/>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 "/>
    <s v="99 - MULTIPROVINCIAL"/>
    <n v="125000"/>
    <n v="30000"/>
    <n v="8838.869999999999"/>
  </r>
  <r>
    <s v="2024"/>
    <x v="0"/>
    <x v="0"/>
    <x v="0"/>
    <x v="0"/>
    <s v="2 - Poder Ejecutivo"/>
    <s v="0215 - MINISTERIO DE LA MUJER"/>
    <s v="0001 - MINISTERIO DE LA MUJER"/>
    <x v="0"/>
    <x v="0"/>
    <x v="10"/>
    <s v="2.3 - MATERIALES Y SUMINISTROS"/>
    <s v="2.3.5 - CUERO, CAUCHO Y PLÁSTICO"/>
    <s v="N"/>
    <s v="00 - N/A"/>
    <s v="10 - FONDO GENERAL"/>
    <s v=" "/>
    <s v="99 - MULTIPROVINCIAL"/>
    <n v="925000"/>
    <n v="541568"/>
    <n v="278732.02"/>
  </r>
  <r>
    <s v="2024"/>
    <x v="0"/>
    <x v="0"/>
    <x v="0"/>
    <x v="0"/>
    <s v="2 - Poder Ejecutivo"/>
    <s v="0215 - MINISTERIO DE LA MUJER"/>
    <s v="0001 - MINISTERIO DE LA MUJER"/>
    <x v="0"/>
    <x v="0"/>
    <x v="10"/>
    <s v="2.3 - MATERIALES Y SUMINISTROS"/>
    <s v="2.3.6 - PRODUCTOS DE MINERALES, METÁLICOS Y NO METÁLICOS"/>
    <s v="N"/>
    <s v="00 - N/A"/>
    <s v="10 - FONDO GENERAL"/>
    <s v=" "/>
    <s v="99 - MULTIPROVINCIAL"/>
    <n v="280000"/>
    <n v="313875"/>
    <n v="33820.850000000006"/>
  </r>
  <r>
    <s v="2024"/>
    <x v="0"/>
    <x v="0"/>
    <x v="0"/>
    <x v="0"/>
    <s v="2 - Poder Ejecutivo"/>
    <s v="0215 - MINISTERIO DE LA MUJER"/>
    <s v="0001 - MINISTERIO DE LA MUJER"/>
    <x v="0"/>
    <x v="0"/>
    <x v="10"/>
    <s v="2.3 - MATERIALES Y SUMINISTROS"/>
    <s v="2.3.7 - COMBUSTIBLES, LUBRICANTES, PRODUCTOS QUÍMICOS Y CONEXOS"/>
    <s v="N"/>
    <s v="00 - N/A"/>
    <s v="10 - FONDO GENERAL"/>
    <s v=" "/>
    <s v="99 - MULTIPROVINCIAL"/>
    <n v="8700000"/>
    <n v="8066000"/>
    <n v="6376427.0499999998"/>
  </r>
  <r>
    <s v="2024"/>
    <x v="0"/>
    <x v="0"/>
    <x v="0"/>
    <x v="0"/>
    <s v="2 - Poder Ejecutivo"/>
    <s v="0215 - MINISTERIO DE LA MUJER"/>
    <s v="0001 - MINISTERIO DE LA MUJER"/>
    <x v="0"/>
    <x v="0"/>
    <x v="10"/>
    <s v="2.3 - MATERIALES Y SUMINISTROS"/>
    <s v="2.3.9 - PRODUCTOS Y ÚTILES VARIOS"/>
    <s v="N"/>
    <s v="00 - N/A"/>
    <s v="10 - FONDO GENERAL"/>
    <s v=" "/>
    <s v="99 - MULTIPROVINCIAL"/>
    <n v="8121296"/>
    <n v="5674327"/>
    <n v="3743477.6600000006"/>
  </r>
  <r>
    <s v="2024"/>
    <x v="0"/>
    <x v="0"/>
    <x v="0"/>
    <x v="0"/>
    <s v="2 - Poder Ejecutivo"/>
    <s v="0215 - MINISTERIO DE LA MUJER"/>
    <s v="0001 - MINISTERIO DE LA MUJER"/>
    <x v="0"/>
    <x v="0"/>
    <x v="10"/>
    <s v="2.3 - MATERIALES Y SUMINISTROS"/>
    <s v="2.3.9 - PRODUCTOS Y ÚTILES VARIOS"/>
    <s v="N"/>
    <s v="00 - N/A"/>
    <s v="70 - DONACION EXTERNA"/>
    <s v=" "/>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 "/>
    <s v="99 - MULTIPROVINCIAL"/>
    <n v="450000"/>
    <n v="550000"/>
    <n v="501713.88"/>
  </r>
  <r>
    <s v="2024"/>
    <x v="0"/>
    <x v="0"/>
    <x v="0"/>
    <x v="0"/>
    <s v="2 - Poder Ejecutivo"/>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x v="1"/>
    <x v="2"/>
    <x v="3"/>
    <s v="2.2 - CONTRATACIÓN DE SERVICIOS"/>
    <s v="2.2.3 - VIÁTICOS"/>
    <s v="N"/>
    <s v="00 - N/A"/>
    <s v="10 - FONDO GENERAL"/>
    <s v=" "/>
    <s v="99 - MULTIPROVINCIAL"/>
    <n v="110000"/>
    <n v="110000"/>
    <n v="0"/>
  </r>
  <r>
    <s v="2024"/>
    <x v="0"/>
    <x v="0"/>
    <x v="0"/>
    <x v="0"/>
    <s v="2 - Poder Ejecutivo"/>
    <s v="0215 - MINISTERIO DE LA MUJER"/>
    <s v="0001 - MINISTERIO DE LA MUJER"/>
    <x v="1"/>
    <x v="2"/>
    <x v="3"/>
    <s v="2.2 - CONTRATACIÓN DE SERVICIOS"/>
    <s v="2.2.3 - VIÁTICOS"/>
    <s v="N"/>
    <s v="00 - N/A"/>
    <s v="70 - DONACION EXTERNA"/>
    <s v=" "/>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 "/>
    <s v="99 - MULTIPROVINCIAL"/>
    <n v="0"/>
    <n v="467068"/>
    <n v="0"/>
  </r>
  <r>
    <s v="2024"/>
    <x v="0"/>
    <x v="0"/>
    <x v="0"/>
    <x v="0"/>
    <s v="2 - Poder Ejecutivo"/>
    <s v="0215 - MINISTERIO DE LA MUJER"/>
    <s v="0001 - MINISTERIO DE LA MUJER"/>
    <x v="1"/>
    <x v="2"/>
    <x v="3"/>
    <s v="2.2 - CONTRATACIÓN DE SERVICIOS"/>
    <s v="2.2.5 - ALQUILERES Y RENTAS"/>
    <s v="N"/>
    <s v="00 - N/A"/>
    <s v="10 - FONDO GENERAL"/>
    <s v=" "/>
    <s v="99 - MULTIPROVINCIAL"/>
    <n v="150000"/>
    <n v="377565"/>
    <n v="24505.3"/>
  </r>
  <r>
    <s v="2024"/>
    <x v="0"/>
    <x v="0"/>
    <x v="0"/>
    <x v="0"/>
    <s v="2 - Poder Ejecutivo"/>
    <s v="0215 - MINISTERIO DE LA MUJER"/>
    <s v="0001 - MINISTERIO DE LA MUJER"/>
    <x v="1"/>
    <x v="2"/>
    <x v="3"/>
    <s v="2.2 - CONTRATACIÓN DE SERVICIOS"/>
    <s v="2.2.5 - ALQUILERES Y RENTAS"/>
    <s v="N"/>
    <s v="00 - N/A"/>
    <s v="70 - DONACION EXTERNA"/>
    <s v=" "/>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 "/>
    <s v="99 - MULTIPROVINCIAL"/>
    <n v="0"/>
    <n v="7048959.3600000003"/>
    <n v="0"/>
  </r>
  <r>
    <s v="2024"/>
    <x v="0"/>
    <x v="0"/>
    <x v="0"/>
    <x v="0"/>
    <s v="2 - Poder Ejecutivo"/>
    <s v="0215 - MINISTERIO DE LA MUJER"/>
    <s v="0001 - MINISTERIO DE LA MUJER"/>
    <x v="1"/>
    <x v="2"/>
    <x v="3"/>
    <s v="2.2 - CONTRATACIÓN DE SERVICIOS"/>
    <s v="2.2.9 - OTRAS CONTRATACIONES DE SERVICIOS"/>
    <s v="N"/>
    <s v="00 - N/A"/>
    <s v="10 - FONDO GENERAL"/>
    <s v=" "/>
    <s v="99 - MULTIPROVINCIAL"/>
    <n v="1500000"/>
    <n v="1660000"/>
    <n v="610262"/>
  </r>
  <r>
    <s v="2024"/>
    <x v="0"/>
    <x v="0"/>
    <x v="0"/>
    <x v="0"/>
    <s v="2 - Poder Ejecutivo"/>
    <s v="0215 - MINISTERIO DE LA MUJER"/>
    <s v="0001 - MINISTERIO DE LA MUJER"/>
    <x v="1"/>
    <x v="2"/>
    <x v="3"/>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 "/>
    <s v="99 - MULTIPROVINCIAL"/>
    <n v="4000000"/>
    <n v="6888413"/>
    <n v="1289527.3599999999"/>
  </r>
  <r>
    <s v="2024"/>
    <x v="0"/>
    <x v="0"/>
    <x v="0"/>
    <x v="0"/>
    <s v="2 - Poder Ejecutivo"/>
    <s v="0215 - MINISTERIO DE LA MUJER"/>
    <s v="0001 - MINISTERIO DE LA MUJER"/>
    <x v="2"/>
    <x v="3"/>
    <x v="4"/>
    <s v="2.2 - CONTRATACIÓN DE SERVICIOS"/>
    <s v="2.2.3 - VIÁTICOS"/>
    <s v="N"/>
    <s v="00 - N/A"/>
    <s v="10 - FONDO GENERAL"/>
    <s v=" "/>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 "/>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 "/>
    <s v="99 - MULTIPROVINCIAL"/>
    <n v="4408000"/>
    <n v="1397000"/>
    <n v="34184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 "/>
    <s v="99 - MULTIPROVINCIAL"/>
    <n v="3420000"/>
    <n v="10176636"/>
    <n v="1640996.48"/>
  </r>
  <r>
    <s v="2024"/>
    <x v="0"/>
    <x v="0"/>
    <x v="0"/>
    <x v="0"/>
    <s v="2 - Poder Ejecutivo"/>
    <s v="0215 - MINISTERIO DE LA MUJER"/>
    <s v="0001 - MINISTERIO DE LA MUJER"/>
    <x v="2"/>
    <x v="3"/>
    <x v="4"/>
    <s v="2.3 - MATERIALES Y SUMINISTROS"/>
    <s v="2.3.1 - ALIMENTOS Y PRODUCTOS AGROFORESTALES"/>
    <s v="N"/>
    <s v="00 - N/A"/>
    <s v="10 - FONDO GENERAL"/>
    <s v=" "/>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 "/>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 "/>
    <s v="99 - MULTIPROVINCIAL"/>
    <n v="400000"/>
    <n v="112700"/>
    <n v="88676.67"/>
  </r>
  <r>
    <s v="2024"/>
    <x v="0"/>
    <x v="0"/>
    <x v="0"/>
    <x v="0"/>
    <s v="2 - Poder Ejecutivo"/>
    <s v="0215 - MINISTERIO DE LA MUJER"/>
    <s v="0001 - MINISTERIO DE LA MUJER"/>
    <x v="2"/>
    <x v="3"/>
    <x v="4"/>
    <s v="2.3 - MATERIALES Y SUMINISTROS"/>
    <s v="2.3.4 - PRODUCTOS FARMACÉUTICOS"/>
    <s v="N"/>
    <s v="00 - N/A"/>
    <s v="10 - FONDO GENERAL"/>
    <s v=" "/>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 "/>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 "/>
    <s v="99 - MULTIPROVINCIAL"/>
    <n v="1900000"/>
    <n v="2355800"/>
    <n v="1105186.6499999999"/>
  </r>
  <r>
    <s v="2024"/>
    <x v="0"/>
    <x v="0"/>
    <x v="0"/>
    <x v="0"/>
    <s v="2 - Poder Ejecutivo"/>
    <s v="0215 - MINISTERIO DE LA MUJER"/>
    <s v="0001 - MINISTERIO DE LA MUJER"/>
    <x v="2"/>
    <x v="4"/>
    <x v="68"/>
    <s v="2.2 - CONTRATACIÓN DE SERVICIOS"/>
    <s v="2.2.2 - PUBLICIDAD, IMPRESIÓN Y ENCUADERNACIÓN"/>
    <s v="N"/>
    <s v="00 - N/A"/>
    <s v="10 - FONDO GENERAL"/>
    <s v=" "/>
    <s v="99 - MULTIPROVINCIAL"/>
    <n v="550000"/>
    <n v="1050000"/>
    <n v="0"/>
  </r>
  <r>
    <s v="2024"/>
    <x v="0"/>
    <x v="0"/>
    <x v="0"/>
    <x v="0"/>
    <s v="2 - Poder Ejecutivo"/>
    <s v="0215 - MINISTERIO DE LA MUJER"/>
    <s v="0001 - MINISTERIO DE LA MUJER"/>
    <x v="2"/>
    <x v="4"/>
    <x v="68"/>
    <s v="2.2 - CONTRATACIÓN DE SERVICIOS"/>
    <s v="2.2.3 - VIÁTICOS"/>
    <s v="N"/>
    <s v="00 - N/A"/>
    <s v="10 - FONDO GENERAL"/>
    <s v=" "/>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 "/>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 "/>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x v="2"/>
    <x v="5"/>
    <x v="7"/>
    <s v="2.2 - CONTRATACIÓN DE SERVICIOS"/>
    <s v="2.2.3 - VIÁTICOS"/>
    <s v="N"/>
    <s v="00 - N/A"/>
    <s v="10 - FONDO GENERAL"/>
    <s v=" "/>
    <s v="99 - MULTIPROVINCIAL"/>
    <n v="100000"/>
    <n v="0"/>
    <n v="0"/>
  </r>
  <r>
    <s v="2024"/>
    <x v="0"/>
    <x v="0"/>
    <x v="0"/>
    <x v="0"/>
    <s v="2 - Poder Ejecutivo"/>
    <s v="0215 - MINISTERIO DE LA MUJER"/>
    <s v="0001 - MINISTERIO DE LA MUJER"/>
    <x v="2"/>
    <x v="5"/>
    <x v="7"/>
    <s v="2.2 - CONTRATACIÓN DE SERVICIOS"/>
    <s v="2.2.5 - ALQUILERES Y RENTAS"/>
    <s v="N"/>
    <s v="00 - N/A"/>
    <s v="10 - FONDO GENERAL"/>
    <s v=" "/>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 "/>
    <s v="99 - MULTIPROVINCIAL"/>
    <n v="2300000"/>
    <n v="2586400"/>
    <n v="1096530.1300000001"/>
  </r>
  <r>
    <s v="2024"/>
    <x v="0"/>
    <x v="0"/>
    <x v="0"/>
    <x v="0"/>
    <s v="2 - Poder Ejecutivo"/>
    <s v="0215 - MINISTERIO DE LA MUJER"/>
    <s v="0001 - MINISTERIO DE LA MUJER"/>
    <x v="2"/>
    <x v="5"/>
    <x v="8"/>
    <s v="2.2 - CONTRATACIÓN DE SERVICIOS"/>
    <s v="2.2.2 - PUBLICIDAD, IMPRESIÓN Y ENCUADERNACIÓN"/>
    <s v="N"/>
    <s v="00 - N/A"/>
    <s v="10 - FONDO GENERAL"/>
    <s v=" "/>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 "/>
    <s v="99 - MULTIPROVINCIAL"/>
    <n v="700000"/>
    <n v="300000"/>
    <n v="100772.5"/>
  </r>
  <r>
    <s v="2024"/>
    <x v="0"/>
    <x v="0"/>
    <x v="0"/>
    <x v="0"/>
    <s v="2 - Poder Ejecutivo"/>
    <s v="0215 - MINISTERIO DE LA MUJER"/>
    <s v="0001 - MINISTERIO DE LA MUJER"/>
    <x v="2"/>
    <x v="5"/>
    <x v="8"/>
    <s v="2.2 - CONTRATACIÓN DE SERVICIOS"/>
    <s v="2.2.4 - TRANSPORTE Y ALMACENAJE"/>
    <s v="N"/>
    <s v="00 - N/A"/>
    <s v="10 - FONDO GENERAL"/>
    <s v=" "/>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 "/>
    <s v="99 - MULTIPROVINCIAL"/>
    <n v="22048472"/>
    <n v="13359772"/>
    <n v="11673330.77"/>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 "/>
    <s v="99 - MULTIPROVINCIAL"/>
    <n v="4864000"/>
    <n v="3150000"/>
    <n v="1263870.5899999999"/>
  </r>
  <r>
    <s v="2024"/>
    <x v="0"/>
    <x v="0"/>
    <x v="0"/>
    <x v="0"/>
    <s v="2 - Poder Ejecutivo"/>
    <s v="0215 - MINISTERIO DE LA MUJER"/>
    <s v="0001 - MINISTERIO DE LA MUJER"/>
    <x v="2"/>
    <x v="5"/>
    <x v="8"/>
    <s v="2.2 - CONTRATACIÓN DE SERVICIOS"/>
    <s v="2.2.9 - OTRAS CONTRATACIONES DE SERVICIOS"/>
    <s v="N"/>
    <s v="00 - N/A"/>
    <s v="10 - FONDO GENERAL"/>
    <s v=" "/>
    <s v="99 - MULTIPROVINCIAL"/>
    <n v="6185000"/>
    <n v="8836240"/>
    <n v="3139511.5"/>
  </r>
  <r>
    <s v="2024"/>
    <x v="0"/>
    <x v="0"/>
    <x v="0"/>
    <x v="0"/>
    <s v="2 - Poder Ejecutivo"/>
    <s v="0215 - MINISTERIO DE LA MUJER"/>
    <s v="0001 - MINISTERIO DE LA MUJER"/>
    <x v="2"/>
    <x v="5"/>
    <x v="8"/>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 "/>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 "/>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 "/>
    <s v="99 - MULTIPROVINCIAL"/>
    <n v="332000"/>
    <n v="510000"/>
    <n v="0"/>
  </r>
  <r>
    <s v="2024"/>
    <x v="0"/>
    <x v="0"/>
    <x v="0"/>
    <x v="0"/>
    <s v="2 - Poder Ejecutivo"/>
    <s v="0215 - MINISTERIO DE LA MUJER"/>
    <s v="0001 - MINISTERIO DE LA MUJER"/>
    <x v="2"/>
    <x v="5"/>
    <x v="8"/>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x v="2"/>
    <x v="5"/>
    <x v="9"/>
    <s v="2.1 - REMUNERACIONES Y CONTRIBUCIONES"/>
    <s v="2.1.1 - REMUNERACIONES"/>
    <s v="N"/>
    <s v="00 - N/A"/>
    <s v="10 - FONDO GENERAL"/>
    <s v=" "/>
    <s v="99 - MULTIPROVINCIAL"/>
    <n v="190477123"/>
    <n v="0"/>
    <n v="0"/>
  </r>
  <r>
    <s v="2024"/>
    <x v="0"/>
    <x v="0"/>
    <x v="0"/>
    <x v="0"/>
    <s v="2 - Poder Ejecutivo"/>
    <s v="0215 - MINISTERIO DE LA MUJER"/>
    <s v="0001 - MINISTERIO DE LA MUJER"/>
    <x v="2"/>
    <x v="5"/>
    <x v="9"/>
    <s v="2.1 - REMUNERACIONES Y CONTRIBUCIONES"/>
    <s v="2.1.2 - SOBRESUELDOS"/>
    <s v="N"/>
    <s v="00 - N/A"/>
    <s v="10 - FONDO GENERAL"/>
    <s v=" "/>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x v="2"/>
    <x v="5"/>
    <x v="9"/>
    <s v="2.2 - CONTRATACIÓN DE SERVICIOS"/>
    <s v="2.2.1 - SERVICIOS BÁSICOS"/>
    <s v="N"/>
    <s v="00 - N/A"/>
    <s v="10 - FONDO GENERAL"/>
    <s v=" "/>
    <s v="99 - MULTIPROVINCIAL"/>
    <n v="8500000"/>
    <n v="8500000"/>
    <n v="7004571.8299999982"/>
  </r>
  <r>
    <s v="2024"/>
    <x v="0"/>
    <x v="0"/>
    <x v="0"/>
    <x v="0"/>
    <s v="2 - Poder Ejecutivo"/>
    <s v="0215 - MINISTERIO DE LA MUJER"/>
    <s v="0001 - MINISTERIO DE LA MUJER"/>
    <x v="2"/>
    <x v="5"/>
    <x v="9"/>
    <s v="2.2 - CONTRATACIÓN DE SERVICIOS"/>
    <s v="2.2.2 - PUBLICIDAD, IMPRESIÓN Y ENCUADERNACIÓN"/>
    <s v="N"/>
    <s v="00 - N/A"/>
    <s v="10 - FONDO GENERAL"/>
    <s v=" "/>
    <s v="99 - MULTIPROVINCIAL"/>
    <n v="13100000"/>
    <n v="4835933"/>
    <n v="1993834.08"/>
  </r>
  <r>
    <s v="2024"/>
    <x v="0"/>
    <x v="0"/>
    <x v="0"/>
    <x v="0"/>
    <s v="2 - Poder Ejecutivo"/>
    <s v="0215 - MINISTERIO DE LA MUJER"/>
    <s v="0001 - MINISTERIO DE LA MUJER"/>
    <x v="2"/>
    <x v="5"/>
    <x v="9"/>
    <s v="2.2 - CONTRATACIÓN DE SERVICIOS"/>
    <s v="2.2.2 - PUBLICIDAD, IMPRESIÓN Y ENCUADERNACIÓN"/>
    <s v="N"/>
    <s v="00 - N/A"/>
    <s v="70 - DONACION EXTERNA"/>
    <s v=" "/>
    <s v="99 - MULTIPROVINCIAL"/>
    <n v="0"/>
    <n v="43226940"/>
    <n v="16911531.800000001"/>
  </r>
  <r>
    <s v="2024"/>
    <x v="0"/>
    <x v="0"/>
    <x v="0"/>
    <x v="0"/>
    <s v="2 - Poder Ejecutivo"/>
    <s v="0215 - MINISTERIO DE LA MUJER"/>
    <s v="0001 - MINISTERIO DE LA MUJER"/>
    <x v="2"/>
    <x v="5"/>
    <x v="9"/>
    <s v="2.2 - CONTRATACIÓN DE SERVICIOS"/>
    <s v="2.2.3 - VIÁTICOS"/>
    <s v="N"/>
    <s v="00 - N/A"/>
    <s v="10 - FONDO GENERAL"/>
    <s v=" "/>
    <s v="99 - MULTIPROVINCIAL"/>
    <n v="1850000"/>
    <n v="2365764"/>
    <n v="755473.62"/>
  </r>
  <r>
    <s v="2024"/>
    <x v="0"/>
    <x v="0"/>
    <x v="0"/>
    <x v="0"/>
    <s v="2 - Poder Ejecutivo"/>
    <s v="0215 - MINISTERIO DE LA MUJER"/>
    <s v="0001 - MINISTERIO DE LA MUJER"/>
    <x v="2"/>
    <x v="5"/>
    <x v="9"/>
    <s v="2.2 - CONTRATACIÓN DE SERVICIOS"/>
    <s v="2.2.3 - VIÁTICOS"/>
    <s v="N"/>
    <s v="00 - N/A"/>
    <s v="70 - DONACION EXTERNA"/>
    <s v=" "/>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 "/>
    <s v="99 - MULTIPROVINCIAL"/>
    <n v="50000"/>
    <n v="1139900"/>
    <n v="664430.61"/>
  </r>
  <r>
    <s v="2024"/>
    <x v="0"/>
    <x v="0"/>
    <x v="0"/>
    <x v="0"/>
    <s v="2 - Poder Ejecutivo"/>
    <s v="0215 - MINISTERIO DE LA MUJER"/>
    <s v="0001 - MINISTERIO DE LA MUJER"/>
    <x v="2"/>
    <x v="5"/>
    <x v="9"/>
    <s v="2.2 - CONTRATACIÓN DE SERVICIOS"/>
    <s v="2.2.5 - ALQUILERES Y RENTAS"/>
    <s v="N"/>
    <s v="00 - N/A"/>
    <s v="10 - FONDO GENERAL"/>
    <s v=" "/>
    <s v="99 - MULTIPROVINCIAL"/>
    <n v="29200000"/>
    <n v="24176000"/>
    <n v="18644689.910000004"/>
  </r>
  <r>
    <s v="2024"/>
    <x v="0"/>
    <x v="0"/>
    <x v="0"/>
    <x v="0"/>
    <s v="2 - Poder Ejecutivo"/>
    <s v="0215 - MINISTERIO DE LA MUJER"/>
    <s v="0001 - MINISTERIO DE LA MUJER"/>
    <x v="2"/>
    <x v="5"/>
    <x v="9"/>
    <s v="2.2 - CONTRATACIÓN DE SERVICIOS"/>
    <s v="2.2.5 - ALQUILERES Y RENTAS"/>
    <s v="N"/>
    <s v="00 - N/A"/>
    <s v="70 - DONACION EXTERNA"/>
    <s v=" "/>
    <s v="99 - MULTIPROVINCIAL"/>
    <n v="0"/>
    <n v="10721406"/>
    <n v="1985850.32"/>
  </r>
  <r>
    <s v="2024"/>
    <x v="0"/>
    <x v="0"/>
    <x v="0"/>
    <x v="0"/>
    <s v="2 - Poder Ejecutivo"/>
    <s v="0215 - MINISTERIO DE LA MUJER"/>
    <s v="0001 - MINISTERIO DE LA MUJER"/>
    <x v="2"/>
    <x v="5"/>
    <x v="9"/>
    <s v="2.2 - CONTRATACIÓN DE SERVICIOS"/>
    <s v="2.2.6 - SEGUROS"/>
    <s v="N"/>
    <s v="00 - N/A"/>
    <s v="10 - FONDO GENERAL"/>
    <s v=" "/>
    <s v="99 - MULTIPROVINCIAL"/>
    <n v="4400000"/>
    <n v="6959000"/>
    <n v="695900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 "/>
    <s v="99 - MULTIPROVINCIAL"/>
    <n v="7050000"/>
    <n v="5400000"/>
    <n v="2755514.81"/>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 "/>
    <s v="99 - MULTIPROVINCIAL"/>
    <n v="0"/>
    <n v="4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 "/>
    <s v="99 - MULTIPROVINCIAL"/>
    <n v="6345000"/>
    <n v="2815188"/>
    <n v="1075708.1399999999"/>
  </r>
  <r>
    <s v="2024"/>
    <x v="0"/>
    <x v="0"/>
    <x v="0"/>
    <x v="0"/>
    <s v="2 - Poder Ejecutivo"/>
    <s v="0215 - MINISTERIO DE LA MUJER"/>
    <s v="0001 - MINISTERIO DE LA MUJER"/>
    <x v="2"/>
    <x v="5"/>
    <x v="9"/>
    <s v="2.2 - CONTRATACIÓN DE SERVICIOS"/>
    <s v="2.2.8 - OTROS SERVICIOS NO INCLUIDOS EN CONCEPTOS ANTERIORES"/>
    <s v="N"/>
    <s v="00 - N/A"/>
    <s v="70 - DONACION EXTERNA"/>
    <s v=" "/>
    <s v="99 - MULTIPROVINCIAL"/>
    <n v="0"/>
    <n v="17184619"/>
    <n v="5752902.4000000004"/>
  </r>
  <r>
    <s v="2024"/>
    <x v="0"/>
    <x v="0"/>
    <x v="0"/>
    <x v="0"/>
    <s v="2 - Poder Ejecutivo"/>
    <s v="0215 - MINISTERIO DE LA MUJER"/>
    <s v="0001 - MINISTERIO DE LA MUJER"/>
    <x v="2"/>
    <x v="5"/>
    <x v="9"/>
    <s v="2.2 - CONTRATACIÓN DE SERVICIOS"/>
    <s v="2.2.9 - OTRAS CONTRATACIONES DE SERVICIOS"/>
    <s v="N"/>
    <s v="00 - N/A"/>
    <s v="10 - FONDO GENERAL"/>
    <s v=" "/>
    <s v="99 - MULTIPROVINCIAL"/>
    <n v="7070000"/>
    <n v="4205879"/>
    <n v="2482265.4"/>
  </r>
  <r>
    <s v="2024"/>
    <x v="0"/>
    <x v="0"/>
    <x v="0"/>
    <x v="0"/>
    <s v="2 - Poder Ejecutivo"/>
    <s v="0215 - MINISTERIO DE LA MUJER"/>
    <s v="0001 - MINISTERIO DE LA MUJER"/>
    <x v="2"/>
    <x v="5"/>
    <x v="9"/>
    <s v="2.2 - CONTRATACIÓN DE SERVICIOS"/>
    <s v="2.2.9 - OTRAS CONTRATACIONES DE SERVICIOS"/>
    <s v="N"/>
    <s v="00 - N/A"/>
    <s v="70 - DONACION EXTERNA"/>
    <s v=" "/>
    <s v="99 - MULTIPROVINCIAL"/>
    <n v="0"/>
    <n v="9133962.4900000002"/>
    <n v="1592615.04"/>
  </r>
  <r>
    <s v="2024"/>
    <x v="0"/>
    <x v="0"/>
    <x v="0"/>
    <x v="0"/>
    <s v="2 - Poder Ejecutivo"/>
    <s v="0215 - MINISTERIO DE LA MUJER"/>
    <s v="0001 - MINISTERIO DE LA MUJER"/>
    <x v="2"/>
    <x v="5"/>
    <x v="9"/>
    <s v="2.3 - MATERIALES Y SUMINISTROS"/>
    <s v="2.3.1 - ALIMENTOS Y PRODUCTOS AGROFORESTALES"/>
    <s v="N"/>
    <s v="00 - N/A"/>
    <s v="10 - FONDO GENERAL"/>
    <s v=" "/>
    <s v="99 - MULTIPROVINCIAL"/>
    <n v="4450000"/>
    <n v="5906206"/>
    <n v="5459097.620000001"/>
  </r>
  <r>
    <s v="2024"/>
    <x v="0"/>
    <x v="0"/>
    <x v="0"/>
    <x v="0"/>
    <s v="2 - Poder Ejecutivo"/>
    <s v="0215 - MINISTERIO DE LA MUJER"/>
    <s v="0001 - MINISTERIO DE LA MUJER"/>
    <x v="2"/>
    <x v="5"/>
    <x v="9"/>
    <s v="2.3 - MATERIALES Y SUMINISTROS"/>
    <s v="2.3.1 - ALIMENTOS Y PRODUCTOS AGROFORESTALES"/>
    <s v="N"/>
    <s v="00 - N/A"/>
    <s v="70 - DONACION EXTERNA"/>
    <s v=" "/>
    <s v="99 - MULTIPROVINCIAL"/>
    <n v="0"/>
    <n v="1103289"/>
    <n v="0"/>
  </r>
  <r>
    <s v="2024"/>
    <x v="0"/>
    <x v="0"/>
    <x v="0"/>
    <x v="0"/>
    <s v="2 - Poder Ejecutivo"/>
    <s v="0215 - MINISTERIO DE LA MUJER"/>
    <s v="0001 - MINISTERIO DE LA MUJER"/>
    <x v="2"/>
    <x v="5"/>
    <x v="9"/>
    <s v="2.3 - MATERIALES Y SUMINISTROS"/>
    <s v="2.3.2 - TEXTILES Y VESTUARIOS"/>
    <s v="N"/>
    <s v="00 - N/A"/>
    <s v="10 - FONDO GENERAL"/>
    <s v=" "/>
    <s v="99 - MULTIPROVINCIAL"/>
    <n v="1800000"/>
    <n v="1180166"/>
    <n v="1100992.4099999997"/>
  </r>
  <r>
    <s v="2024"/>
    <x v="0"/>
    <x v="0"/>
    <x v="0"/>
    <x v="0"/>
    <s v="2 - Poder Ejecutivo"/>
    <s v="0215 - MINISTERIO DE LA MUJER"/>
    <s v="0001 - MINISTERIO DE LA MUJER"/>
    <x v="2"/>
    <x v="5"/>
    <x v="9"/>
    <s v="2.3 - MATERIALES Y SUMINISTROS"/>
    <s v="2.3.2 - TEXTILES Y VESTUARIOS"/>
    <s v="N"/>
    <s v="00 - N/A"/>
    <s v="70 - DONACION EXTERNA"/>
    <s v=" "/>
    <s v="99 - MULTIPROVINCIAL"/>
    <n v="0"/>
    <n v="800000"/>
    <n v="0"/>
  </r>
  <r>
    <s v="2024"/>
    <x v="0"/>
    <x v="0"/>
    <x v="0"/>
    <x v="0"/>
    <s v="2 - Poder Ejecutivo"/>
    <s v="0215 - MINISTERIO DE LA MUJER"/>
    <s v="0001 - MINISTERIO DE LA MUJER"/>
    <x v="2"/>
    <x v="5"/>
    <x v="9"/>
    <s v="2.3 - MATERIALES Y SUMINISTROS"/>
    <s v="2.3.3 - PAPEL, CARTÓN E IMPRESOS"/>
    <s v="N"/>
    <s v="00 - N/A"/>
    <s v="10 - FONDO GENERAL"/>
    <s v=" "/>
    <s v="99 - MULTIPROVINCIAL"/>
    <n v="1062000"/>
    <n v="245200"/>
    <n v="229200.00000000003"/>
  </r>
  <r>
    <s v="2024"/>
    <x v="0"/>
    <x v="0"/>
    <x v="0"/>
    <x v="0"/>
    <s v="2 - Poder Ejecutivo"/>
    <s v="0215 - MINISTERIO DE LA MUJER"/>
    <s v="0001 - MINISTERIO DE LA MUJER"/>
    <x v="2"/>
    <x v="5"/>
    <x v="9"/>
    <s v="2.3 - MATERIALES Y SUMINISTROS"/>
    <s v="2.3.3 - PAPEL, CARTÓN E IMPRESOS"/>
    <s v="N"/>
    <s v="00 - N/A"/>
    <s v="70 - DONACION EXTERNA"/>
    <s v=" "/>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 "/>
    <s v="99 - MULTIPROVINCIAL"/>
    <n v="0"/>
    <n v="260000"/>
    <n v="207642.78"/>
  </r>
  <r>
    <s v="2024"/>
    <x v="0"/>
    <x v="0"/>
    <x v="0"/>
    <x v="0"/>
    <s v="2 - Poder Ejecutivo"/>
    <s v="0215 - MINISTERIO DE LA MUJER"/>
    <s v="0001 - MINISTERIO DE LA MUJER"/>
    <x v="2"/>
    <x v="5"/>
    <x v="9"/>
    <s v="2.3 - MATERIALES Y SUMINISTROS"/>
    <s v="2.3.5 - CUERO, CAUCHO Y PLÁSTICO"/>
    <s v="N"/>
    <s v="00 - N/A"/>
    <s v="10 - FONDO GENERAL"/>
    <s v=" "/>
    <s v="99 - MULTIPROVINCIAL"/>
    <n v="700000"/>
    <n v="1222000"/>
    <n v="1201766.1500000001"/>
  </r>
  <r>
    <s v="2024"/>
    <x v="0"/>
    <x v="0"/>
    <x v="0"/>
    <x v="0"/>
    <s v="2 - Poder Ejecutivo"/>
    <s v="0215 - MINISTERIO DE LA MUJER"/>
    <s v="0001 - MINISTERIO DE LA MUJER"/>
    <x v="2"/>
    <x v="5"/>
    <x v="9"/>
    <s v="2.3 - MATERIALES Y SUMINISTROS"/>
    <s v="2.3.5 - CUERO, CAUCHO Y PLÁSTICO"/>
    <s v="N"/>
    <s v="00 - N/A"/>
    <s v="70 - DONACION EXTERNA"/>
    <s v=" "/>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 "/>
    <s v="99 - MULTIPROVINCIAL"/>
    <n v="350000"/>
    <n v="370800"/>
    <n v="85714.12"/>
  </r>
  <r>
    <s v="2024"/>
    <x v="0"/>
    <x v="0"/>
    <x v="0"/>
    <x v="0"/>
    <s v="2 - Poder Ejecutivo"/>
    <s v="0215 - MINISTERIO DE LA MUJER"/>
    <s v="0001 - MINISTERIO DE LA MUJER"/>
    <x v="2"/>
    <x v="5"/>
    <x v="9"/>
    <s v="2.3 - MATERIALES Y SUMINISTROS"/>
    <s v="2.3.6 - PRODUCTOS DE MINERALES, METÁLICOS Y NO METÁLICOS"/>
    <s v="N"/>
    <s v="00 - N/A"/>
    <s v="70 - DONACION EXTERNA"/>
    <s v=" "/>
    <s v="99 - MULTIPROVINCIAL"/>
    <n v="0"/>
    <n v="120000"/>
    <n v="0"/>
  </r>
  <r>
    <s v="2024"/>
    <x v="0"/>
    <x v="0"/>
    <x v="0"/>
    <x v="0"/>
    <s v="2 - Poder Ejecutivo"/>
    <s v="0215 - MINISTERIO DE LA MUJER"/>
    <s v="0001 - MINISTERIO DE LA MUJER"/>
    <x v="2"/>
    <x v="5"/>
    <x v="9"/>
    <s v="2.3 - MATERIALES Y SUMINISTROS"/>
    <s v="2.3.7 - COMBUSTIBLES, LUBRICANTES, PRODUCTOS QUÍMICOS Y CONEXOS"/>
    <s v="N"/>
    <s v="00 - N/A"/>
    <s v="10 - FONDO GENERAL"/>
    <s v=" "/>
    <s v="99 - MULTIPROVINCIAL"/>
    <n v="8125000"/>
    <n v="9520628"/>
    <n v="6025769.0100000007"/>
  </r>
  <r>
    <s v="2024"/>
    <x v="0"/>
    <x v="0"/>
    <x v="0"/>
    <x v="0"/>
    <s v="2 - Poder Ejecutivo"/>
    <s v="0215 - MINISTERIO DE LA MUJER"/>
    <s v="0001 - MINISTERIO DE LA MUJER"/>
    <x v="2"/>
    <x v="5"/>
    <x v="9"/>
    <s v="2.3 - MATERIALES Y SUMINISTROS"/>
    <s v="2.3.7 - COMBUSTIBLES, LUBRICANTES, PRODUCTOS QUÍMICOS Y CONEXOS"/>
    <s v="N"/>
    <s v="00 - N/A"/>
    <s v="70 - DONACION EXTERNA"/>
    <s v=" "/>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 "/>
    <s v="99 - MULTIPROVINCIAL"/>
    <n v="5768000"/>
    <n v="7356500"/>
    <n v="5930516.1000000006"/>
  </r>
  <r>
    <s v="2024"/>
    <x v="0"/>
    <x v="0"/>
    <x v="0"/>
    <x v="0"/>
    <s v="2 - Poder Ejecutivo"/>
    <s v="0215 - MINISTERIO DE LA MUJER"/>
    <s v="0001 - MINISTERIO DE LA MUJER"/>
    <x v="2"/>
    <x v="5"/>
    <x v="9"/>
    <s v="2.3 - MATERIALES Y SUMINISTROS"/>
    <s v="2.3.9 - PRODUCTOS Y ÚTILES VARIOS"/>
    <s v="N"/>
    <s v="00 - N/A"/>
    <s v="70 - DONACION EXTERNA"/>
    <s v=" "/>
    <s v="99 - MULTIPROVINCIAL"/>
    <n v="0"/>
    <n v="4480000"/>
    <n v="71781.009999999995"/>
  </r>
  <r>
    <s v="2024"/>
    <x v="0"/>
    <x v="0"/>
    <x v="0"/>
    <x v="0"/>
    <s v="2 - Poder Ejecutivo"/>
    <s v="0216 - MINISTERIO DE CULTURA"/>
    <s v="0001 - MINISTERIO DE CULTURA"/>
    <x v="0"/>
    <x v="0"/>
    <x v="10"/>
    <s v="2.1 - REMUNERACIONES Y CONTRIBUCIONES"/>
    <s v="2.1.1 - REMUNERACIONES"/>
    <s v="N"/>
    <s v="00 - N/A"/>
    <s v="10 - FONDO GENERAL"/>
    <s v=" "/>
    <s v="99 - MULTIPROVINCIAL"/>
    <n v="1625000"/>
    <n v="1005000"/>
    <n v="660000"/>
  </r>
  <r>
    <s v="2024"/>
    <x v="0"/>
    <x v="0"/>
    <x v="0"/>
    <x v="0"/>
    <s v="2 - Poder Ejecutivo"/>
    <s v="0216 - MINISTERIO DE CULTURA"/>
    <s v="0001 - MINISTERIO DE CULTURA"/>
    <x v="0"/>
    <x v="0"/>
    <x v="10"/>
    <s v="2.1 - REMUNERACIONES Y CONTRIBUCIONES"/>
    <s v="2.1.2 - SOBRESUELDOS"/>
    <s v="N"/>
    <s v="00 - N/A"/>
    <s v="10 - FONDO GENERAL"/>
    <s v=" "/>
    <s v="99 - MULTIPROVINCIAL"/>
    <n v="375000"/>
    <n v="125000"/>
    <n v="0"/>
  </r>
  <r>
    <s v="2024"/>
    <x v="0"/>
    <x v="0"/>
    <x v="0"/>
    <x v="0"/>
    <s v="2 - Poder Ejecutivo"/>
    <s v="0216 - MINISTERIO DE CULTURA"/>
    <s v="0001 - MINISTERIO DE CULTURA"/>
    <x v="0"/>
    <x v="0"/>
    <x v="10"/>
    <s v="2.1 - REMUNERACIONES Y CONTRIBUCIONES"/>
    <s v="2.1.5 - CONTRIBUCIONES A LA SEGURIDAD SOCIAL"/>
    <s v="N"/>
    <s v="00 - N/A"/>
    <s v="10 - FONDO GENERAL"/>
    <s v=" "/>
    <s v="99 - MULTIPROVINCIAL"/>
    <n v="183480"/>
    <n v="183480"/>
    <n v="98763.059999999983"/>
  </r>
  <r>
    <s v="2024"/>
    <x v="0"/>
    <x v="0"/>
    <x v="0"/>
    <x v="0"/>
    <s v="2 - Poder Ejecutivo"/>
    <s v="0216 - MINISTERIO DE CULTURA"/>
    <s v="0001 - MINISTERIO DE CULTURA"/>
    <x v="0"/>
    <x v="0"/>
    <x v="10"/>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 "/>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 "/>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 "/>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 "/>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 "/>
    <s v="99 - MULTIPROVINCIAL"/>
    <n v="673043105"/>
    <n v="715089104"/>
    <n v="538859919.95000005"/>
  </r>
  <r>
    <s v="2024"/>
    <x v="0"/>
    <x v="0"/>
    <x v="0"/>
    <x v="0"/>
    <s v="2 - Poder Ejecutivo"/>
    <s v="0216 - MINISTERIO DE CULTURA"/>
    <s v="0001 - MINISTERIO DE CULTURA"/>
    <x v="2"/>
    <x v="8"/>
    <x v="20"/>
    <s v="2.1 - REMUNERACIONES Y CONTRIBUCIONES"/>
    <s v="2.1.2 - SOBRESUELDOS"/>
    <s v="N"/>
    <s v="00 - N/A"/>
    <s v="10 - FONDO GENERAL"/>
    <s v=" "/>
    <s v="99 - MULTIPROVINCIAL"/>
    <n v="277993000"/>
    <n v="229742876"/>
    <n v="129763862.76000002"/>
  </r>
  <r>
    <s v="2024"/>
    <x v="0"/>
    <x v="0"/>
    <x v="0"/>
    <x v="0"/>
    <s v="2 - Poder Ejecutivo"/>
    <s v="0216 - MINISTERIO DE CULTURA"/>
    <s v="0001 - MINISTERIO DE CULTURA"/>
    <x v="2"/>
    <x v="8"/>
    <x v="20"/>
    <s v="2.1 - REMUNERACIONES Y CONTRIBUCIONES"/>
    <s v="2.1.5 - CONTRIBUCIONES A LA SEGURIDAD SOCIAL"/>
    <s v="N"/>
    <s v="00 - N/A"/>
    <s v="10 - FONDO GENERAL"/>
    <s v=" "/>
    <s v="99 - MULTIPROVINCIAL"/>
    <n v="93648251"/>
    <n v="98572289"/>
    <n v="80801697.449999958"/>
  </r>
  <r>
    <s v="2024"/>
    <x v="0"/>
    <x v="0"/>
    <x v="0"/>
    <x v="0"/>
    <s v="2 - Poder Ejecutivo"/>
    <s v="0216 - MINISTERIO DE CULTURA"/>
    <s v="0001 - MINISTERIO DE CULTURA"/>
    <x v="2"/>
    <x v="8"/>
    <x v="20"/>
    <s v="2.2 - CONTRATACIÓN DE SERVICIOS"/>
    <s v="2.2.1 - SERVICIOS BÁSICOS"/>
    <s v="N"/>
    <s v="00 - N/A"/>
    <s v="10 - FONDO GENERAL"/>
    <s v=" "/>
    <s v="99 - MULTIPROVINCIAL"/>
    <n v="101406732"/>
    <n v="97256732"/>
    <n v="71796948.639999971"/>
  </r>
  <r>
    <s v="2024"/>
    <x v="0"/>
    <x v="0"/>
    <x v="0"/>
    <x v="0"/>
    <s v="2 - Poder Ejecutivo"/>
    <s v="0216 - MINISTERIO DE CULTURA"/>
    <s v="0001 - MINISTERIO DE CULTURA"/>
    <x v="2"/>
    <x v="8"/>
    <x v="20"/>
    <s v="2.2 - CONTRATACIÓN DE SERVICIOS"/>
    <s v="2.2.2 - PUBLICIDAD, IMPRESIÓN Y ENCUADERNACIÓN"/>
    <s v="N"/>
    <s v="00 - N/A"/>
    <s v="10 - FONDO GENERAL"/>
    <s v=" "/>
    <s v="99 - MULTIPROVINCIAL"/>
    <n v="18700000"/>
    <n v="20218511"/>
    <n v="6555187.96"/>
  </r>
  <r>
    <s v="2024"/>
    <x v="0"/>
    <x v="0"/>
    <x v="0"/>
    <x v="0"/>
    <s v="2 - Poder Ejecutivo"/>
    <s v="0216 - MINISTERIO DE CULTURA"/>
    <s v="0001 - MINISTERIO DE CULTURA"/>
    <x v="2"/>
    <x v="8"/>
    <x v="20"/>
    <s v="2.2 - CONTRATACIÓN DE SERVICIOS"/>
    <s v="2.2.3 - VIÁTICOS"/>
    <s v="N"/>
    <s v="00 - N/A"/>
    <s v="10 - FONDO GENERAL"/>
    <s v=" "/>
    <s v="99 - MULTIPROVINCIAL"/>
    <n v="17100000"/>
    <n v="13800000"/>
    <n v="7515317.5"/>
  </r>
  <r>
    <s v="2024"/>
    <x v="0"/>
    <x v="0"/>
    <x v="0"/>
    <x v="0"/>
    <s v="2 - Poder Ejecutivo"/>
    <s v="0216 - MINISTERIO DE CULTURA"/>
    <s v="0001 - MINISTERIO DE CULTURA"/>
    <x v="2"/>
    <x v="8"/>
    <x v="20"/>
    <s v="2.2 - CONTRATACIÓN DE SERVICIOS"/>
    <s v="2.2.4 - TRANSPORTE Y ALMACENAJE"/>
    <s v="N"/>
    <s v="00 - N/A"/>
    <s v="10 - FONDO GENERAL"/>
    <s v=" "/>
    <s v="99 - MULTIPROVINCIAL"/>
    <n v="1680000"/>
    <n v="930000"/>
    <n v="545750.33000000007"/>
  </r>
  <r>
    <s v="2024"/>
    <x v="0"/>
    <x v="0"/>
    <x v="0"/>
    <x v="0"/>
    <s v="2 - Poder Ejecutivo"/>
    <s v="0216 - MINISTERIO DE CULTURA"/>
    <s v="0001 - MINISTERIO DE CULTURA"/>
    <x v="2"/>
    <x v="8"/>
    <x v="20"/>
    <s v="2.2 - CONTRATACIÓN DE SERVICIOS"/>
    <s v="2.2.5 - ALQUILERES Y RENTAS"/>
    <s v="N"/>
    <s v="00 - N/A"/>
    <s v="10 - FONDO GENERAL"/>
    <s v=" "/>
    <s v="99 - MULTIPROVINCIAL"/>
    <n v="21540000"/>
    <n v="31407967"/>
    <n v="2440248.23"/>
  </r>
  <r>
    <s v="2024"/>
    <x v="0"/>
    <x v="0"/>
    <x v="0"/>
    <x v="0"/>
    <s v="2 - Poder Ejecutivo"/>
    <s v="0216 - MINISTERIO DE CULTURA"/>
    <s v="0001 - MINISTERIO DE CULTURA"/>
    <x v="2"/>
    <x v="8"/>
    <x v="20"/>
    <s v="2.2 - CONTRATACIÓN DE SERVICIOS"/>
    <s v="2.2.6 - SEGUROS"/>
    <s v="N"/>
    <s v="00 - N/A"/>
    <s v="10 - FONDO GENERAL"/>
    <s v=" "/>
    <s v="99 - MULTIPROVINCIAL"/>
    <n v="12251000"/>
    <n v="12251000"/>
    <n v="9164150.2800000012"/>
  </r>
  <r>
    <s v="2024"/>
    <x v="0"/>
    <x v="0"/>
    <x v="0"/>
    <x v="0"/>
    <s v="2 - Poder Ejecutivo"/>
    <s v="0216 - MINISTERIO DE CULTURA"/>
    <s v="0001 - MINISTERIO DE CULTURA"/>
    <x v="2"/>
    <x v="8"/>
    <x v="20"/>
    <s v="2.2 - CONTRATACIÓN DE SERVICIOS"/>
    <s v="2.2.6 - SEGUROS"/>
    <s v="N"/>
    <s v="00 - N/A"/>
    <s v="70 - DONACION EXTERNA"/>
    <s v=" "/>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 "/>
    <s v="99 - MULTIPROVINCIAL"/>
    <n v="76695138"/>
    <n v="65846928"/>
    <n v="15264764.999999998"/>
  </r>
  <r>
    <s v="2024"/>
    <x v="0"/>
    <x v="0"/>
    <x v="0"/>
    <x v="0"/>
    <s v="2 - Poder Ejecutivo"/>
    <s v="0216 - MINISTERIO DE CULTURA"/>
    <s v="0001 - MINISTERIO DE CULTURA"/>
    <x v="2"/>
    <x v="8"/>
    <x v="20"/>
    <s v="2.2 - CONTRATACIÓN DE SERVICIOS"/>
    <s v="2.2.8 - OTROS SERVICIOS NO INCLUIDOS EN CONCEPTOS ANTERIORES"/>
    <s v="N"/>
    <s v="00 - N/A"/>
    <s v="10 - FONDO GENERAL"/>
    <s v=" "/>
    <s v="99 - MULTIPROVINCIAL"/>
    <n v="129590000"/>
    <n v="120217627"/>
    <n v="42883828.390000001"/>
  </r>
  <r>
    <s v="2024"/>
    <x v="0"/>
    <x v="0"/>
    <x v="0"/>
    <x v="0"/>
    <s v="2 - Poder Ejecutivo"/>
    <s v="0216 - MINISTERIO DE CULTURA"/>
    <s v="0001 - MINISTERIO DE CULTURA"/>
    <x v="2"/>
    <x v="8"/>
    <x v="20"/>
    <s v="2.2 - CONTRATACIÓN DE SERVICIOS"/>
    <s v="2.2.9 - OTRAS CONTRATACIONES DE SERVICIOS"/>
    <s v="N"/>
    <s v="00 - N/A"/>
    <s v="10 - FONDO GENERAL"/>
    <s v=" "/>
    <s v="99 - MULTIPROVINCIAL"/>
    <n v="26119244"/>
    <n v="45158635"/>
    <n v="19429705.910000004"/>
  </r>
  <r>
    <s v="2024"/>
    <x v="0"/>
    <x v="0"/>
    <x v="0"/>
    <x v="0"/>
    <s v="2 - Poder Ejecutivo"/>
    <s v="0216 - MINISTERIO DE CULTURA"/>
    <s v="0001 - MINISTERIO DE CULTURA"/>
    <x v="2"/>
    <x v="8"/>
    <x v="20"/>
    <s v="2.3 - MATERIALES Y SUMINISTROS"/>
    <s v="2.3.1 - ALIMENTOS Y PRODUCTOS AGROFORESTALES"/>
    <s v="N"/>
    <s v="00 - N/A"/>
    <s v="10 - FONDO GENERAL"/>
    <s v=" "/>
    <s v="99 - MULTIPROVINCIAL"/>
    <n v="2200000"/>
    <n v="5510000"/>
    <n v="1032972.06"/>
  </r>
  <r>
    <s v="2024"/>
    <x v="0"/>
    <x v="0"/>
    <x v="0"/>
    <x v="0"/>
    <s v="2 - Poder Ejecutivo"/>
    <s v="0216 - MINISTERIO DE CULTURA"/>
    <s v="0001 - MINISTERIO DE CULTURA"/>
    <x v="2"/>
    <x v="8"/>
    <x v="20"/>
    <s v="2.3 - MATERIALES Y SUMINISTROS"/>
    <s v="2.3.2 - TEXTILES Y VESTUARIOS"/>
    <s v="N"/>
    <s v="00 - N/A"/>
    <s v="10 - FONDO GENERAL"/>
    <s v=" "/>
    <s v="99 - MULTIPROVINCIAL"/>
    <n v="2090000"/>
    <n v="1050000"/>
    <n v="243720.61999999997"/>
  </r>
  <r>
    <s v="2024"/>
    <x v="0"/>
    <x v="0"/>
    <x v="0"/>
    <x v="0"/>
    <s v="2 - Poder Ejecutivo"/>
    <s v="0216 - MINISTERIO DE CULTURA"/>
    <s v="0001 - MINISTERIO DE CULTURA"/>
    <x v="2"/>
    <x v="8"/>
    <x v="20"/>
    <s v="2.3 - MATERIALES Y SUMINISTROS"/>
    <s v="2.3.3 - PAPEL, CARTÓN E IMPRESOS"/>
    <s v="N"/>
    <s v="00 - N/A"/>
    <s v="10 - FONDO GENERAL"/>
    <s v=" "/>
    <s v="99 - MULTIPROVINCIAL"/>
    <n v="4000000"/>
    <n v="2774150"/>
    <n v="2043676.14"/>
  </r>
  <r>
    <s v="2024"/>
    <x v="0"/>
    <x v="0"/>
    <x v="0"/>
    <x v="0"/>
    <s v="2 - Poder Ejecutivo"/>
    <s v="0216 - MINISTERIO DE CULTURA"/>
    <s v="0001 - MINISTERIO DE CULTURA"/>
    <x v="2"/>
    <x v="8"/>
    <x v="20"/>
    <s v="2.3 - MATERIALES Y SUMINISTROS"/>
    <s v="2.3.4 - PRODUCTOS FARMACÉUTICOS"/>
    <s v="N"/>
    <s v="00 - N/A"/>
    <s v="10 - FONDO GENERAL"/>
    <s v=" "/>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 "/>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 "/>
    <s v="99 - MULTIPROVINCIAL"/>
    <n v="550000"/>
    <n v="1193045"/>
    <n v="247106.05000000002"/>
  </r>
  <r>
    <s v="2024"/>
    <x v="0"/>
    <x v="0"/>
    <x v="0"/>
    <x v="0"/>
    <s v="2 - Poder Ejecutivo"/>
    <s v="0216 - MINISTERIO DE CULTURA"/>
    <s v="0001 - MINISTERIO DE CULTURA"/>
    <x v="2"/>
    <x v="8"/>
    <x v="20"/>
    <s v="2.3 - MATERIALES Y SUMINISTROS"/>
    <s v="2.3.7 - COMBUSTIBLES, LUBRICANTES, PRODUCTOS QUÍMICOS Y CONEXOS"/>
    <s v="N"/>
    <s v="00 - N/A"/>
    <s v="10 - FONDO GENERAL"/>
    <s v=" "/>
    <s v="99 - MULTIPROVINCIAL"/>
    <n v="21300000"/>
    <n v="22050100"/>
    <n v="14854096.390000001"/>
  </r>
  <r>
    <s v="2024"/>
    <x v="0"/>
    <x v="0"/>
    <x v="0"/>
    <x v="0"/>
    <s v="2 - Poder Ejecutivo"/>
    <s v="0216 - MINISTERIO DE CULTURA"/>
    <s v="0001 - MINISTERIO DE CULTURA"/>
    <x v="2"/>
    <x v="8"/>
    <x v="20"/>
    <s v="2.3 - MATERIALES Y SUMINISTROS"/>
    <s v="2.3.9 - PRODUCTOS Y ÚTILES VARIOS"/>
    <s v="N"/>
    <s v="00 - N/A"/>
    <s v="10 - FONDO GENERAL"/>
    <s v=" "/>
    <s v="99 - MULTIPROVINCIAL"/>
    <n v="11150000"/>
    <n v="13489772"/>
    <n v="6268336.9699999997"/>
  </r>
  <r>
    <s v="2024"/>
    <x v="0"/>
    <x v="0"/>
    <x v="0"/>
    <x v="0"/>
    <s v="2 - Poder Ejecutivo"/>
    <s v="0216 - MINISTERIO DE CULTURA"/>
    <s v="0001 - MINISTERIO DE CULTURA"/>
    <x v="2"/>
    <x v="8"/>
    <x v="20"/>
    <s v="2.3 - MATERIALES Y SUMINISTROS"/>
    <s v="2.3.9 - PRODUCTOS Y ÚTILES VARIOS"/>
    <s v="N"/>
    <s v="00 - N/A"/>
    <s v="70 - DONACION EXTERNA"/>
    <s v=" "/>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 "/>
    <s v="99 - MULTIPROVINCIAL"/>
    <n v="86715841"/>
    <n v="87593391.13000001"/>
    <n v="68218239.049999997"/>
  </r>
  <r>
    <s v="2024"/>
    <x v="0"/>
    <x v="0"/>
    <x v="0"/>
    <x v="0"/>
    <s v="2 - Poder Ejecutivo"/>
    <s v="0216 - MINISTERIO DE CULTURA"/>
    <s v="0002 - ORQUESTA SINFÓNICA NACIONAL"/>
    <x v="2"/>
    <x v="8"/>
    <x v="20"/>
    <s v="2.1 - REMUNERACIONES Y CONTRIBUCIONES"/>
    <s v="2.1.2 - SOBRESUELDOS"/>
    <s v="N"/>
    <s v="00 - N/A"/>
    <s v="10 - FONDO GENERAL"/>
    <s v=" "/>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 "/>
    <s v="99 - MULTIPROVINCIAL"/>
    <n v="9907020"/>
    <n v="11291146.560000001"/>
    <n v="9330224.8199999984"/>
  </r>
  <r>
    <s v="2024"/>
    <x v="0"/>
    <x v="0"/>
    <x v="0"/>
    <x v="0"/>
    <s v="2 - Poder Ejecutivo"/>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x v="2"/>
    <x v="8"/>
    <x v="20"/>
    <s v="2.2 - CONTRATACIÓN DE SERVICIOS"/>
    <s v="2.2.2 - PUBLICIDAD, IMPRESIÓN Y ENCUADERNACIÓN"/>
    <s v="N"/>
    <s v="00 - N/A"/>
    <s v="20 - FONDOS CON DESTINO ESPECÍFICO"/>
    <s v=" "/>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 "/>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 "/>
    <s v="99 - MULTIPROVINCIAL"/>
    <n v="0"/>
    <n v="540000"/>
    <n v="387000"/>
  </r>
  <r>
    <s v="2024"/>
    <x v="0"/>
    <x v="0"/>
    <x v="0"/>
    <x v="0"/>
    <s v="2 - Poder Ejecutivo"/>
    <s v="0216 - MINISTERIO DE CULTURA"/>
    <s v="0002 - ORQUESTA SINFÓNICA NACIONAL"/>
    <x v="2"/>
    <x v="8"/>
    <x v="20"/>
    <s v="2.2 - CONTRATACIÓN DE SERVICIOS"/>
    <s v="2.2.5 - ALQUILERES Y RENTAS"/>
    <s v="N"/>
    <s v="00 - N/A"/>
    <s v="10 - FONDO GENERAL"/>
    <s v=" "/>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x v="2"/>
    <x v="8"/>
    <x v="20"/>
    <s v="2.2 - CONTRATACIÓN DE SERVICIOS"/>
    <s v="2.2.6 - SEGUROS"/>
    <s v="N"/>
    <s v="00 - N/A"/>
    <s v="10 - FONDO GENERAL"/>
    <s v=" "/>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 "/>
    <s v="99 - MULTIPROVINCIAL"/>
    <n v="4808192"/>
    <n v="3989618.85"/>
    <n v="2059201.01"/>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 "/>
    <s v="99 - MULTIPROVINCIAL"/>
    <n v="0"/>
    <n v="53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 "/>
    <s v="99 - MULTIPROVINCIAL"/>
    <n v="354000"/>
    <n v="354000"/>
    <n v="6254"/>
  </r>
  <r>
    <s v="2024"/>
    <x v="0"/>
    <x v="0"/>
    <x v="0"/>
    <x v="0"/>
    <s v="2 - Poder Ejecutivo"/>
    <s v="0216 - MINISTERIO DE CULTURA"/>
    <s v="0002 - ORQUESTA SINFÓNICA NACIONAL"/>
    <x v="2"/>
    <x v="8"/>
    <x v="20"/>
    <s v="2.3 - MATERIALES Y SUMINISTROS"/>
    <s v="2.3.1 - ALIMENTOS Y PRODUCTOS AGROFORESTALES"/>
    <s v="N"/>
    <s v="00 - N/A"/>
    <s v="20 - FONDOS CON DESTINO ESPECÍFICO"/>
    <s v=" "/>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 "/>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 "/>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 "/>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2382902"/>
    <n v="40782656.780000001"/>
  </r>
  <r>
    <s v="2024"/>
    <x v="0"/>
    <x v="0"/>
    <x v="0"/>
    <x v="0"/>
    <s v="2 - Poder Ejecutivo"/>
    <s v="0216 - MINISTERIO DE CULTURA"/>
    <s v="0003 - BIBLIOTECA NACIONAL PEDRO HENRÍQUEZ UREÑA"/>
    <x v="2"/>
    <x v="8"/>
    <x v="20"/>
    <s v="2.1 - REMUNERACIONES Y CONTRIBUCIONES"/>
    <s v="2.1.1 - REMUNERACIONES"/>
    <s v="N"/>
    <s v="00 - N/A"/>
    <s v="10 - FONDO GENERAL"/>
    <s v=" "/>
    <s v="99 - MULTIPROVINCIAL"/>
    <n v="41477752"/>
    <n v="41895658"/>
    <n v="30087418.39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9820323.5899999999"/>
  </r>
  <r>
    <s v="2024"/>
    <x v="0"/>
    <x v="0"/>
    <x v="0"/>
    <x v="0"/>
    <s v="2 - Poder Ejecutivo"/>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5919570.6599999992"/>
  </r>
  <r>
    <s v="2024"/>
    <x v="0"/>
    <x v="0"/>
    <x v="0"/>
    <x v="0"/>
    <s v="2 - Poder Ejecutivo"/>
    <s v="0216 - MINISTERIO DE CULTURA"/>
    <s v="0003 - BIBLIOTECA NACIONAL PEDRO HENRÍQUEZ UREÑA"/>
    <x v="2"/>
    <x v="8"/>
    <x v="20"/>
    <s v="2.1 - REMUNERACIONES Y CONTRIBUCIONES"/>
    <s v="2.1.5 - CONTRIBUCIONES A LA SEGURIDAD SOCIAL"/>
    <s v="N"/>
    <s v="00 - N/A"/>
    <s v="10 - FONDO GENERAL"/>
    <s v=" "/>
    <s v="99 - MULTIPROVINCIAL"/>
    <n v="5750800"/>
    <n v="5750800"/>
    <n v="4604071.12999999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175000"/>
    <n v="20694134.909999982"/>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588700"/>
    <n v="309669.26999999996"/>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1786000"/>
    <n v="1066653.9000000001"/>
  </r>
  <r>
    <s v="2024"/>
    <x v="0"/>
    <x v="0"/>
    <x v="0"/>
    <x v="0"/>
    <s v="2 - Poder Ejecutivo"/>
    <s v="0216 - MINISTERIO DE CULTURA"/>
    <s v="0003 - BIBLIOTECA NACIONAL PEDRO HENRÍQUEZ UREÑA"/>
    <x v="2"/>
    <x v="8"/>
    <x v="20"/>
    <s v="2.2 - CONTRATACIÓN DE SERVICIOS"/>
    <s v="2.2.5 - ALQUILERES Y RENTAS"/>
    <s v="N"/>
    <s v="00 - N/A"/>
    <s v="10 - FONDO GENERAL"/>
    <s v=" "/>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25000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12511000"/>
    <n v="5929496.660000000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10715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 "/>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351000"/>
    <n v="991700.94"/>
  </r>
  <r>
    <s v="2024"/>
    <x v="0"/>
    <x v="0"/>
    <x v="0"/>
    <x v="0"/>
    <s v="2 - Poder Ejecutivo"/>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850000"/>
    <n v="650299.97"/>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100000"/>
    <n v="118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91000"/>
    <n v="282392.32000000001"/>
  </r>
  <r>
    <s v="2024"/>
    <x v="0"/>
    <x v="0"/>
    <x v="0"/>
    <x v="0"/>
    <s v="2 - Poder Ejecutivo"/>
    <s v="0216 - MINISTERIO DE CULTURA"/>
    <s v="0003 - BIBLIOTECA NACIONAL PEDRO HENRÍQUEZ UREÑA"/>
    <x v="2"/>
    <x v="8"/>
    <x v="20"/>
    <s v="2.3 - MATERIALES Y SUMINISTROS"/>
    <s v="2.3.3 - PAPEL, CARTÓN E IMPRESOS"/>
    <s v="N"/>
    <s v="00 - N/A"/>
    <s v="10 - FONDO GENERAL"/>
    <s v=" "/>
    <s v="99 - MULTIPROVINCIAL"/>
    <n v="500500"/>
    <n v="500500"/>
    <n v="91849.69"/>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30000"/>
    <n v="2241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224000"/>
    <n v="3047699.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 "/>
    <s v="99 - MULTIPROVINCIAL"/>
    <n v="295000"/>
    <n v="29500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3137128"/>
    <n v="2025234.9600000004"/>
  </r>
  <r>
    <s v="2024"/>
    <x v="0"/>
    <x v="0"/>
    <x v="0"/>
    <x v="0"/>
    <s v="2 - Poder Ejecutivo"/>
    <s v="0216 - MINISTERIO DE CULTURA"/>
    <s v="0003 - BIBLIOTECA NACIONAL PEDRO HENRÍQUEZ UREÑA"/>
    <x v="2"/>
    <x v="8"/>
    <x v="20"/>
    <s v="2.3 - MATERIALES Y SUMINISTROS"/>
    <s v="2.3.9 - PRODUCTOS Y ÚTILES VARIOS"/>
    <s v="N"/>
    <s v="00 - N/A"/>
    <s v="10 - FONDO GENERAL"/>
    <s v=" "/>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 "/>
    <s v="99 - MULTIPROVINCIAL"/>
    <n v="461312208"/>
    <n v="479589643"/>
    <n v="367066365.15999997"/>
  </r>
  <r>
    <s v="2024"/>
    <x v="0"/>
    <x v="0"/>
    <x v="0"/>
    <x v="0"/>
    <s v="2 - Poder Ejecutivo"/>
    <s v="0216 - MINISTERIO DE CULTURA"/>
    <s v="0005 - DIRECCIÓN GENERAL DE BELLAS ARTES"/>
    <x v="2"/>
    <x v="8"/>
    <x v="20"/>
    <s v="2.1 - REMUNERACIONES Y CONTRIBUCIONES"/>
    <s v="2.1.2 - SOBRESUELDOS"/>
    <s v="N"/>
    <s v="00 - N/A"/>
    <s v="10 - FONDO GENERAL"/>
    <s v=" "/>
    <s v="99 - MULTIPROVINCIAL"/>
    <n v="72135688"/>
    <n v="75177763"/>
    <n v="40554460.019999996"/>
  </r>
  <r>
    <s v="2024"/>
    <x v="0"/>
    <x v="0"/>
    <x v="0"/>
    <x v="0"/>
    <s v="2 - Poder Ejecutivo"/>
    <s v="0216 - MINISTERIO DE CULTURA"/>
    <s v="0005 - DIRECCIÓN GENERAL DE BELLAS ARTES"/>
    <x v="2"/>
    <x v="8"/>
    <x v="20"/>
    <s v="2.1 - REMUNERACIONES Y CONTRIBUCIONES"/>
    <s v="2.1.3 - DIETAS Y GASTOS DE REPRESENTACIÓN"/>
    <s v="N"/>
    <s v="00 - N/A"/>
    <s v="10 - FONDO GENERAL"/>
    <s v=" "/>
    <s v="99 - MULTIPROVINCIAL"/>
    <n v="330000"/>
    <n v="396000"/>
    <n v="61780.97"/>
  </r>
  <r>
    <s v="2024"/>
    <x v="0"/>
    <x v="0"/>
    <x v="0"/>
    <x v="0"/>
    <s v="2 - Poder Ejecutivo"/>
    <s v="0216 - MINISTERIO DE CULTURA"/>
    <s v="0005 - DIRECCIÓN GENERAL DE BELLAS ARTES"/>
    <x v="2"/>
    <x v="8"/>
    <x v="20"/>
    <s v="2.1 - REMUNERACIONES Y CONTRIBUCIONES"/>
    <s v="2.1.5 - CONTRIBUCIONES A LA SEGURIDAD SOCIAL"/>
    <s v="N"/>
    <s v="00 - N/A"/>
    <s v="10 - FONDO GENERAL"/>
    <s v=" "/>
    <s v="99 - MULTIPROVINCIAL"/>
    <n v="64222105"/>
    <n v="67362096"/>
    <n v="55829032.980000004"/>
  </r>
  <r>
    <s v="2024"/>
    <x v="0"/>
    <x v="0"/>
    <x v="0"/>
    <x v="0"/>
    <s v="2 - Poder Ejecutivo"/>
    <s v="0216 - MINISTERIO DE CULTURA"/>
    <s v="0005 - DIRECCIÓN GENERAL DE BELLAS ARTES"/>
    <x v="2"/>
    <x v="8"/>
    <x v="20"/>
    <s v="2.2 - CONTRATACIÓN DE SERVICIOS"/>
    <s v="2.2.1 - SERVICIOS BÁSICOS"/>
    <s v="N"/>
    <s v="00 - N/A"/>
    <s v="10 - FONDO GENERAL"/>
    <s v=" "/>
    <s v="99 - MULTIPROVINCIAL"/>
    <n v="38715000"/>
    <n v="32848948"/>
    <n v="28347345.719999991"/>
  </r>
  <r>
    <s v="2024"/>
    <x v="0"/>
    <x v="0"/>
    <x v="0"/>
    <x v="0"/>
    <s v="2 - Poder Ejecutivo"/>
    <s v="0216 - MINISTERIO DE CULTURA"/>
    <s v="0005 - DIRECCIÓN GENERAL DE BELLAS ARTES"/>
    <x v="2"/>
    <x v="8"/>
    <x v="20"/>
    <s v="2.2 - CONTRATACIÓN DE SERVICIOS"/>
    <s v="2.2.1 - SERVICIOS BÁSICOS"/>
    <s v="N"/>
    <s v="00 - N/A"/>
    <s v="20 - FONDOS CON DESTINO ESPECÍFICO"/>
    <s v=" "/>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 "/>
    <s v="99 - MULTIPROVINCIAL"/>
    <n v="1676300"/>
    <n v="1721293"/>
    <n v="675692.6"/>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 "/>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 "/>
    <s v="99 - MULTIPROVINCIAL"/>
    <n v="3405031"/>
    <n v="0"/>
    <n v="0"/>
  </r>
  <r>
    <s v="2024"/>
    <x v="0"/>
    <x v="0"/>
    <x v="0"/>
    <x v="0"/>
    <s v="2 - Poder Ejecutivo"/>
    <s v="0216 - MINISTERIO DE CULTURA"/>
    <s v="0005 - DIRECCIÓN GENERAL DE BELLAS ARTES"/>
    <x v="2"/>
    <x v="8"/>
    <x v="20"/>
    <s v="2.2 - CONTRATACIÓN DE SERVICIOS"/>
    <s v="2.2.3 - VIÁTICOS"/>
    <s v="N"/>
    <s v="00 - N/A"/>
    <s v="20 - FONDOS CON DESTINO ESPECÍFICO"/>
    <s v=" "/>
    <s v="99 - MULTIPROVINCIAL"/>
    <n v="0"/>
    <n v="2550000"/>
    <n v="1969281"/>
  </r>
  <r>
    <s v="2024"/>
    <x v="0"/>
    <x v="0"/>
    <x v="0"/>
    <x v="0"/>
    <s v="2 - Poder Ejecutivo"/>
    <s v="0216 - MINISTERIO DE CULTURA"/>
    <s v="0005 - DIRECCIÓN GENERAL DE BELLAS ARTES"/>
    <x v="2"/>
    <x v="8"/>
    <x v="20"/>
    <s v="2.2 - CONTRATACIÓN DE SERVICIOS"/>
    <s v="2.2.4 - TRANSPORTE Y ALMACENAJE"/>
    <s v="N"/>
    <s v="00 - N/A"/>
    <s v="10 - FONDO GENERAL"/>
    <s v=" "/>
    <s v="99 - MULTIPROVINCIAL"/>
    <n v="260980"/>
    <n v="378000"/>
    <n v="233000"/>
  </r>
  <r>
    <s v="2024"/>
    <x v="0"/>
    <x v="0"/>
    <x v="0"/>
    <x v="0"/>
    <s v="2 - Poder Ejecutivo"/>
    <s v="0216 - MINISTERIO DE CULTURA"/>
    <s v="0005 - DIRECCIÓN GENERAL DE BELLAS ARTES"/>
    <x v="2"/>
    <x v="8"/>
    <x v="20"/>
    <s v="2.2 - CONTRATACIÓN DE SERVICIOS"/>
    <s v="2.2.4 - TRANSPORTE Y ALMACENAJE"/>
    <s v="N"/>
    <s v="00 - N/A"/>
    <s v="20 - FONDOS CON DESTINO ESPECÍFICO"/>
    <s v=" "/>
    <s v="99 - MULTIPROVINCIAL"/>
    <n v="0"/>
    <n v="410000"/>
    <n v="100500"/>
  </r>
  <r>
    <s v="2024"/>
    <x v="0"/>
    <x v="0"/>
    <x v="0"/>
    <x v="0"/>
    <s v="2 - Poder Ejecutivo"/>
    <s v="0216 - MINISTERIO DE CULTURA"/>
    <s v="0005 - DIRECCIÓN GENERAL DE BELLAS ARTES"/>
    <x v="2"/>
    <x v="8"/>
    <x v="20"/>
    <s v="2.2 - CONTRATACIÓN DE SERVICIOS"/>
    <s v="2.2.5 - ALQUILERES Y RENTAS"/>
    <s v="N"/>
    <s v="00 - N/A"/>
    <s v="10 - FONDO GENERAL"/>
    <s v=" "/>
    <s v="99 - MULTIPROVINCIAL"/>
    <n v="3043000"/>
    <n v="3268136"/>
    <n v="1686135.58"/>
  </r>
  <r>
    <s v="2024"/>
    <x v="0"/>
    <x v="0"/>
    <x v="0"/>
    <x v="0"/>
    <s v="2 - Poder Ejecutivo"/>
    <s v="0216 - MINISTERIO DE CULTURA"/>
    <s v="0005 - DIRECCIÓN GENERAL DE BELLAS ARTES"/>
    <x v="2"/>
    <x v="8"/>
    <x v="20"/>
    <s v="2.2 - CONTRATACIÓN DE SERVICIOS"/>
    <s v="2.2.5 - ALQUILERES Y RENTAS"/>
    <s v="N"/>
    <s v="00 - N/A"/>
    <s v="20 - FONDOS CON DESTINO ESPECÍFICO"/>
    <s v=" "/>
    <s v="99 - MULTIPROVINCIAL"/>
    <n v="0"/>
    <n v="140000"/>
    <n v="0"/>
  </r>
  <r>
    <s v="2024"/>
    <x v="0"/>
    <x v="0"/>
    <x v="0"/>
    <x v="0"/>
    <s v="2 - Poder Ejecutivo"/>
    <s v="0216 - MINISTERIO DE CULTURA"/>
    <s v="0005 - DIRECCIÓN GENERAL DE BELLAS ARTES"/>
    <x v="2"/>
    <x v="8"/>
    <x v="20"/>
    <s v="2.2 - CONTRATACIÓN DE SERVICIOS"/>
    <s v="2.2.6 - SEGUROS"/>
    <s v="N"/>
    <s v="00 - N/A"/>
    <s v="10 - FONDO GENERAL"/>
    <s v=" "/>
    <s v="99 - MULTIPROVINCIAL"/>
    <n v="5450000"/>
    <n v="4450000"/>
    <n v="3099880.6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396929"/>
    <n v="2628981.7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 "/>
    <s v="99 - MULTIPROVINCIAL"/>
    <n v="9900000"/>
    <n v="7520064"/>
    <n v="4650459.2399999993"/>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 "/>
    <s v="99 - MULTIPROVINCIAL"/>
    <n v="0"/>
    <n v="1780000"/>
    <n v="755679.33999999985"/>
  </r>
  <r>
    <s v="2024"/>
    <x v="0"/>
    <x v="0"/>
    <x v="0"/>
    <x v="0"/>
    <s v="2 - Poder Ejecutivo"/>
    <s v="0216 - MINISTERIO DE CULTURA"/>
    <s v="0005 - DIRECCIÓN GENERAL DE BELLAS ARTES"/>
    <x v="2"/>
    <x v="8"/>
    <x v="20"/>
    <s v="2.2 - CONTRATACIÓN DE SERVICIOS"/>
    <s v="2.2.9 - OTRAS CONTRATACIONES DE SERVICIOS"/>
    <s v="N"/>
    <s v="00 - N/A"/>
    <s v="10 - FONDO GENERAL"/>
    <s v=" "/>
    <s v="99 - MULTIPROVINCIAL"/>
    <n v="8833600"/>
    <n v="8176008"/>
    <n v="3618913.46"/>
  </r>
  <r>
    <s v="2024"/>
    <x v="0"/>
    <x v="0"/>
    <x v="0"/>
    <x v="0"/>
    <s v="2 - Poder Ejecutivo"/>
    <s v="0216 - MINISTERIO DE CULTURA"/>
    <s v="0005 - DIRECCIÓN GENERAL DE BELLAS ARTES"/>
    <x v="2"/>
    <x v="8"/>
    <x v="20"/>
    <s v="2.2 - CONTRATACIÓN DE SERVICIOS"/>
    <s v="2.2.9 - OTRAS CONTRATACIONES DE SERVICIOS"/>
    <s v="N"/>
    <s v="00 - N/A"/>
    <s v="20 - FONDOS CON DESTINO ESPECÍFICO"/>
    <s v=" "/>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 "/>
    <s v="99 - MULTIPROVINCIAL"/>
    <n v="2203999"/>
    <n v="1528532"/>
    <n v="658418.19999999984"/>
  </r>
  <r>
    <s v="2024"/>
    <x v="0"/>
    <x v="0"/>
    <x v="0"/>
    <x v="0"/>
    <s v="2 - Poder Ejecutivo"/>
    <s v="0216 - MINISTERIO DE CULTURA"/>
    <s v="0005 - DIRECCIÓN GENERAL DE BELLAS ARTES"/>
    <x v="2"/>
    <x v="8"/>
    <x v="20"/>
    <s v="2.3 - MATERIALES Y SUMINISTROS"/>
    <s v="2.3.1 - ALIMENTOS Y PRODUCTOS AGROFORESTALES"/>
    <s v="N"/>
    <s v="00 - N/A"/>
    <s v="20 - FONDOS CON DESTINO ESPECÍFICO"/>
    <s v=" "/>
    <s v="99 - MULTIPROVINCIAL"/>
    <n v="0"/>
    <n v="640000"/>
    <n v="64000.13"/>
  </r>
  <r>
    <s v="2024"/>
    <x v="0"/>
    <x v="0"/>
    <x v="0"/>
    <x v="0"/>
    <s v="2 - Poder Ejecutivo"/>
    <s v="0216 - MINISTERIO DE CULTURA"/>
    <s v="0005 - DIRECCIÓN GENERAL DE BELLAS ARTES"/>
    <x v="2"/>
    <x v="8"/>
    <x v="20"/>
    <s v="2.3 - MATERIALES Y SUMINISTROS"/>
    <s v="2.3.2 - TEXTILES Y VESTUARIOS"/>
    <s v="N"/>
    <s v="00 - N/A"/>
    <s v="10 - FONDO GENERAL"/>
    <s v=" "/>
    <s v="99 - MULTIPROVINCIAL"/>
    <n v="2170000"/>
    <n v="1264628"/>
    <n v="553762.19999999995"/>
  </r>
  <r>
    <s v="2024"/>
    <x v="0"/>
    <x v="0"/>
    <x v="0"/>
    <x v="0"/>
    <s v="2 - Poder Ejecutivo"/>
    <s v="0216 - MINISTERIO DE CULTURA"/>
    <s v="0005 - DIRECCIÓN GENERAL DE BELLAS ARTES"/>
    <x v="2"/>
    <x v="8"/>
    <x v="20"/>
    <s v="2.3 - MATERIALES Y SUMINISTROS"/>
    <s v="2.3.2 - TEXTILES Y VESTUARIOS"/>
    <s v="N"/>
    <s v="00 - N/A"/>
    <s v="20 - FONDOS CON DESTINO ESPECÍFICO"/>
    <s v=" "/>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 "/>
    <s v="99 - MULTIPROVINCIAL"/>
    <n v="1250000"/>
    <n v="936052"/>
    <n v="526576.97000000009"/>
  </r>
  <r>
    <s v="2024"/>
    <x v="0"/>
    <x v="0"/>
    <x v="0"/>
    <x v="0"/>
    <s v="2 - Poder Ejecutivo"/>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 "/>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 "/>
    <s v="99 - MULTIPROVINCIAL"/>
    <n v="60000"/>
    <n v="88356"/>
    <n v="87454.51999999999"/>
  </r>
  <r>
    <s v="2024"/>
    <x v="0"/>
    <x v="0"/>
    <x v="0"/>
    <x v="0"/>
    <s v="2 - Poder Ejecutivo"/>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 "/>
    <s v="99 - MULTIPROVINCIAL"/>
    <n v="0"/>
    <n v="1428682"/>
    <n v="1274097.0999999999"/>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 "/>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 "/>
    <s v="99 - MULTIPROVINCIAL"/>
    <n v="10550000"/>
    <n v="9089405"/>
    <n v="6383670.4399999995"/>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 "/>
    <s v="99 - MULTIPROVINCIAL"/>
    <n v="4499750"/>
    <n v="6745458"/>
    <n v="2608074.0800000015"/>
  </r>
  <r>
    <s v="2024"/>
    <x v="0"/>
    <x v="0"/>
    <x v="0"/>
    <x v="0"/>
    <s v="2 - Poder Ejecutivo"/>
    <s v="0216 - MINISTERIO DE CULTURA"/>
    <s v="0005 - DIRECCIÓN GENERAL DE BELLAS ARTES"/>
    <x v="2"/>
    <x v="8"/>
    <x v="20"/>
    <s v="2.3 - MATERIALES Y SUMINISTROS"/>
    <s v="2.3.9 - PRODUCTOS Y ÚTILES VARIOS"/>
    <s v="N"/>
    <s v="00 - N/A"/>
    <s v="20 - FONDOS CON DESTINO ESPECÍFICO"/>
    <s v=" "/>
    <s v="99 - MULTIPROVINCIAL"/>
    <n v="0"/>
    <n v="1275739"/>
    <n v="75822.76999999999"/>
  </r>
  <r>
    <s v="2024"/>
    <x v="0"/>
    <x v="0"/>
    <x v="0"/>
    <x v="0"/>
    <s v="2 - Poder Ejecutivo"/>
    <s v="0216 - MINISTERIO DE CULTURA"/>
    <s v="0006 - DIRECCIÓN GENERAL DE MUSEOS"/>
    <x v="2"/>
    <x v="8"/>
    <x v="20"/>
    <s v="2.1 - REMUNERACIONES Y CONTRIBUCIONES"/>
    <s v="2.1.1 - REMUNERACIONES"/>
    <s v="N"/>
    <s v="00 - N/A"/>
    <s v="10 - FONDO GENERAL"/>
    <s v=" "/>
    <s v="99 - MULTIPROVINCIAL"/>
    <n v="188288076"/>
    <n v="200394843.16"/>
    <n v="134788129.15000004"/>
  </r>
  <r>
    <s v="2024"/>
    <x v="0"/>
    <x v="0"/>
    <x v="0"/>
    <x v="0"/>
    <s v="2 - Poder Ejecutivo"/>
    <s v="0216 - MINISTERIO DE CULTURA"/>
    <s v="0006 - DIRECCIÓN GENERAL DE MUSEOS"/>
    <x v="2"/>
    <x v="8"/>
    <x v="20"/>
    <s v="2.1 - REMUNERACIONES Y CONTRIBUCIONES"/>
    <s v="2.1.2 - SOBRESUELDOS"/>
    <s v="N"/>
    <s v="00 - N/A"/>
    <s v="10 - FONDO GENERAL"/>
    <s v=" "/>
    <s v="99 - MULTIPROVINCIAL"/>
    <n v="28665000"/>
    <n v="25483523"/>
    <n v="13064924.68"/>
  </r>
  <r>
    <s v="2024"/>
    <x v="0"/>
    <x v="0"/>
    <x v="0"/>
    <x v="0"/>
    <s v="2 - Poder Ejecutivo"/>
    <s v="0216 - MINISTERIO DE CULTURA"/>
    <s v="0006 - DIRECCIÓN GENERAL DE MUSEOS"/>
    <x v="2"/>
    <x v="8"/>
    <x v="20"/>
    <s v="2.1 - REMUNERACIONES Y CONTRIBUCIONES"/>
    <s v="2.1.5 - CONTRIBUCIONES A LA SEGURIDAD SOCIAL"/>
    <s v="N"/>
    <s v="00 - N/A"/>
    <s v="10 - FONDO GENERAL"/>
    <s v=" "/>
    <s v="99 - MULTIPROVINCIAL"/>
    <n v="28315698"/>
    <n v="27390408"/>
    <n v="20462150.110000007"/>
  </r>
  <r>
    <s v="2024"/>
    <x v="0"/>
    <x v="0"/>
    <x v="0"/>
    <x v="0"/>
    <s v="2 - Poder Ejecutivo"/>
    <s v="0216 - MINISTERIO DE CULTURA"/>
    <s v="0006 - DIRECCIÓN GENERAL DE MUSEOS"/>
    <x v="2"/>
    <x v="8"/>
    <x v="20"/>
    <s v="2.2 - CONTRATACIÓN DE SERVICIOS"/>
    <s v="2.2.1 - SERVICIOS BÁSICOS"/>
    <s v="N"/>
    <s v="00 - N/A"/>
    <s v="10 - FONDO GENERAL"/>
    <s v=" "/>
    <s v="99 - MULTIPROVINCIAL"/>
    <n v="51443702"/>
    <n v="53043702"/>
    <n v="37229672.800000004"/>
  </r>
  <r>
    <s v="2024"/>
    <x v="0"/>
    <x v="0"/>
    <x v="0"/>
    <x v="0"/>
    <s v="2 - Poder Ejecutivo"/>
    <s v="0216 - MINISTERIO DE CULTURA"/>
    <s v="0006 - DIRECCIÓN GENERAL DE MUSEOS"/>
    <x v="2"/>
    <x v="8"/>
    <x v="20"/>
    <s v="2.2 - CONTRATACIÓN DE SERVICIOS"/>
    <s v="2.2.2 - PUBLICIDAD, IMPRESIÓN Y ENCUADERNACIÓN"/>
    <s v="N"/>
    <s v="00 - N/A"/>
    <s v="10 - FONDO GENERAL"/>
    <s v=" "/>
    <s v="99 - MULTIPROVINCIAL"/>
    <n v="2500000"/>
    <n v="2744876"/>
    <n v="2289908"/>
  </r>
  <r>
    <s v="2024"/>
    <x v="0"/>
    <x v="0"/>
    <x v="0"/>
    <x v="0"/>
    <s v="2 - Poder Ejecutivo"/>
    <s v="0216 - MINISTERIO DE CULTURA"/>
    <s v="0006 - DIRECCIÓN GENERAL DE MUSEOS"/>
    <x v="2"/>
    <x v="8"/>
    <x v="20"/>
    <s v="2.2 - CONTRATACIÓN DE SERVICIOS"/>
    <s v="2.2.3 - VIÁTICOS"/>
    <s v="N"/>
    <s v="00 - N/A"/>
    <s v="10 - FONDO GENERAL"/>
    <s v=" "/>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 "/>
    <s v="99 - MULTIPROVINCIAL"/>
    <n v="250000"/>
    <n v="750000"/>
    <n v="2076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103993"/>
    <n v="1491978.94"/>
  </r>
  <r>
    <s v="2024"/>
    <x v="0"/>
    <x v="0"/>
    <x v="0"/>
    <x v="0"/>
    <s v="2 - Poder Ejecutivo"/>
    <s v="0216 - MINISTERIO DE CULTURA"/>
    <s v="0006 - DIRECCIÓN GENERAL DE MUSEOS"/>
    <x v="2"/>
    <x v="8"/>
    <x v="20"/>
    <s v="2.2 - CONTRATACIÓN DE SERVICIOS"/>
    <s v="2.2.8 - OTROS SERVICIOS NO INCLUIDOS EN CONCEPTOS ANTERIORES"/>
    <s v="N"/>
    <s v="00 - N/A"/>
    <s v="10 - FONDO GENERAL"/>
    <s v=" "/>
    <s v="99 - MULTIPROVINCIAL"/>
    <n v="14862524"/>
    <n v="1524046"/>
    <n v="630447.1"/>
  </r>
  <r>
    <s v="2024"/>
    <x v="0"/>
    <x v="0"/>
    <x v="0"/>
    <x v="0"/>
    <s v="2 - Poder Ejecutivo"/>
    <s v="0216 - MINISTERIO DE CULTURA"/>
    <s v="0006 - DIRECCIÓN GENERAL DE MUSEOS"/>
    <x v="2"/>
    <x v="8"/>
    <x v="20"/>
    <s v="2.2 - CONTRATACIÓN DE SERVICIOS"/>
    <s v="2.2.9 - OTRAS CONTRATACIONES DE SERVICIOS"/>
    <s v="N"/>
    <s v="00 - N/A"/>
    <s v="10 - FONDO GENERAL"/>
    <s v=" "/>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 "/>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 "/>
    <s v="99 - MULTIPROVINCIAL"/>
    <n v="0"/>
    <n v="1326488.72"/>
    <n v="406274.26"/>
  </r>
  <r>
    <s v="2024"/>
    <x v="0"/>
    <x v="0"/>
    <x v="0"/>
    <x v="0"/>
    <s v="2 - Poder Ejecutivo"/>
    <s v="0216 - MINISTERIO DE CULTURA"/>
    <s v="0006 - DIRECCIÓN GENERAL DE MUSEOS"/>
    <x v="2"/>
    <x v="8"/>
    <x v="20"/>
    <s v="2.3 - MATERIALES Y SUMINISTROS"/>
    <s v="2.3.3 - PAPEL, CARTÓN E IMPRESOS"/>
    <s v="N"/>
    <s v="00 - N/A"/>
    <s v="10 - FONDO GENERAL"/>
    <s v=" "/>
    <s v="99 - MULTIPROVINCIAL"/>
    <n v="0"/>
    <n v="828176"/>
    <n v="604739.67999999993"/>
  </r>
  <r>
    <s v="2024"/>
    <x v="0"/>
    <x v="0"/>
    <x v="0"/>
    <x v="0"/>
    <s v="2 - Poder Ejecutivo"/>
    <s v="0216 - MINISTERIO DE CULTURA"/>
    <s v="0006 - DIRECCIÓN GENERAL DE MUSEOS"/>
    <x v="2"/>
    <x v="8"/>
    <x v="20"/>
    <s v="2.3 - MATERIALES Y SUMINISTROS"/>
    <s v="2.3.5 - CUERO, CAUCHO Y PLÁSTICO"/>
    <s v="N"/>
    <s v="00 - N/A"/>
    <s v="10 - FONDO GENERAL"/>
    <s v=" "/>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 "/>
    <s v="99 - MULTIPROVINCIAL"/>
    <n v="4525000"/>
    <n v="4298506.4000000004"/>
    <n v="3171964.9199999995"/>
  </r>
  <r>
    <s v="2024"/>
    <x v="0"/>
    <x v="0"/>
    <x v="0"/>
    <x v="0"/>
    <s v="2 - Poder Ejecutivo"/>
    <s v="0216 - MINISTERIO DE CULTURA"/>
    <s v="0006 - DIRECCIÓN GENERAL DE MUSEOS"/>
    <x v="2"/>
    <x v="8"/>
    <x v="20"/>
    <s v="2.3 - MATERIALES Y SUMINISTROS"/>
    <s v="2.3.9 - PRODUCTOS Y ÚTILES VARIOS"/>
    <s v="N"/>
    <s v="00 - N/A"/>
    <s v="10 - FONDO GENERAL"/>
    <s v=" "/>
    <s v="99 - MULTIPROVINCIAL"/>
    <n v="4275000"/>
    <n v="2250005.8800000004"/>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 "/>
    <s v="99 - MULTIPROVINCIAL"/>
    <n v="1850000"/>
    <n v="1350000"/>
    <n v="439230"/>
  </r>
  <r>
    <s v="2024"/>
    <x v="0"/>
    <x v="0"/>
    <x v="0"/>
    <x v="0"/>
    <s v="2 - Poder Ejecutivo"/>
    <s v="0217 - MINISTERIO DE LA JUVENTUD"/>
    <s v="0001 - MINISTERIO DE LA JUVENTUD"/>
    <x v="2"/>
    <x v="4"/>
    <x v="5"/>
    <s v="2.1 - REMUNERACIONES Y CONTRIBUCIONES"/>
    <s v="2.1.1 - REMUNERACIONES"/>
    <s v="N"/>
    <s v="00 - N/A"/>
    <s v="10 - FONDO GENERAL"/>
    <s v=" "/>
    <s v="99 - MULTIPROVINCIAL"/>
    <n v="253699532"/>
    <n v="260699532"/>
    <n v="171314857.84999996"/>
  </r>
  <r>
    <s v="2024"/>
    <x v="0"/>
    <x v="0"/>
    <x v="0"/>
    <x v="0"/>
    <s v="2 - Poder Ejecutivo"/>
    <s v="0217 - MINISTERIO DE LA JUVENTUD"/>
    <s v="0001 - MINISTERIO DE LA JUVENTUD"/>
    <x v="2"/>
    <x v="4"/>
    <x v="5"/>
    <s v="2.1 - REMUNERACIONES Y CONTRIBUCIONES"/>
    <s v="2.1.2 - SOBRESUELDOS"/>
    <s v="N"/>
    <s v="00 - N/A"/>
    <s v="10 - FONDO GENERAL"/>
    <s v=" "/>
    <s v="99 - MULTIPROVINCIAL"/>
    <n v="54255312"/>
    <n v="54255312"/>
    <n v="26211997.199999999"/>
  </r>
  <r>
    <s v="2024"/>
    <x v="0"/>
    <x v="0"/>
    <x v="0"/>
    <x v="0"/>
    <s v="2 - Poder Ejecutivo"/>
    <s v="0217 - MINISTERIO DE LA JUVENTUD"/>
    <s v="0001 - MINISTERIO DE LA JUVENTUD"/>
    <x v="2"/>
    <x v="4"/>
    <x v="5"/>
    <s v="2.1 - REMUNERACIONES Y CONTRIBUCIONES"/>
    <s v="2.1.3 - DIETAS Y GASTOS DE REPRESENTACIÓN"/>
    <s v="N"/>
    <s v="00 - N/A"/>
    <s v="10 - FONDO GENERAL"/>
    <s v=" "/>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 "/>
    <s v="99 - MULTIPROVINCIAL"/>
    <n v="35242208"/>
    <n v="35242208"/>
    <n v="24904208.440000001"/>
  </r>
  <r>
    <s v="2024"/>
    <x v="0"/>
    <x v="0"/>
    <x v="0"/>
    <x v="0"/>
    <s v="2 - Poder Ejecutivo"/>
    <s v="0217 - MINISTERIO DE LA JUVENTUD"/>
    <s v="0001 - MINISTERIO DE LA JUVENTUD"/>
    <x v="2"/>
    <x v="4"/>
    <x v="5"/>
    <s v="2.2 - CONTRATACIÓN DE SERVICIOS"/>
    <s v="2.2.1 - SERVICIOS BÁSICOS"/>
    <s v="N"/>
    <s v="00 - N/A"/>
    <s v="10 - FONDO GENERAL"/>
    <s v=" "/>
    <s v="99 - MULTIPROVINCIAL"/>
    <n v="19750200"/>
    <n v="19750200"/>
    <n v="19160040.82"/>
  </r>
  <r>
    <s v="2024"/>
    <x v="0"/>
    <x v="0"/>
    <x v="0"/>
    <x v="0"/>
    <s v="2 - Poder Ejecutivo"/>
    <s v="0217 - MINISTERIO DE LA JUVENTUD"/>
    <s v="0001 - MINISTERIO DE LA JUVENTUD"/>
    <x v="2"/>
    <x v="4"/>
    <x v="5"/>
    <s v="2.2 - CONTRATACIÓN DE SERVICIOS"/>
    <s v="2.2.2 - PUBLICIDAD, IMPRESIÓN Y ENCUADERNACIÓN"/>
    <s v="N"/>
    <s v="00 - N/A"/>
    <s v="10 - FONDO GENERAL"/>
    <s v=" "/>
    <s v="99 - MULTIPROVINCIAL"/>
    <n v="3913220"/>
    <n v="4715501.12"/>
    <n v="2348344.1799999997"/>
  </r>
  <r>
    <s v="2024"/>
    <x v="0"/>
    <x v="0"/>
    <x v="0"/>
    <x v="0"/>
    <s v="2 - Poder Ejecutivo"/>
    <s v="0217 - MINISTERIO DE LA JUVENTUD"/>
    <s v="0001 - MINISTERIO DE LA JUVENTUD"/>
    <x v="2"/>
    <x v="4"/>
    <x v="5"/>
    <s v="2.2 - CONTRATACIÓN DE SERVICIOS"/>
    <s v="2.2.3 - VIÁTICOS"/>
    <s v="N"/>
    <s v="00 - N/A"/>
    <s v="10 - FONDO GENERAL"/>
    <s v=" "/>
    <s v="99 - MULTIPROVINCIAL"/>
    <n v="5000000"/>
    <n v="4230107.3100000005"/>
    <n v="2823741.3699999996"/>
  </r>
  <r>
    <s v="2024"/>
    <x v="0"/>
    <x v="0"/>
    <x v="0"/>
    <x v="0"/>
    <s v="2 - Poder Ejecutivo"/>
    <s v="0217 - MINISTERIO DE LA JUVENTUD"/>
    <s v="0001 - MINISTERIO DE LA JUVENTUD"/>
    <x v="2"/>
    <x v="4"/>
    <x v="5"/>
    <s v="2.2 - CONTRATACIÓN DE SERVICIOS"/>
    <s v="2.2.4 - TRANSPORTE Y ALMACENAJE"/>
    <s v="N"/>
    <s v="00 - N/A"/>
    <s v="10 - FONDO GENERAL"/>
    <s v=" "/>
    <s v="99 - MULTIPROVINCIAL"/>
    <n v="1284490"/>
    <n v="1174490"/>
    <n v="762610.14"/>
  </r>
  <r>
    <s v="2024"/>
    <x v="0"/>
    <x v="0"/>
    <x v="0"/>
    <x v="0"/>
    <s v="2 - Poder Ejecutivo"/>
    <s v="0217 - MINISTERIO DE LA JUVENTUD"/>
    <s v="0001 - MINISTERIO DE LA JUVENTUD"/>
    <x v="2"/>
    <x v="4"/>
    <x v="5"/>
    <s v="2.2 - CONTRATACIÓN DE SERVICIOS"/>
    <s v="2.2.5 - ALQUILERES Y RENTAS"/>
    <s v="N"/>
    <s v="00 - N/A"/>
    <s v="10 - FONDO GENERAL"/>
    <s v=" "/>
    <s v="99 - MULTIPROVINCIAL"/>
    <n v="19234495"/>
    <n v="19234495"/>
    <n v="11669975.74"/>
  </r>
  <r>
    <s v="2024"/>
    <x v="0"/>
    <x v="0"/>
    <x v="0"/>
    <x v="0"/>
    <s v="2 - Poder Ejecutivo"/>
    <s v="0217 - MINISTERIO DE LA JUVENTUD"/>
    <s v="0001 - MINISTERIO DE LA JUVENTUD"/>
    <x v="2"/>
    <x v="4"/>
    <x v="5"/>
    <s v="2.2 - CONTRATACIÓN DE SERVICIOS"/>
    <s v="2.2.6 - SEGUROS"/>
    <s v="N"/>
    <s v="00 - N/A"/>
    <s v="10 - FONDO GENERAL"/>
    <s v=" "/>
    <s v="99 - MULTIPROVINCIAL"/>
    <n v="395679"/>
    <n v="22465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651531.4400000004"/>
    <n v="3297713.99"/>
  </r>
  <r>
    <s v="2024"/>
    <x v="0"/>
    <x v="0"/>
    <x v="0"/>
    <x v="0"/>
    <s v="2 - Poder Ejecutivo"/>
    <s v="0217 - MINISTERIO DE LA JUVENTUD"/>
    <s v="0001 - MINISTERIO DE LA JUVENTUD"/>
    <x v="2"/>
    <x v="4"/>
    <x v="5"/>
    <s v="2.2 - CONTRATACIÓN DE SERVICIOS"/>
    <s v="2.2.8 - OTROS SERVICIOS NO INCLUIDOS EN CONCEPTOS ANTERIORES"/>
    <s v="N"/>
    <s v="00 - N/A"/>
    <s v="10 - FONDO GENERAL"/>
    <s v=" "/>
    <s v="99 - MULTIPROVINCIAL"/>
    <n v="29948616"/>
    <n v="19836415.530000001"/>
    <n v="13665582.780000001"/>
  </r>
  <r>
    <s v="2024"/>
    <x v="0"/>
    <x v="0"/>
    <x v="0"/>
    <x v="0"/>
    <s v="2 - Poder Ejecutivo"/>
    <s v="0217 - MINISTERIO DE LA JUVENTUD"/>
    <s v="0001 - MINISTERIO DE LA JUVENTUD"/>
    <x v="2"/>
    <x v="4"/>
    <x v="5"/>
    <s v="2.2 - CONTRATACIÓN DE SERVICIOS"/>
    <s v="2.2.9 - OTRAS CONTRATACIONES DE SERVICIOS"/>
    <s v="N"/>
    <s v="00 - N/A"/>
    <s v="10 - FONDO GENERAL"/>
    <s v=" "/>
    <s v="99 - MULTIPROVINCIAL"/>
    <n v="6262000"/>
    <n v="5668000"/>
    <n v="1599653.24"/>
  </r>
  <r>
    <s v="2024"/>
    <x v="0"/>
    <x v="0"/>
    <x v="0"/>
    <x v="0"/>
    <s v="2 - Poder Ejecutivo"/>
    <s v="0217 - MINISTERIO DE LA JUVENTUD"/>
    <s v="0001 - MINISTERIO DE LA JUVENTUD"/>
    <x v="2"/>
    <x v="4"/>
    <x v="5"/>
    <s v="2.3 - MATERIALES Y SUMINISTROS"/>
    <s v="2.3.1 - ALIMENTOS Y PRODUCTOS AGROFORESTALES"/>
    <s v="N"/>
    <s v="00 - N/A"/>
    <s v="10 - FONDO GENERAL"/>
    <s v=" "/>
    <s v="99 - MULTIPROVINCIAL"/>
    <n v="884000"/>
    <n v="810765.07000000007"/>
    <n v="428826.06"/>
  </r>
  <r>
    <s v="2024"/>
    <x v="0"/>
    <x v="0"/>
    <x v="0"/>
    <x v="0"/>
    <s v="2 - Poder Ejecutivo"/>
    <s v="0217 - MINISTERIO DE LA JUVENTUD"/>
    <s v="0001 - MINISTERIO DE LA JUVENTUD"/>
    <x v="2"/>
    <x v="4"/>
    <x v="5"/>
    <s v="2.3 - MATERIALES Y SUMINISTROS"/>
    <s v="2.3.2 - TEXTILES Y VESTUARIOS"/>
    <s v="N"/>
    <s v="00 - N/A"/>
    <s v="10 - FONDO GENERAL"/>
    <s v=" "/>
    <s v="99 - MULTIPROVINCIAL"/>
    <n v="660000"/>
    <n v="298347.07999999996"/>
    <n v="112041"/>
  </r>
  <r>
    <s v="2024"/>
    <x v="0"/>
    <x v="0"/>
    <x v="0"/>
    <x v="0"/>
    <s v="2 - Poder Ejecutivo"/>
    <s v="0217 - MINISTERIO DE LA JUVENTUD"/>
    <s v="0001 - MINISTERIO DE LA JUVENTUD"/>
    <x v="2"/>
    <x v="4"/>
    <x v="5"/>
    <s v="2.3 - MATERIALES Y SUMINISTROS"/>
    <s v="2.3.3 - PAPEL, CARTÓN E IMPRESOS"/>
    <s v="N"/>
    <s v="00 - N/A"/>
    <s v="10 - FONDO GENERAL"/>
    <s v=" "/>
    <s v="99 - MULTIPROVINCIAL"/>
    <n v="844000"/>
    <n v="564535.37"/>
    <n v="271261.55"/>
  </r>
  <r>
    <s v="2024"/>
    <x v="0"/>
    <x v="0"/>
    <x v="0"/>
    <x v="0"/>
    <s v="2 - Poder Ejecutivo"/>
    <s v="0217 - MINISTERIO DE LA JUVENTUD"/>
    <s v="0001 - MINISTERIO DE LA JUVENTUD"/>
    <x v="2"/>
    <x v="4"/>
    <x v="5"/>
    <s v="2.3 - MATERIALES Y SUMINISTROS"/>
    <s v="2.3.4 - PRODUCTOS FARMACÉUTICOS"/>
    <s v="N"/>
    <s v="00 - N/A"/>
    <s v="10 - FONDO GENERAL"/>
    <s v=" "/>
    <s v="99 - MULTIPROVINCIAL"/>
    <n v="150000"/>
    <n v="26457.550000000003"/>
    <n v="0"/>
  </r>
  <r>
    <s v="2024"/>
    <x v="0"/>
    <x v="0"/>
    <x v="0"/>
    <x v="0"/>
    <s v="2 - Poder Ejecutivo"/>
    <s v="0217 - MINISTERIO DE LA JUVENTUD"/>
    <s v="0001 - MINISTERIO DE LA JUVENTUD"/>
    <x v="2"/>
    <x v="4"/>
    <x v="5"/>
    <s v="2.3 - MATERIALES Y SUMINISTROS"/>
    <s v="2.3.5 - CUERO, CAUCHO Y PLÁSTICO"/>
    <s v="N"/>
    <s v="00 - N/A"/>
    <s v="10 - FONDO GENERAL"/>
    <s v=" "/>
    <s v="99 - MULTIPROVINCIAL"/>
    <n v="275248"/>
    <n v="259930.54000000004"/>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 "/>
    <s v="99 - MULTIPROVINCIAL"/>
    <n v="120480"/>
    <n v="172180.59"/>
    <n v="76390.950000000012"/>
  </r>
  <r>
    <s v="2024"/>
    <x v="0"/>
    <x v="0"/>
    <x v="0"/>
    <x v="0"/>
    <s v="2 - Poder Ejecutivo"/>
    <s v="0217 - MINISTERIO DE LA JUVENTUD"/>
    <s v="0001 - MINISTERIO DE LA JUVENTUD"/>
    <x v="2"/>
    <x v="4"/>
    <x v="5"/>
    <s v="2.3 - MATERIALES Y SUMINISTROS"/>
    <s v="2.3.7 - COMBUSTIBLES, LUBRICANTES, PRODUCTOS QUÍMICOS Y CONEXOS"/>
    <s v="N"/>
    <s v="00 - N/A"/>
    <s v="10 - FONDO GENERAL"/>
    <s v=" "/>
    <s v="99 - MULTIPROVINCIAL"/>
    <n v="12557877"/>
    <n v="12438593.4"/>
    <n v="12271986.300000001"/>
  </r>
  <r>
    <s v="2024"/>
    <x v="0"/>
    <x v="0"/>
    <x v="0"/>
    <x v="0"/>
    <s v="2 - Poder Ejecutivo"/>
    <s v="0217 - MINISTERIO DE LA JUVENTUD"/>
    <s v="0001 - MINISTERIO DE LA JUVENTUD"/>
    <x v="2"/>
    <x v="4"/>
    <x v="5"/>
    <s v="2.3 - MATERIALES Y SUMINISTROS"/>
    <s v="2.3.9 - PRODUCTOS Y ÚTILES VARIOS"/>
    <s v="N"/>
    <s v="00 - N/A"/>
    <s v="10 - FONDO GENERAL"/>
    <s v=" "/>
    <s v="99 - MULTIPROVINCIAL"/>
    <n v="6048000"/>
    <n v="4638193.95"/>
    <n v="3006514.9099999997"/>
  </r>
  <r>
    <s v="2024"/>
    <x v="0"/>
    <x v="0"/>
    <x v="0"/>
    <x v="0"/>
    <s v="2 - Poder Ejecutivo"/>
    <s v="0217 - MINISTERIO DE LA JUVENTUD"/>
    <s v="0001 - MINISTERIO DE LA JUVENTUD"/>
    <x v="2"/>
    <x v="5"/>
    <x v="8"/>
    <s v="2.2 - CONTRATACIÓN DE SERVICIOS"/>
    <s v="2.2.2 - PUBLICIDAD, IMPRESIÓN Y ENCUADERNACIÓN"/>
    <s v="N"/>
    <s v="00 - N/A"/>
    <s v="10 - FONDO GENERAL"/>
    <s v=" "/>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 "/>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 "/>
    <s v="99 - MULTIPROVINCIAL"/>
    <n v="15427108"/>
    <n v="15376708"/>
    <n v="595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778607.959999999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27620931.41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9988800"/>
    <n v="7860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 "/>
    <s v="99 - MULTIPROVINCIAL"/>
    <n v="25612707"/>
    <n v="23200182"/>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19418490.899999995"/>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43614"/>
    <n v="1205724.000000000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 "/>
    <s v="99 - MULTIPROVINCIAL"/>
    <n v="20455225"/>
    <n v="4455225"/>
    <n v="2407799.36"/>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2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03947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191406"/>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8553956"/>
    <n v="240687627.72"/>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812000"/>
    <n v="13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693291"/>
    <n v="1370984.9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06653.5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 "/>
    <s v="99 - MULTIPROVINCIAL"/>
    <n v="143050"/>
    <n v="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1518304.829999998"/>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7994600"/>
    <n v="1819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764855.3100000003"/>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2764148.9999999995"/>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42482190.940000013"/>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133200"/>
    <n v="1315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298284.400000000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014801.819999999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2469935.0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167163.1499999999"/>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190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9012000"/>
    <n v="477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483370.52999999985"/>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706860.79999999981"/>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 "/>
    <s v="99 - MULTIPROVINCIAL"/>
    <n v="36418606"/>
    <n v="34852026"/>
    <n v="23008525.27"/>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5335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503201.040000000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812886.27"/>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 "/>
    <s v="99 - MULTIPROVINCIAL"/>
    <n v="219800"/>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 "/>
    <s v="99 - MULTIPROVINCIAL"/>
    <n v="649545"/>
    <n v="649545"/>
    <n v="260678"/>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1870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 "/>
    <s v="99 - MULTIPROVINCIAL"/>
    <n v="380844164"/>
    <n v="385059824"/>
    <n v="278972181.64000005"/>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0468500"/>
    <n v="359470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 "/>
    <s v="99 - MULTIPROVINCIAL"/>
    <n v="62661012"/>
    <n v="5281101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8299206"/>
    <n v="23958386.76999999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037859.2099999981"/>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5999999999"/>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 "/>
    <s v="99 - MULTIPROVINCIAL"/>
    <n v="25920"/>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4"/>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 "/>
    <s v="99 - MULTIPROVINCIAL"/>
    <n v="10998440"/>
    <n v="4243440"/>
    <n v="3889695.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4097860"/>
    <n v="33728394"/>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 "/>
    <s v="99 - MULTIPROVINCIAL"/>
    <n v="347943828"/>
    <n v="720542128"/>
    <n v="544259528.57000005"/>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4931007"/>
    <n v="64455421.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 "/>
    <s v="99 - MULTIPROVINCIAL"/>
    <n v="19093719"/>
    <n v="17526720"/>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340963"/>
    <n v="12474530.69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9877760.5800000001"/>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0000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16686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4730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157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20824.51"/>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40838"/>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 "/>
    <s v="99 - MULTIPROVINCIAL"/>
    <n v="801832875"/>
    <n v="701633131"/>
    <n v="524234586.5"/>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53673580"/>
    <n v="250455666.65000001"/>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 "/>
    <s v="99 - MULTIPROVINCIAL"/>
    <n v="210227345"/>
    <n v="201202147"/>
    <n v="100856519.5399999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10297161"/>
    <n v="78161301.45999991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412964"/>
    <n v="37989067.490000002"/>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45348684.229999997"/>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3128467"/>
    <n v="4441733.55"/>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 "/>
    <s v="99 - MULTIPROVINCIAL"/>
    <n v="12080250"/>
    <n v="36486205"/>
    <n v="13788850.9"/>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5288080"/>
    <n v="14955185.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 "/>
    <s v="99 - MULTIPROVINCIAL"/>
    <n v="58798486"/>
    <n v="38115700"/>
    <n v="21349097.610000003"/>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354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 "/>
    <s v="99 - MULTIPROVINCIAL"/>
    <n v="22712600"/>
    <n v="100482600"/>
    <n v="89135567.74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17290714.629999999"/>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107334581"/>
    <n v="22605564.30000000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117022140.34999999"/>
    <n v="9225986.6700000018"/>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7718559"/>
    <n v="4113030.6100000003"/>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706711.1600000001"/>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 "/>
    <s v="99 - MULTIPROVINCIAL"/>
    <n v="4564030"/>
    <n v="13162899"/>
    <n v="3775073.7199999997"/>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 "/>
    <s v="99 - MULTIPROVINCIAL"/>
    <n v="1004594"/>
    <n v="924155"/>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8051.5699999998"/>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852140"/>
    <n v="31553358.059999999"/>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119931839"/>
    <n v="14191187.559999999"/>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0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454756.75"/>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9"/>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00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7388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6058900"/>
    <n v="206087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347605"/>
    <n v="956215.03999999957"/>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825860"/>
    <n v="3132188.5099999988"/>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0163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997520"/>
    <n v="354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412071.3500000003"/>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537703.7100000000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 "/>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499999998"/>
    <n v="5739575.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8000000"/>
    <n v="34320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667850"/>
    <n v="15160289.42"/>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65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776784"/>
    <n v="1725354.33"/>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5447489.1500000013"/>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900000"/>
    <n v="863398.94"/>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255600"/>
    <n v="3443773.6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163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52641193.96999991"/>
    <n v="518742515.69999993"/>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5"/>
    <n v="104237604.2600000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29999986"/>
    <n v="78305089.879999965"/>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18752818.77"/>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14136837"/>
    <n v="2409927.039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 "/>
    <s v="99 - MULTIPROVINCIAL"/>
    <n v="8884200"/>
    <n v="8784200"/>
    <n v="1351779.37"/>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322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1649000"/>
    <n v="35723694.289999999"/>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 "/>
    <s v="99 - MULTIPROVINCIAL"/>
    <n v="12485000"/>
    <n v="16485000"/>
    <n v="15534360.779999999"/>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3446000"/>
    <n v="2808468.2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327569988"/>
    <n v="208796292.7099999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50000003"/>
    <n v="25012355"/>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1753852"/>
    <n v="3455424.6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3691644.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5567169"/>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13841.4"/>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3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5401005.850000001"/>
    <n v="28664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1630000"/>
    <n v="8275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343012.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1676000"/>
    <n v="50784.99"/>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640000"/>
    <n v="5679649.2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790000"/>
    <n v="608275.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636660.200000003"/>
    <n v="17429446.920000002"/>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 "/>
    <s v="99 - MULTIPROVINCIAL"/>
    <n v="606201281"/>
    <n v="576788212.01999998"/>
    <n v="387881113.37"/>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269771.0900000003"/>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 "/>
    <s v="99 - MULTIPROVINCIAL"/>
    <n v="0"/>
    <n v="35713068.980000004"/>
    <n v="30628926.9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36734.90999999997"/>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59120104.309999987"/>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 "/>
    <s v="99 - MULTIPROVINCIAL"/>
    <n v="0"/>
    <n v="45260000"/>
    <n v="22973606.600000001"/>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89999987"/>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211642.6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 "/>
    <s v="99 - MULTIPROVINCIAL"/>
    <n v="0"/>
    <n v="4275000"/>
    <n v="26209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 "/>
    <s v="99 - MULTIPROVINCIAL"/>
    <n v="700000"/>
    <n v="1200000"/>
    <n v="1029272.8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2500000"/>
    <n v="1640371.74"/>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 "/>
    <s v="99 - MULTIPROVINCIAL"/>
    <n v="0"/>
    <n v="8800000"/>
    <n v="4152821.3100000005"/>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59722827"/>
    <n v="37948938.43999999"/>
  </r>
  <r>
    <s v="2024"/>
    <x v="0"/>
    <x v="0"/>
    <x v="0"/>
    <x v="0"/>
    <s v="2 - Poder Ejecutivo"/>
    <s v="0219 - MINISTERIO DE EDUCACIÓN SUPERIOR CIENCIA Y TECNOLOGÍA"/>
    <s v="0002 - INSTITUTO TECNOLÓGICO DE LAS AMÉRICAS"/>
    <x v="2"/>
    <x v="10"/>
    <x v="45"/>
    <s v="2.2 - CONTRATACIÓN DE SERVICIOS"/>
    <s v="2.2.6 - SEGUROS"/>
    <s v="N"/>
    <s v="00 - N/A"/>
    <s v="10 - FONDO GENERAL"/>
    <s v=" "/>
    <s v="99 - MULTIPROVINCIAL"/>
    <n v="3900185"/>
    <n v="8596949.5399999991"/>
    <n v="7685752.0700000003"/>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 "/>
    <s v="99 - MULTIPROVINCIAL"/>
    <n v="5400000"/>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0487019.129999999"/>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5199826.399999999"/>
    <n v="16003949.99000000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85964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3747678.1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4536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00000003"/>
    <n v="1903977.57"/>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262511.18"/>
  </r>
  <r>
    <s v="2024"/>
    <x v="0"/>
    <x v="0"/>
    <x v="0"/>
    <x v="0"/>
    <s v="2 - Poder Ejecutivo"/>
    <s v="0219 - MINISTERIO DE EDUCACIÓN SUPERIOR CIENCIA Y TECNOLOGÍA"/>
    <s v="0002 - INSTITUTO TECNOLÓGICO DE LAS AMÉRICAS"/>
    <x v="2"/>
    <x v="10"/>
    <x v="45"/>
    <s v="2.3 - MATERIALES Y SUMINISTROS"/>
    <s v="2.3.2 - TEXTILES Y VESTUARIOS"/>
    <s v="N"/>
    <s v="00 - N/A"/>
    <s v="10 - FONDO GENERAL"/>
    <s v=" "/>
    <s v="99 - MULTIPROVINCIAL"/>
    <n v="0"/>
    <n v="2089343.6"/>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0"/>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229300.7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406500"/>
    <n v="3304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668152.24"/>
    <n v="1226712.2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0951579"/>
    <n v="10759364.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 "/>
    <s v="99 - MULTIPROVINCIAL"/>
    <n v="0"/>
    <n v="2140304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303745"/>
    <n v="8504913.5800000001"/>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 "/>
    <s v="99 - MULTIPROVINCIAL"/>
    <n v="419037260"/>
    <n v="445803345"/>
    <n v="283885136.74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 "/>
    <s v="99 - MULTIPROVINCIAL"/>
    <n v="52155290"/>
    <n v="52155290"/>
    <n v="26849285.9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43396821.780000016"/>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 "/>
    <s v="99 - MULTIPROVINCIAL"/>
    <n v="28187655"/>
    <n v="33787655"/>
    <n v="23531308.670000002"/>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3275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 "/>
    <s v="99 - MULTIPROVINCIAL"/>
    <n v="580000"/>
    <n v="10593161"/>
    <n v="101290.65"/>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 "/>
    <s v="99 - MULTIPROVINCIAL"/>
    <n v="14600000"/>
    <n v="34874229"/>
    <n v="21526206.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20095760"/>
    <n v="188280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4574794.4800000004"/>
    <n v="832621.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 "/>
    <s v="99 - MULTIPROVINCIAL"/>
    <n v="1280000"/>
    <n v="3028236.52"/>
    <n v="689833.89999999991"/>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 "/>
    <s v="99 - MULTIPROVINCIAL"/>
    <n v="2200000"/>
    <n v="1638405"/>
    <n v="129823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 "/>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1209325"/>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1213128.199999999"/>
    <n v="7186512.780000000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 "/>
    <s v="99 - MULTIPROVINCIAL"/>
    <n v="7300000"/>
    <n v="10249143.800000001"/>
    <n v="3242157.49"/>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26684796"/>
    <n v="204153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71000"/>
    <n v="642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652200"/>
    <n v="3038004.63"/>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1045000"/>
    <n v="847279.49999999988"/>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635000"/>
    <n v="1349389.030000000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 "/>
    <s v="99 - MULTIPROVINCIAL"/>
    <n v="912000"/>
    <n v="981000"/>
    <n v="832215.64000000013"/>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4 - BARAHONA"/>
    <n v="7475000"/>
    <n v="7475000"/>
    <n v="651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6 - DUARTE"/>
    <n v="9520000"/>
    <n v="9520000"/>
    <n v="69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8 - EL SEIBO"/>
    <n v="10660000"/>
    <n v="10660000"/>
    <n v="89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1 - SAN CRISTOBAL"/>
    <n v="8944000"/>
    <n v="8944000"/>
    <n v="687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5 - SANTIAGO"/>
    <n v="10530000"/>
    <n v="10530000"/>
    <n v="81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99 - MULTIPROVINCIAL"/>
    <n v="842496000"/>
    <n v="858334000"/>
    <n v="644992951.82999992"/>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164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 "/>
    <s v="99 - MULTIPROVINCIAL"/>
    <n v="158860000"/>
    <n v="251681000"/>
    <n v="171304207.91999999"/>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28110"/>
    <n v="971637.1800000002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223418"/>
    <n v="1029671.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64296"/>
    <n v="1340882.39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22455.40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07458.88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810868"/>
    <n v="96395565.7000000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05"/>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 "/>
    <s v="99 - MULTIPROVINCIAL"/>
    <n v="36000000"/>
    <n v="36000000"/>
    <n v="29730238.990000013"/>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517310.2999999998"/>
    <n v="2706200.840000000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 "/>
    <s v="99 - MULTIPROVINCIAL"/>
    <n v="14000000"/>
    <n v="17996150"/>
    <n v="9894291.9900000021"/>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6086460.7999999998"/>
    <n v="3071706.0699999994"/>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 "/>
    <s v="99 - MULTIPROVINCIAL"/>
    <n v="45216715"/>
    <n v="40626378.080000006"/>
    <n v="29461118.319999989"/>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4 - BARAHONA"/>
    <n v="84000"/>
    <n v="96000"/>
    <n v="7277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6 - DUARTE"/>
    <n v="143000"/>
    <n v="143000"/>
    <n v="104498.980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8 - EL SEIBO"/>
    <n v="74000"/>
    <n v="144000"/>
    <n v="121640.3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1 - SAN CRISTOBAL"/>
    <n v="59000"/>
    <n v="96000"/>
    <n v="67285.0199999999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5 - SANTIAGO"/>
    <n v="30000"/>
    <n v="48000"/>
    <n v="32180.4200000000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99 - MULTIPROVINCIAL"/>
    <n v="24592000"/>
    <n v="29685449.630000003"/>
    <n v="24529478.05999999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5842299.110000001"/>
    <n v="10058489.19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3406118.290000007"/>
    <n v="13881405.8400000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3"/>
    <n v="5018258.940000000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9128548.789999999"/>
    <n v="27663451.190000001"/>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3800000"/>
    <n v="2270036.9000000004"/>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 "/>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300000"/>
    <n v="1580332.0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 "/>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 "/>
    <s v="99 - MULTIPROVINCIAL"/>
    <n v="2100000"/>
    <n v="2600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793000"/>
    <n v="530939.82000000007"/>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3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1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49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4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1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4936678.99000000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1407000"/>
    <n v="4412359.65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 "/>
    <s v="99 - MULTIPROVINCIAL"/>
    <n v="1975000"/>
    <n v="1975000"/>
    <n v="110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197308"/>
    <n v="164576.48000000004"/>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 "/>
    <s v="99 - MULTIPROVINCIAL"/>
    <n v="18000"/>
    <n v="24000"/>
    <n v="15764.54"/>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 "/>
    <s v="99 - MULTIPROVINCIAL"/>
    <n v="342592741"/>
    <n v="334414002.71999991"/>
    <n v="233259465.02000007"/>
  </r>
  <r>
    <s v="2024"/>
    <x v="0"/>
    <x v="0"/>
    <x v="0"/>
    <x v="0"/>
    <s v="2 - Poder Ejecutivo"/>
    <s v="0220 - MINISTERIO DE ECONOMÍA, PLANIFICACIÓN Y DESARROLLO"/>
    <s v="0009 - OFICINA NACIONAL DE ESTADISTICAS"/>
    <x v="0"/>
    <x v="0"/>
    <x v="2"/>
    <s v="2.1 - REMUNERACIONES Y CONTRIBUCIONES"/>
    <s v="2.1.2 - SOBRESUELDOS"/>
    <s v="N"/>
    <s v="00 - N/A"/>
    <s v="10 - FONDO GENERAL"/>
    <s v=" "/>
    <s v="99 - MULTIPROVINCIAL"/>
    <n v="49844310"/>
    <n v="55146286.5"/>
    <n v="26897942.77"/>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79999986"/>
    <n v="33411518.789999992"/>
  </r>
  <r>
    <s v="2024"/>
    <x v="0"/>
    <x v="0"/>
    <x v="0"/>
    <x v="0"/>
    <s v="2 - Poder Ejecutivo"/>
    <s v="0220 - MINISTERIO DE ECONOMÍA, PLANIFICACIÓN Y DESARROLLO"/>
    <s v="0009 - OFICINA NACIONAL DE ESTADISTICAS"/>
    <x v="0"/>
    <x v="0"/>
    <x v="2"/>
    <s v="2.2 - CONTRATACIÓN DE SERVICIOS"/>
    <s v="2.2.1 - SERVICIOS BÁSICOS"/>
    <s v="N"/>
    <s v="00 - N/A"/>
    <s v="10 - FONDO GENERAL"/>
    <s v=" "/>
    <s v="99 - MULTIPROVINCIAL"/>
    <n v="20815000"/>
    <n v="20178200"/>
    <n v="13699138.730000002"/>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 "/>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 "/>
    <s v="99 - MULTIPROVINCIAL"/>
    <n v="23602957"/>
    <n v="22877302"/>
    <n v="9966914.7000000011"/>
  </r>
  <r>
    <s v="2024"/>
    <x v="0"/>
    <x v="0"/>
    <x v="0"/>
    <x v="0"/>
    <s v="2 - Poder Ejecutivo"/>
    <s v="0220 - MINISTERIO DE ECONOMÍA, PLANIFICACIÓN Y DESARROLLO"/>
    <s v="0009 - OFICINA NACIONAL DE ESTADISTICAS"/>
    <x v="0"/>
    <x v="0"/>
    <x v="2"/>
    <s v="2.2 - CONTRATACIÓN DE SERVICIOS"/>
    <s v="2.2.4 - TRANSPORTE Y ALMACENAJE"/>
    <s v="N"/>
    <s v="00 - N/A"/>
    <s v="10 - FONDO GENERAL"/>
    <s v=" "/>
    <s v="99 - MULTIPROVINCIAL"/>
    <n v="15322353"/>
    <n v="12615073"/>
    <n v="4229624.22"/>
  </r>
  <r>
    <s v="2024"/>
    <x v="0"/>
    <x v="0"/>
    <x v="0"/>
    <x v="0"/>
    <s v="2 - Poder Ejecutivo"/>
    <s v="0220 - MINISTERIO DE ECONOMÍA, PLANIFICACIÓN Y DESARROLLO"/>
    <s v="0009 - OFICINA NACIONAL DE ESTADISTICAS"/>
    <x v="0"/>
    <x v="0"/>
    <x v="2"/>
    <s v="2.2 - CONTRATACIÓN DE SERVICIOS"/>
    <s v="2.2.5 - ALQUILERES Y RENTAS"/>
    <s v="N"/>
    <s v="00 - N/A"/>
    <s v="10 - FONDO GENERAL"/>
    <s v=" "/>
    <s v="99 - MULTIPROVINCIAL"/>
    <n v="11069750"/>
    <n v="7409750"/>
    <n v="4090530.78"/>
  </r>
  <r>
    <s v="2024"/>
    <x v="0"/>
    <x v="0"/>
    <x v="0"/>
    <x v="0"/>
    <s v="2 - Poder Ejecutivo"/>
    <s v="0220 - MINISTERIO DE ECONOMÍA, PLANIFICACIÓN Y DESARROLLO"/>
    <s v="0009 - OFICINA NACIONAL DE ESTADISTICAS"/>
    <x v="0"/>
    <x v="0"/>
    <x v="2"/>
    <s v="2.2 - CONTRATACIÓN DE SERVICIOS"/>
    <s v="2.2.6 - SEGUROS"/>
    <s v="N"/>
    <s v="00 - N/A"/>
    <s v="10 - FONDO GENERAL"/>
    <s v=" "/>
    <s v="99 - MULTIPROVINCIAL"/>
    <n v="12490940"/>
    <n v="9983940"/>
    <n v="9015751.5800000019"/>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370700"/>
    <n v="2641379.9899999998"/>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316893"/>
    <n v="1115062.2600000002"/>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 "/>
    <s v="99 - MULTIPROVINCIAL"/>
    <n v="3851812"/>
    <n v="3451650"/>
    <n v="1024200.6000000001"/>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 "/>
    <s v="99 - MULTIPROVINCIAL"/>
    <n v="521550"/>
    <n v="1034550"/>
    <n v="893921.1"/>
  </r>
  <r>
    <s v="2024"/>
    <x v="0"/>
    <x v="0"/>
    <x v="0"/>
    <x v="0"/>
    <s v="2 - Poder Ejecutivo"/>
    <s v="0220 - MINISTERIO DE ECONOMÍA, PLANIFICACIÓN Y DESARROLLO"/>
    <s v="0009 - OFICINA NACIONAL DE ESTADISTICAS"/>
    <x v="0"/>
    <x v="0"/>
    <x v="2"/>
    <s v="2.3 - MATERIALES Y SUMINISTROS"/>
    <s v="2.3.2 - TEXTILES Y VESTUARIOS"/>
    <s v="N"/>
    <s v="00 - N/A"/>
    <s v="10 - FONDO GENERAL"/>
    <s v=" "/>
    <s v="99 - MULTIPROVINCIAL"/>
    <n v="147000"/>
    <n v="649500"/>
    <n v="412007.62"/>
  </r>
  <r>
    <s v="2024"/>
    <x v="0"/>
    <x v="0"/>
    <x v="0"/>
    <x v="0"/>
    <s v="2 - Poder Ejecutivo"/>
    <s v="0220 - MINISTERIO DE ECONOMÍA, PLANIFICACIÓN Y DESARROLLO"/>
    <s v="0009 - OFICINA NACIONAL DE ESTADISTICAS"/>
    <x v="0"/>
    <x v="0"/>
    <x v="2"/>
    <s v="2.3 - MATERIALES Y SUMINISTROS"/>
    <s v="2.3.3 - PAPEL, CARTÓN E IMPRESOS"/>
    <s v="N"/>
    <s v="00 - N/A"/>
    <s v="10 - FONDO GENERAL"/>
    <s v=" "/>
    <s v="99 - MULTIPROVINCIAL"/>
    <n v="1011691"/>
    <n v="1251666"/>
    <n v="944748.30999999994"/>
  </r>
  <r>
    <s v="2024"/>
    <x v="0"/>
    <x v="0"/>
    <x v="0"/>
    <x v="0"/>
    <s v="2 - Poder Ejecutivo"/>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 "/>
    <s v="99 - MULTIPROVINCIAL"/>
    <n v="375000"/>
    <n v="15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93500"/>
    <n v="6288152.169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 "/>
    <s v="99 - MULTIPROVINCIAL"/>
    <n v="3099247"/>
    <n v="4814347"/>
    <n v="2610198.889999999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30000001"/>
    <n v="743937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17056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7"/>
    <n v="1131465.7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339980.2600000002"/>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4330851.560000002"/>
    <n v="7584707.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475767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250000"/>
    <n v="176137.28"/>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074971"/>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1000000"/>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178614.6"/>
    <n v="147366.32999999999"/>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448629.4"/>
    <n v="126429.6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4917125"/>
    <n v="4059083.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92154.9"/>
    <n v="1186189.4799999997"/>
  </r>
  <r>
    <s v="2024"/>
    <x v="0"/>
    <x v="0"/>
    <x v="0"/>
    <x v="0"/>
    <s v="2 - Poder Ejecutivo"/>
    <s v="0220 - MINISTERIO DE ECONOMÍA, PLANIFICACIÓN Y DESARROLLO"/>
    <s v="0018 - SISTEMA ÚNICO DE BENEFICIARIOS"/>
    <x v="2"/>
    <x v="4"/>
    <x v="6"/>
    <s v="2.1 - REMUNERACIONES Y CONTRIBUCIONES"/>
    <s v="2.1.1 - REMUNERACIONES"/>
    <s v="N"/>
    <s v="00 - N/A"/>
    <s v="10 - FONDO GENERAL"/>
    <s v=" "/>
    <s v="99 - MULTIPROVINCIAL"/>
    <n v="169461162"/>
    <n v="169461162"/>
    <n v="127142127.60000005"/>
  </r>
  <r>
    <s v="2024"/>
    <x v="0"/>
    <x v="0"/>
    <x v="0"/>
    <x v="0"/>
    <s v="2 - Poder Ejecutivo"/>
    <s v="0220 - MINISTERIO DE ECONOMÍA, PLANIFICACIÓN Y DESARROLLO"/>
    <s v="0018 - SISTEMA ÚNICO DE BENEFICIARIOS"/>
    <x v="2"/>
    <x v="4"/>
    <x v="6"/>
    <s v="2.1 - REMUNERACIONES Y CONTRIBUCIONES"/>
    <s v="2.1.2 - SOBRESUELDOS"/>
    <s v="N"/>
    <s v="00 - N/A"/>
    <s v="10 - FONDO GENERAL"/>
    <s v=" "/>
    <s v="99 - MULTIPROVINCIAL"/>
    <n v="28002000"/>
    <n v="28002000"/>
    <n v="26863408.869999997"/>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18298268.270000003"/>
  </r>
  <r>
    <s v="2024"/>
    <x v="0"/>
    <x v="0"/>
    <x v="0"/>
    <x v="0"/>
    <s v="2 - Poder Ejecutivo"/>
    <s v="0220 - MINISTERIO DE ECONOMÍA, PLANIFICACIÓN Y DESARROLLO"/>
    <s v="0018 - SISTEMA ÚNICO DE BENEFICIARIOS"/>
    <x v="2"/>
    <x v="4"/>
    <x v="6"/>
    <s v="2.2 - CONTRATACIÓN DE SERVICIOS"/>
    <s v="2.2.1 - SERVICIOS BÁSICOS"/>
    <s v="N"/>
    <s v="00 - N/A"/>
    <s v="10 - FONDO GENERAL"/>
    <s v=" "/>
    <s v="99 - MULTIPROVINCIAL"/>
    <n v="23080000"/>
    <n v="24785000"/>
    <n v="22250340.330000002"/>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 "/>
    <s v="99 - MULTIPROVINCIAL"/>
    <n v="515000"/>
    <n v="465000"/>
    <n v="18585"/>
  </r>
  <r>
    <s v="2024"/>
    <x v="0"/>
    <x v="0"/>
    <x v="0"/>
    <x v="0"/>
    <s v="2 - Poder Ejecutivo"/>
    <s v="0220 - MINISTERIO DE ECONOMÍA, PLANIFICACIÓN Y DESARROLLO"/>
    <s v="0018 - SISTEMA ÚNICO DE BENEFICIARIOS"/>
    <x v="2"/>
    <x v="4"/>
    <x v="6"/>
    <s v="2.2 - CONTRATACIÓN DE SERVICIOS"/>
    <s v="2.2.3 - VIÁTICOS"/>
    <s v="N"/>
    <s v="00 - N/A"/>
    <s v="10 - FONDO GENERAL"/>
    <s v=" "/>
    <s v="99 - MULTIPROVINCIAL"/>
    <n v="4200000"/>
    <n v="16610000"/>
    <n v="10097595"/>
  </r>
  <r>
    <s v="2024"/>
    <x v="0"/>
    <x v="0"/>
    <x v="0"/>
    <x v="0"/>
    <s v="2 - Poder Ejecutivo"/>
    <s v="0220 - MINISTERIO DE ECONOMÍA, PLANIFICACIÓN Y DESARROLLO"/>
    <s v="0018 - SISTEMA ÚNICO DE BENEFICIARIOS"/>
    <x v="2"/>
    <x v="4"/>
    <x v="6"/>
    <s v="2.2 - CONTRATACIÓN DE SERVICIOS"/>
    <s v="2.2.4 - TRANSPORTE Y ALMACENAJE"/>
    <s v="N"/>
    <s v="00 - N/A"/>
    <s v="10 - FONDO GENERAL"/>
    <s v=" "/>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 "/>
    <s v="99 - MULTIPROVINCIAL"/>
    <n v="22629000"/>
    <n v="21050000"/>
    <n v="15301079.530000003"/>
  </r>
  <r>
    <s v="2024"/>
    <x v="0"/>
    <x v="0"/>
    <x v="0"/>
    <x v="0"/>
    <s v="2 - Poder Ejecutivo"/>
    <s v="0220 - MINISTERIO DE ECONOMÍA, PLANIFICACIÓN Y DESARROLLO"/>
    <s v="0018 - SISTEMA ÚNICO DE BENEFICIARIOS"/>
    <x v="2"/>
    <x v="4"/>
    <x v="6"/>
    <s v="2.2 - CONTRATACIÓN DE SERVICIOS"/>
    <s v="2.2.6 - SEGUROS"/>
    <s v="N"/>
    <s v="00 - N/A"/>
    <s v="10 - FONDO GENERAL"/>
    <s v=" "/>
    <s v="99 - MULTIPROVINCIAL"/>
    <n v="13300000"/>
    <n v="13070830"/>
    <n v="11753402.070000004"/>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4019500.0000000005"/>
    <n v="1679498.94"/>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665849"/>
    <n v="1291702.2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 "/>
    <s v="99 - MULTIPROVINCIAL"/>
    <n v="2900000"/>
    <n v="4011000"/>
    <n v="2170701.3599999994"/>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 "/>
    <s v="99 - MULTIPROVINCIAL"/>
    <n v="665000"/>
    <n v="901300"/>
    <n v="429700.97999999992"/>
  </r>
  <r>
    <s v="2024"/>
    <x v="0"/>
    <x v="0"/>
    <x v="0"/>
    <x v="0"/>
    <s v="2 - Poder Ejecutivo"/>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 "/>
    <s v="99 - MULTIPROVINCIAL"/>
    <n v="675000"/>
    <n v="480000"/>
    <n v="320242.38"/>
  </r>
  <r>
    <s v="2024"/>
    <x v="0"/>
    <x v="0"/>
    <x v="0"/>
    <x v="0"/>
    <s v="2 - Poder Ejecutivo"/>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 "/>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474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397200"/>
    <n v="81265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 "/>
    <s v="99 - MULTIPROVINCIAL"/>
    <n v="1900000"/>
    <n v="2554170"/>
    <n v="1110413.92"/>
  </r>
  <r>
    <s v="2024"/>
    <x v="0"/>
    <x v="0"/>
    <x v="0"/>
    <x v="0"/>
    <s v="2 - Poder Ejecutivo"/>
    <s v="0221 - MINISTERIO DE ADMINISTRACIÓN PÚBLICA"/>
    <s v="0001 - MINISTERIO DE ADMINISTRACION PUBLICA"/>
    <x v="0"/>
    <x v="0"/>
    <x v="2"/>
    <s v="2.1 - REMUNERACIONES Y CONTRIBUCIONES"/>
    <s v="2.1.1 - REMUNERACIONES"/>
    <s v="N"/>
    <s v="00 - N/A"/>
    <s v="10 - FONDO GENERAL"/>
    <s v=" "/>
    <s v="01 - DISTRITO NACIONAL"/>
    <n v="285984759"/>
    <n v="261716598.82000002"/>
    <n v="198618507.25999996"/>
  </r>
  <r>
    <s v="2024"/>
    <x v="0"/>
    <x v="0"/>
    <x v="0"/>
    <x v="0"/>
    <s v="2 - Poder Ejecutivo"/>
    <s v="0221 - MINISTERIO DE ADMINISTRACIÓN PÚBLICA"/>
    <s v="0001 - MINISTERIO DE ADMINISTRACION PUBLICA"/>
    <x v="0"/>
    <x v="0"/>
    <x v="2"/>
    <s v="2.1 - REMUNERACIONES Y CONTRIBUCIONES"/>
    <s v="2.1.1 - REMUNERACIONES"/>
    <s v="N"/>
    <s v="00 - N/A"/>
    <s v="10 - FONDO GENERAL"/>
    <s v=" "/>
    <s v="99 - MULTIPROVINCIAL"/>
    <n v="117501000"/>
    <n v="116342357.18000001"/>
    <n v="91333343.329999998"/>
  </r>
  <r>
    <s v="2024"/>
    <x v="0"/>
    <x v="0"/>
    <x v="0"/>
    <x v="0"/>
    <s v="2 - Poder Ejecutivo"/>
    <s v="0221 - MINISTERIO DE ADMINISTRACIÓN PÚBLICA"/>
    <s v="0001 - MINISTERIO DE ADMINISTRACION PUBLICA"/>
    <x v="0"/>
    <x v="0"/>
    <x v="2"/>
    <s v="2.1 - REMUNERACIONES Y CONTRIBUCIONES"/>
    <s v="2.1.2 - SOBRESUELDOS"/>
    <s v="N"/>
    <s v="00 - N/A"/>
    <s v="10 - FONDO GENERAL"/>
    <s v=" "/>
    <s v="01 - DISTRITO NACIONAL"/>
    <n v="72347440"/>
    <n v="75645743"/>
    <n v="64613845.020000003"/>
  </r>
  <r>
    <s v="2024"/>
    <x v="0"/>
    <x v="0"/>
    <x v="0"/>
    <x v="0"/>
    <s v="2 - Poder Ejecutivo"/>
    <s v="0221 - MINISTERIO DE ADMINISTRACIÓN PÚBLICA"/>
    <s v="0001 - MINISTERIO DE ADMINISTRACION PUBLICA"/>
    <x v="0"/>
    <x v="0"/>
    <x v="2"/>
    <s v="2.1 - REMUNERACIONES Y CONTRIBUCIONES"/>
    <s v="2.1.2 - SOBRESUELDOS"/>
    <s v="N"/>
    <s v="00 - N/A"/>
    <s v="10 - FONDO GENERAL"/>
    <s v=" "/>
    <s v="99 - MULTIPROVINCIAL"/>
    <n v="27019000"/>
    <n v="28084000"/>
    <n v="25366325.019999996"/>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01 - DISTRITO NACIONAL"/>
    <n v="40222061"/>
    <n v="41254061"/>
    <n v="29829161.42000001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99 - MULTIPROVINCIAL"/>
    <n v="13232534"/>
    <n v="16976034"/>
    <n v="13502564.019999988"/>
  </r>
  <r>
    <s v="2024"/>
    <x v="0"/>
    <x v="0"/>
    <x v="0"/>
    <x v="0"/>
    <s v="2 - Poder Ejecutivo"/>
    <s v="0221 - MINISTERIO DE ADMINISTRACIÓN PÚBLICA"/>
    <s v="0001 - MINISTERIO DE ADMINISTRACION PUBLICA"/>
    <x v="0"/>
    <x v="0"/>
    <x v="2"/>
    <s v="2.2 - CONTRATACIÓN DE SERVICIOS"/>
    <s v="2.2.1 - SERVICIOS BÁSICOS"/>
    <s v="N"/>
    <s v="00 - N/A"/>
    <s v="10 - FONDO GENERAL"/>
    <s v=" "/>
    <s v="01 - DISTRITO NACIONAL"/>
    <n v="20100000"/>
    <n v="24100000"/>
    <n v="18517825.50999999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01 - DISTRITO NACIONAL"/>
    <n v="7075000"/>
    <n v="8524120"/>
    <n v="4348476.72"/>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 "/>
    <s v="01 - DISTRITO NACIONAL"/>
    <n v="11800000"/>
    <n v="4301955.2"/>
    <n v="3331128.28"/>
  </r>
  <r>
    <s v="2024"/>
    <x v="0"/>
    <x v="0"/>
    <x v="0"/>
    <x v="0"/>
    <s v="2 - Poder Ejecutivo"/>
    <s v="0221 - MINISTERIO DE ADMINISTRACIÓN PÚBLICA"/>
    <s v="0001 - MINISTERIO DE ADMINISTRACION PUBLICA"/>
    <x v="0"/>
    <x v="0"/>
    <x v="2"/>
    <s v="2.2 - CONTRATACIÓN DE SERVICIOS"/>
    <s v="2.2.3 - VIÁTICOS"/>
    <s v="N"/>
    <s v="00 - N/A"/>
    <s v="10 - FONDO GENERAL"/>
    <s v=" "/>
    <s v="99 - MULTIPROVINCIAL"/>
    <n v="1150000"/>
    <n v="1550000"/>
    <n v="301883.62"/>
  </r>
  <r>
    <s v="2024"/>
    <x v="0"/>
    <x v="0"/>
    <x v="0"/>
    <x v="0"/>
    <s v="2 - Poder Ejecutivo"/>
    <s v="0221 - MINISTERIO DE ADMINISTRACIÓN PÚBLICA"/>
    <s v="0001 - MINISTERIO DE ADMINISTRACION PUBLICA"/>
    <x v="0"/>
    <x v="0"/>
    <x v="2"/>
    <s v="2.2 - CONTRATACIÓN DE SERVICIOS"/>
    <s v="2.2.4 - TRANSPORTE Y ALMACENAJE"/>
    <s v="N"/>
    <s v="00 - N/A"/>
    <s v="10 - FONDO GENERAL"/>
    <s v=" "/>
    <s v="01 - DISTRITO NACIONAL"/>
    <n v="5700000"/>
    <n v="1350000"/>
    <n v="483499.23000000004"/>
  </r>
  <r>
    <s v="2024"/>
    <x v="0"/>
    <x v="0"/>
    <x v="0"/>
    <x v="0"/>
    <s v="2 - Poder Ejecutivo"/>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 "/>
    <s v="01 - DISTRITO NACIONAL"/>
    <n v="7220000"/>
    <n v="21008000"/>
    <n v="3282047.4200000004"/>
  </r>
  <r>
    <s v="2024"/>
    <x v="0"/>
    <x v="0"/>
    <x v="0"/>
    <x v="0"/>
    <s v="2 - Poder Ejecutivo"/>
    <s v="0221 - MINISTERIO DE ADMINISTRACIÓN PÚBLICA"/>
    <s v="0001 - MINISTERIO DE ADMINISTRACION PUBLICA"/>
    <x v="0"/>
    <x v="0"/>
    <x v="2"/>
    <s v="2.2 - CONTRATACIÓN DE SERVICIOS"/>
    <s v="2.2.6 - SEGUROS"/>
    <s v="N"/>
    <s v="00 - N/A"/>
    <s v="10 - FONDO GENERAL"/>
    <s v=" "/>
    <s v="01 - DISTRITO NACIONAL"/>
    <n v="24250000"/>
    <n v="25750000"/>
    <n v="19824535.759999998"/>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6300000"/>
    <n v="8081227.1999999993"/>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8368423"/>
    <n v="14806930.680000002"/>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0314222.96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 "/>
    <s v="01 - DISTRITO NACIONAL"/>
    <n v="13750000"/>
    <n v="13450000"/>
    <n v="7222619.230000000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 "/>
    <s v="01 - DISTRITO NACIONAL"/>
    <n v="2750000"/>
    <n v="2751460"/>
    <n v="1359893.4100000001"/>
  </r>
  <r>
    <s v="2024"/>
    <x v="0"/>
    <x v="0"/>
    <x v="0"/>
    <x v="0"/>
    <s v="2 - Poder Ejecutivo"/>
    <s v="0221 - MINISTERIO DE ADMINISTRACIÓN PÚBLICA"/>
    <s v="0001 - MINISTERIO DE ADMINISTRACION PUBLICA"/>
    <x v="0"/>
    <x v="0"/>
    <x v="2"/>
    <s v="2.3 - MATERIALES Y SUMINISTROS"/>
    <s v="2.3.2 - TEXTILES Y VESTUARIOS"/>
    <s v="N"/>
    <s v="00 - N/A"/>
    <s v="10 - FONDO GENERAL"/>
    <s v=" "/>
    <s v="01 - DISTRITO NACIONAL"/>
    <n v="550000"/>
    <n v="11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 "/>
    <s v="01 - DISTRITO NACIONAL"/>
    <n v="1100000"/>
    <n v="1536000"/>
    <n v="933180.28"/>
  </r>
  <r>
    <s v="2024"/>
    <x v="0"/>
    <x v="0"/>
    <x v="0"/>
    <x v="0"/>
    <s v="2 - Poder Ejecutivo"/>
    <s v="0221 - MINISTERIO DE ADMINISTRACIÓN PÚBLICA"/>
    <s v="0001 - MINISTERIO DE ADMINISTRACION PUBLICA"/>
    <x v="0"/>
    <x v="0"/>
    <x v="2"/>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 "/>
    <s v="01 - DISTRITO NACIONAL"/>
    <n v="600000"/>
    <n v="750000"/>
    <n v="138331.01"/>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 "/>
    <s v="01 - DISTRITO NACIONAL"/>
    <n v="600000"/>
    <n v="35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2920000"/>
    <n v="9778856.3000000007"/>
  </r>
  <r>
    <s v="2024"/>
    <x v="0"/>
    <x v="0"/>
    <x v="0"/>
    <x v="0"/>
    <s v="2 - Poder Ejecutivo"/>
    <s v="0221 - MINISTERIO DE ADMINISTRACIÓN PÚBLICA"/>
    <s v="0001 - MINISTERIO DE ADMINISTRACION PUBLICA"/>
    <x v="0"/>
    <x v="0"/>
    <x v="2"/>
    <s v="2.3 - MATERIALES Y SUMINISTROS"/>
    <s v="2.3.9 - PRODUCTOS Y ÚTILES VARIOS"/>
    <s v="N"/>
    <s v="00 - N/A"/>
    <s v="10 - FONDO GENERAL"/>
    <s v=" "/>
    <s v="01 - DISTRITO NACIONAL"/>
    <n v="5750000"/>
    <n v="8076464.8000000007"/>
    <n v="5466209.1399999997"/>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01 - DISTRITO NACIONAL"/>
    <n v="71451232"/>
    <n v="81328871.25999999"/>
    <n v="53837452.75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99 - MULTIPROVINCIAL"/>
    <n v="44613019"/>
    <n v="55857413.5"/>
    <n v="42517923.32"/>
  </r>
  <r>
    <s v="2024"/>
    <x v="0"/>
    <x v="0"/>
    <x v="0"/>
    <x v="0"/>
    <s v="2 - Poder Ejecutivo"/>
    <s v="0221 - MINISTERIO DE ADMINISTRACIÓN PÚBLICA"/>
    <s v="0002 - INSTITUTO NACIONAL DE ADMINISTRACION PUBLICA"/>
    <x v="2"/>
    <x v="10"/>
    <x v="39"/>
    <s v="2.1 - REMUNERACIONES Y CONTRIBUCIONES"/>
    <s v="2.1.2 - SOBRESUELDOS"/>
    <s v="N"/>
    <s v="00 - N/A"/>
    <s v="10 - FONDO GENERAL"/>
    <s v=" "/>
    <s v="01 - DISTRITO NACIONAL"/>
    <n v="18980890"/>
    <n v="23299609"/>
    <n v="10720683.30000000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10279312.27"/>
    <n v="8028060.749999998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8492835.3000000007"/>
    <n v="6372015.2099999981"/>
  </r>
  <r>
    <s v="2024"/>
    <x v="0"/>
    <x v="0"/>
    <x v="0"/>
    <x v="0"/>
    <s v="2 - Poder Ejecutivo"/>
    <s v="0221 - MINISTERIO DE ADMINISTRACIÓN PÚBLICA"/>
    <s v="0002 - INSTITUTO NACIONAL DE ADMINISTRACION PUBLICA"/>
    <x v="2"/>
    <x v="10"/>
    <x v="39"/>
    <s v="2.2 - CONTRATACIÓN DE SERVICIOS"/>
    <s v="2.2.1 - SERVICIOS BÁSICOS"/>
    <s v="N"/>
    <s v="00 - N/A"/>
    <s v="10 - FONDO GENERAL"/>
    <s v=" "/>
    <s v="01 - DISTRITO NACIONAL"/>
    <n v="14901235"/>
    <n v="11897235"/>
    <n v="7945665.4499999983"/>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 "/>
    <s v="01 - DISTRITO NACIONAL"/>
    <n v="200000"/>
    <n v="804306.60000000009"/>
    <n v="485816.24"/>
  </r>
  <r>
    <s v="2024"/>
    <x v="0"/>
    <x v="0"/>
    <x v="0"/>
    <x v="0"/>
    <s v="2 - Poder Ejecutivo"/>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 "/>
    <s v="01 - DISTRITO NACIONAL"/>
    <n v="120000"/>
    <n v="5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 "/>
    <s v="01 - DISTRITO NACIONAL"/>
    <n v="6112537"/>
    <n v="5501975.4000000004"/>
    <n v="3681164.8"/>
  </r>
  <r>
    <s v="2024"/>
    <x v="0"/>
    <x v="0"/>
    <x v="0"/>
    <x v="0"/>
    <s v="2 - Poder Ejecutivo"/>
    <s v="0221 - MINISTERIO DE ADMINISTRACIÓN PÚBLICA"/>
    <s v="0002 - INSTITUTO NACIONAL DE ADMINISTRACION PUBLICA"/>
    <x v="2"/>
    <x v="10"/>
    <x v="39"/>
    <s v="2.2 - CONTRATACIÓN DE SERVICIOS"/>
    <s v="2.2.6 - SEGUROS"/>
    <s v="N"/>
    <s v="00 - N/A"/>
    <s v="10 - FONDO GENERAL"/>
    <s v=" "/>
    <s v="01 - DISTRITO NACIONAL"/>
    <n v="12846000"/>
    <n v="1707520"/>
    <n v="1298461.9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6164720"/>
    <n v="2152267.889999999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759066"/>
    <n v="8561162.6400000006"/>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01 - DISTRITO NACIONAL"/>
    <n v="754000"/>
    <n v="2435807"/>
    <n v="1044368.37"/>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264746.83999999997"/>
  </r>
  <r>
    <s v="2024"/>
    <x v="0"/>
    <x v="0"/>
    <x v="0"/>
    <x v="0"/>
    <s v="2 - Poder Ejecutivo"/>
    <s v="0221 - MINISTERIO DE ADMINISTRACIÓN PÚBLICA"/>
    <s v="0002 - INSTITUTO NACIONAL DE ADMINISTRACION PUBLICA"/>
    <x v="2"/>
    <x v="10"/>
    <x v="39"/>
    <s v="2.3 - MATERIALES Y SUMINISTROS"/>
    <s v="2.3.2 - TEXTILES Y VESTUARIOS"/>
    <s v="N"/>
    <s v="00 - N/A"/>
    <s v="10 - FONDO GENERAL"/>
    <s v=" "/>
    <s v="01 - DISTRITO NACIONAL"/>
    <n v="424000"/>
    <n v="29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 "/>
    <s v="01 - DISTRITO NACIONAL"/>
    <n v="190000"/>
    <n v="410000"/>
    <n v="180954.77000000002"/>
  </r>
  <r>
    <s v="2024"/>
    <x v="0"/>
    <x v="0"/>
    <x v="0"/>
    <x v="0"/>
    <s v="2 - Poder Ejecutivo"/>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 "/>
    <s v="01 - DISTRITO NACIONAL"/>
    <n v="550000"/>
    <n v="31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704000"/>
    <n v="3451136.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 "/>
    <s v="01 - DISTRITO NACIONAL"/>
    <n v="938000"/>
    <n v="1719600"/>
    <n v="1077542.240000000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25451438"/>
    <n v="280971949.71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89620492"/>
    <n v="66093342.68999999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6568862"/>
    <n v="24517299.64000000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1812996"/>
    <n v="19071953.560000002"/>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1730873.460000001"/>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9927616.3899999987"/>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9808000"/>
    <n v="73508689.240000054"/>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01 - DISTRITO NACIONAL"/>
    <n v="0"/>
    <n v="32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289690279"/>
    <n v="172446537.28"/>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3834877.9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60739216"/>
    <n v="1027440.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2199125"/>
    <n v="27037102.109999992"/>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6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963679"/>
    <n v="3433876.8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1454903"/>
    <n v="930920.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15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36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28578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2052635"/>
    <n v="7179111.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49777768"/>
    <n v="329154.49"/>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9926546"/>
    <n v="4511286.8600000003"/>
  </r>
  <r>
    <s v="2024"/>
    <x v="0"/>
    <x v="0"/>
    <x v="0"/>
    <x v="0"/>
    <s v="2 - Poder Ejecutivo"/>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 "/>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 "/>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 "/>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 "/>
    <s v="99 - MULTIPROVINCIAL"/>
    <n v="14212008"/>
    <n v="8520008"/>
    <n v="7703000"/>
  </r>
  <r>
    <s v="2024"/>
    <x v="0"/>
    <x v="0"/>
    <x v="0"/>
    <x v="0"/>
    <s v="2 - Poder Ejecutivo"/>
    <s v="0222 - MINISTERIO DE ENERGIA Y MINAS"/>
    <s v="0001 - MINISTERIO DE ENERGIA Y MINAS"/>
    <x v="1"/>
    <x v="16"/>
    <x v="64"/>
    <s v="2.1 - REMUNERACIONES Y CONTRIBUCIONES"/>
    <s v="2.1.5 - CONTRIBUCIONES A LA SEGURIDAD SOCIAL"/>
    <s v="N"/>
    <s v="00 - N/A"/>
    <s v="10 - FONDO GENERAL"/>
    <s v=" "/>
    <s v="99 - MULTIPROVINCIAL"/>
    <n v="1995116"/>
    <n v="1275116"/>
    <n v="1071842.1800000002"/>
  </r>
  <r>
    <s v="2024"/>
    <x v="0"/>
    <x v="0"/>
    <x v="0"/>
    <x v="0"/>
    <s v="2 - Poder Ejecutivo"/>
    <s v="0222 - MINISTERIO DE ENERGIA Y MINAS"/>
    <s v="0001 - MINISTERIO DE ENERGIA Y MINAS"/>
    <x v="1"/>
    <x v="16"/>
    <x v="64"/>
    <s v="2.2 - CONTRATACIÓN DE SERVICIOS"/>
    <s v="2.2.3 - VIÁTICOS"/>
    <s v="N"/>
    <s v="00 - N/A"/>
    <s v="10 - FONDO GENERAL"/>
    <s v=" "/>
    <s v="99 - MULTIPROVINCIAL"/>
    <n v="0"/>
    <n v="4793903"/>
    <n v="940101.59000000008"/>
  </r>
  <r>
    <s v="2024"/>
    <x v="0"/>
    <x v="0"/>
    <x v="0"/>
    <x v="0"/>
    <s v="2 - Poder Ejecutivo"/>
    <s v="0222 - MINISTERIO DE ENERGIA Y MINAS"/>
    <s v="0001 - MINISTERIO DE ENERGIA Y MINAS"/>
    <x v="1"/>
    <x v="16"/>
    <x v="64"/>
    <s v="2.2 - CONTRATACIÓN DE SERVICIOS"/>
    <s v="2.2.5 - ALQUILERES Y RENTAS"/>
    <s v="N"/>
    <s v="00 - N/A"/>
    <s v="10 - FONDO GENERAL"/>
    <s v=" "/>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 "/>
    <s v="99 - MULTIPROVINCIAL"/>
    <n v="0"/>
    <n v="1700000"/>
    <n v="0"/>
  </r>
  <r>
    <s v="2024"/>
    <x v="0"/>
    <x v="0"/>
    <x v="0"/>
    <x v="0"/>
    <s v="2 - Poder Ejecutivo"/>
    <s v="0222 - MINISTERIO DE ENERGIA Y MINAS"/>
    <s v="0001 - MINISTERIO DE ENERGIA Y MINAS"/>
    <x v="1"/>
    <x v="16"/>
    <x v="64"/>
    <s v="2.2 - CONTRATACIÓN DE SERVICIOS"/>
    <s v="2.2.9 - OTRAS CONTRATACIONES DE SERVICIOS"/>
    <s v="N"/>
    <s v="00 - N/A"/>
    <s v="10 - FONDO GENERAL"/>
    <s v=" "/>
    <s v="99 - MULTIPROVINCIAL"/>
    <n v="12000000"/>
    <n v="17950546"/>
    <n v="14105810.42"/>
  </r>
  <r>
    <s v="2024"/>
    <x v="0"/>
    <x v="0"/>
    <x v="0"/>
    <x v="0"/>
    <s v="2 - Poder Ejecutivo"/>
    <s v="0222 - MINISTERIO DE ENERGIA Y MINAS"/>
    <s v="0001 - MINISTERIO DE ENERGIA Y MINAS"/>
    <x v="1"/>
    <x v="16"/>
    <x v="64"/>
    <s v="2.3 - MATERIALES Y SUMINISTROS"/>
    <s v="2.3.1 - ALIMENTOS Y PRODUCTOS AGROFORESTALES"/>
    <s v="N"/>
    <s v="00 - N/A"/>
    <s v="10 - FONDO GENERAL"/>
    <s v=" "/>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 "/>
    <s v="99 - MULTIPROVINCIAL"/>
    <n v="0"/>
    <n v="37000"/>
    <n v="0"/>
  </r>
  <r>
    <s v="2024"/>
    <x v="0"/>
    <x v="0"/>
    <x v="0"/>
    <x v="0"/>
    <s v="2 - Poder Ejecutivo"/>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 "/>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500000003"/>
  </r>
  <r>
    <s v="2024"/>
    <x v="0"/>
    <x v="0"/>
    <x v="0"/>
    <x v="0"/>
    <s v="2 - Poder Ejecutivo"/>
    <s v="0222 - MINISTERIO DE ENERGIA Y MINAS"/>
    <s v="0001 - MINISTERIO DE ENERGIA Y MINAS"/>
    <x v="1"/>
    <x v="16"/>
    <x v="85"/>
    <s v="2.2 - CONTRATACIÓN DE SERVICIOS"/>
    <s v="2.2.9 - OTRAS CONTRATACIONES DE SERVICIOS"/>
    <s v="N"/>
    <s v="00 - N/A"/>
    <s v="10 - FONDO GENERAL"/>
    <s v=" "/>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 "/>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 "/>
    <s v="99 - MULTIPROVINCIAL"/>
    <n v="784991622"/>
    <n v="760594773.42000008"/>
    <n v="559889222.90999997"/>
  </r>
  <r>
    <s v="2024"/>
    <x v="0"/>
    <x v="0"/>
    <x v="0"/>
    <x v="0"/>
    <s v="2 - Poder Ejecutivo"/>
    <s v="0222 - MINISTERIO DE ENERGIA Y MINAS"/>
    <s v="0001 - MINISTERIO DE ENERGIA Y MINAS"/>
    <x v="1"/>
    <x v="16"/>
    <x v="86"/>
    <s v="2.1 - REMUNERACIONES Y CONTRIBUCIONES"/>
    <s v="2.1.2 - SOBRESUELDOS"/>
    <s v="N"/>
    <s v="00 - N/A"/>
    <s v="10 - FONDO GENERAL"/>
    <s v=" "/>
    <s v="99 - MULTIPROVINCIAL"/>
    <n v="171750640"/>
    <n v="219750640"/>
    <n v="88429041.670000002"/>
  </r>
  <r>
    <s v="2024"/>
    <x v="0"/>
    <x v="0"/>
    <x v="0"/>
    <x v="0"/>
    <s v="2 - Poder Ejecutivo"/>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 "/>
    <s v="99 - MULTIPROVINCIAL"/>
    <n v="102823553"/>
    <n v="104197401.58"/>
    <n v="83478286.230000004"/>
  </r>
  <r>
    <s v="2024"/>
    <x v="0"/>
    <x v="0"/>
    <x v="0"/>
    <x v="0"/>
    <s v="2 - Poder Ejecutivo"/>
    <s v="0222 - MINISTERIO DE ENERGIA Y MINAS"/>
    <s v="0001 - MINISTERIO DE ENERGIA Y MINAS"/>
    <x v="1"/>
    <x v="16"/>
    <x v="86"/>
    <s v="2.2 - CONTRATACIÓN DE SERVICIOS"/>
    <s v="2.2.1 - SERVICIOS BÁSICOS"/>
    <s v="N"/>
    <s v="00 - N/A"/>
    <s v="10 - FONDO GENERAL"/>
    <s v=" "/>
    <s v="99 - MULTIPROVINCIAL"/>
    <n v="43428145"/>
    <n v="47954000"/>
    <n v="32169679.059999987"/>
  </r>
  <r>
    <s v="2024"/>
    <x v="0"/>
    <x v="0"/>
    <x v="0"/>
    <x v="0"/>
    <s v="2 - Poder Ejecutivo"/>
    <s v="0222 - MINISTERIO DE ENERGIA Y MINAS"/>
    <s v="0001 - MINISTERIO DE ENERGIA Y MINAS"/>
    <x v="1"/>
    <x v="16"/>
    <x v="86"/>
    <s v="2.2 - CONTRATACIÓN DE SERVICIOS"/>
    <s v="2.2.2 - PUBLICIDAD, IMPRESIÓN Y ENCUADERNACIÓN"/>
    <s v="N"/>
    <s v="00 - N/A"/>
    <s v="10 - FONDO GENERAL"/>
    <s v=" "/>
    <s v="99 - MULTIPROVINCIAL"/>
    <n v="54687690"/>
    <n v="56480610"/>
    <n v="14091358.079999998"/>
  </r>
  <r>
    <s v="2024"/>
    <x v="0"/>
    <x v="0"/>
    <x v="0"/>
    <x v="0"/>
    <s v="2 - Poder Ejecutivo"/>
    <s v="0222 - MINISTERIO DE ENERGIA Y MINAS"/>
    <s v="0001 - MINISTERIO DE ENERGIA Y MINAS"/>
    <x v="1"/>
    <x v="16"/>
    <x v="86"/>
    <s v="2.2 - CONTRATACIÓN DE SERVICIOS"/>
    <s v="2.2.3 - VIÁTICOS"/>
    <s v="N"/>
    <s v="00 - N/A"/>
    <s v="10 - FONDO GENERAL"/>
    <s v=" "/>
    <s v="99 - MULTIPROVINCIAL"/>
    <n v="53610150"/>
    <n v="27568729"/>
    <n v="17993934.160000004"/>
  </r>
  <r>
    <s v="2024"/>
    <x v="0"/>
    <x v="0"/>
    <x v="0"/>
    <x v="0"/>
    <s v="2 - Poder Ejecutivo"/>
    <s v="0222 - MINISTERIO DE ENERGIA Y MINAS"/>
    <s v="0001 - MINISTERIO DE ENERGIA Y MINAS"/>
    <x v="1"/>
    <x v="16"/>
    <x v="86"/>
    <s v="2.2 - CONTRATACIÓN DE SERVICIOS"/>
    <s v="2.2.4 - TRANSPORTE Y ALMACENAJE"/>
    <s v="N"/>
    <s v="00 - N/A"/>
    <s v="10 - FONDO GENERAL"/>
    <s v=" "/>
    <s v="99 - MULTIPROVINCIAL"/>
    <n v="11268210"/>
    <n v="2271260"/>
    <n v="3005"/>
  </r>
  <r>
    <s v="2024"/>
    <x v="0"/>
    <x v="0"/>
    <x v="0"/>
    <x v="0"/>
    <s v="2 - Poder Ejecutivo"/>
    <s v="0222 - MINISTERIO DE ENERGIA Y MINAS"/>
    <s v="0001 - MINISTERIO DE ENERGIA Y MINAS"/>
    <x v="1"/>
    <x v="16"/>
    <x v="86"/>
    <s v="2.2 - CONTRATACIÓN DE SERVICIOS"/>
    <s v="2.2.5 - ALQUILERES Y RENTAS"/>
    <s v="N"/>
    <s v="00 - N/A"/>
    <s v="10 - FONDO GENERAL"/>
    <s v=" "/>
    <s v="99 - MULTIPROVINCIAL"/>
    <n v="55616461"/>
    <n v="92862361"/>
    <n v="36500667.060000002"/>
  </r>
  <r>
    <s v="2024"/>
    <x v="0"/>
    <x v="0"/>
    <x v="0"/>
    <x v="0"/>
    <s v="2 - Poder Ejecutivo"/>
    <s v="0222 - MINISTERIO DE ENERGIA Y MINAS"/>
    <s v="0001 - MINISTERIO DE ENERGIA Y MINAS"/>
    <x v="1"/>
    <x v="16"/>
    <x v="86"/>
    <s v="2.2 - CONTRATACIÓN DE SERVICIOS"/>
    <s v="2.2.5 - ALQUILERES Y RENTAS"/>
    <s v="N"/>
    <s v="00 - N/A"/>
    <s v="20 - FONDOS CON DESTINO ESPECÍFICO"/>
    <s v=" "/>
    <s v="99 - MULTIPROVINCIAL"/>
    <n v="0"/>
    <n v="17500000"/>
    <n v="1500000.01"/>
  </r>
  <r>
    <s v="2024"/>
    <x v="0"/>
    <x v="0"/>
    <x v="0"/>
    <x v="0"/>
    <s v="2 - Poder Ejecutivo"/>
    <s v="0222 - MINISTERIO DE ENERGIA Y MINAS"/>
    <s v="0001 - MINISTERIO DE ENERGIA Y MINAS"/>
    <x v="1"/>
    <x v="16"/>
    <x v="86"/>
    <s v="2.2 - CONTRATACIÓN DE SERVICIOS"/>
    <s v="2.2.6 - SEGUROS"/>
    <s v="N"/>
    <s v="00 - N/A"/>
    <s v="10 - FONDO GENERAL"/>
    <s v=" "/>
    <s v="99 - MULTIPROVINCIAL"/>
    <n v="44325265"/>
    <n v="39325265"/>
    <n v="25570990.85000000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6207506.139999999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 "/>
    <s v="99 - MULTIPROVINCIAL"/>
    <n v="169457296"/>
    <n v="101492747"/>
    <n v="44252746.780000009"/>
  </r>
  <r>
    <s v="2024"/>
    <x v="0"/>
    <x v="0"/>
    <x v="0"/>
    <x v="0"/>
    <s v="2 - Poder Ejecutivo"/>
    <s v="0222 - MINISTERIO DE ENERGIA Y MINAS"/>
    <s v="0001 - MINISTERIO DE ENERGIA Y MINAS"/>
    <x v="1"/>
    <x v="16"/>
    <x v="86"/>
    <s v="2.2 - CONTRATACIÓN DE SERVICIOS"/>
    <s v="2.2.9 - OTRAS CONTRATACIONES DE SERVICIOS"/>
    <s v="N"/>
    <s v="00 - N/A"/>
    <s v="10 - FONDO GENERAL"/>
    <s v=" "/>
    <s v="99 - MULTIPROVINCIAL"/>
    <n v="120114559"/>
    <n v="50264580"/>
    <n v="17306142.739999998"/>
  </r>
  <r>
    <s v="2024"/>
    <x v="0"/>
    <x v="0"/>
    <x v="0"/>
    <x v="0"/>
    <s v="2 - Poder Ejecutivo"/>
    <s v="0222 - MINISTERIO DE ENERGIA Y MINAS"/>
    <s v="0001 - MINISTERIO DE ENERGIA Y MINAS"/>
    <x v="1"/>
    <x v="16"/>
    <x v="86"/>
    <s v="2.3 - MATERIALES Y SUMINISTROS"/>
    <s v="2.3.1 - ALIMENTOS Y PRODUCTOS AGROFORESTALES"/>
    <s v="N"/>
    <s v="00 - N/A"/>
    <s v="10 - FONDO GENERAL"/>
    <s v=" "/>
    <s v="99 - MULTIPROVINCIAL"/>
    <n v="11030359"/>
    <n v="8866336"/>
    <n v="2865602.1900000004"/>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 "/>
    <s v="99 - MULTIPROVINCIAL"/>
    <n v="0"/>
    <n v="13158616"/>
    <n v="1146612.1400000001"/>
  </r>
  <r>
    <s v="2024"/>
    <x v="0"/>
    <x v="0"/>
    <x v="0"/>
    <x v="0"/>
    <s v="2 - Poder Ejecutivo"/>
    <s v="0222 - MINISTERIO DE ENERGIA Y MINAS"/>
    <s v="0001 - MINISTERIO DE ENERGIA Y MINAS"/>
    <x v="1"/>
    <x v="16"/>
    <x v="86"/>
    <s v="2.3 - MATERIALES Y SUMINISTROS"/>
    <s v="2.3.2 - TEXTILES Y VESTUARIOS"/>
    <s v="N"/>
    <s v="00 - N/A"/>
    <s v="10 - FONDO GENERAL"/>
    <s v=" "/>
    <s v="99 - MULTIPROVINCIAL"/>
    <n v="6968737"/>
    <n v="4322553"/>
    <n v="2191903.0999999996"/>
  </r>
  <r>
    <s v="2024"/>
    <x v="0"/>
    <x v="0"/>
    <x v="0"/>
    <x v="0"/>
    <s v="2 - Poder Ejecutivo"/>
    <s v="0222 - MINISTERIO DE ENERGIA Y MINAS"/>
    <s v="0001 - MINISTERIO DE ENERGIA Y MINAS"/>
    <x v="1"/>
    <x v="16"/>
    <x v="86"/>
    <s v="2.3 - MATERIALES Y SUMINISTROS"/>
    <s v="2.3.3 - PAPEL, CARTÓN E IMPRESOS"/>
    <s v="N"/>
    <s v="00 - N/A"/>
    <s v="10 - FONDO GENERAL"/>
    <s v=" "/>
    <s v="99 - MULTIPROVINCIAL"/>
    <n v="12010745"/>
    <n v="4797878"/>
    <n v="3600211.52"/>
  </r>
  <r>
    <s v="2024"/>
    <x v="0"/>
    <x v="0"/>
    <x v="0"/>
    <x v="0"/>
    <s v="2 - Poder Ejecutivo"/>
    <s v="0222 - MINISTERIO DE ENERGIA Y MINAS"/>
    <s v="0001 - MINISTERIO DE ENERGIA Y MINAS"/>
    <x v="1"/>
    <x v="16"/>
    <x v="86"/>
    <s v="2.3 - MATERIALES Y SUMINISTROS"/>
    <s v="2.3.4 - PRODUCTOS FARMACÉUTICOS"/>
    <s v="N"/>
    <s v="00 - N/A"/>
    <s v="10 - FONDO GENERAL"/>
    <s v=" "/>
    <s v="99 - MULTIPROVINCIAL"/>
    <n v="208211"/>
    <n v="532735"/>
    <n v="298208.83999999997"/>
  </r>
  <r>
    <s v="2024"/>
    <x v="0"/>
    <x v="0"/>
    <x v="0"/>
    <x v="0"/>
    <s v="2 - Poder Ejecutivo"/>
    <s v="0222 - MINISTERIO DE ENERGIA Y MINAS"/>
    <s v="0001 - MINISTERIO DE ENERGIA Y MINAS"/>
    <x v="1"/>
    <x v="16"/>
    <x v="86"/>
    <s v="2.3 - MATERIALES Y SUMINISTROS"/>
    <s v="2.3.5 - CUERO, CAUCHO Y PLÁSTICO"/>
    <s v="N"/>
    <s v="00 - N/A"/>
    <s v="10 - FONDO GENERAL"/>
    <s v=" "/>
    <s v="99 - MULTIPROVINCIAL"/>
    <n v="13827"/>
    <n v="2862717"/>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 "/>
    <s v="99 - MULTIPROVINCIAL"/>
    <n v="6327297"/>
    <n v="7738526.1600000001"/>
    <n v="2396824.009999999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5529487.260000004"/>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27947068.66"/>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208406.39999999999"/>
  </r>
  <r>
    <s v="2024"/>
    <x v="0"/>
    <x v="0"/>
    <x v="0"/>
    <x v="0"/>
    <s v="2 - Poder Ejecutivo"/>
    <s v="0222 - MINISTERIO DE ENERGIA Y MINAS"/>
    <s v="0001 - MINISTERIO DE ENERGIA Y MINAS"/>
    <x v="1"/>
    <x v="16"/>
    <x v="86"/>
    <s v="2.3 - MATERIALES Y SUMINISTROS"/>
    <s v="2.3.9 - PRODUCTOS Y ÚTILES VARIOS"/>
    <s v="N"/>
    <s v="00 - N/A"/>
    <s v="10 - FONDO GENERAL"/>
    <s v=" "/>
    <s v="99 - MULTIPROVINCIAL"/>
    <n v="105876736"/>
    <n v="81801682"/>
    <n v="22560936.420000006"/>
  </r>
  <r>
    <s v="2024"/>
    <x v="0"/>
    <x v="0"/>
    <x v="0"/>
    <x v="0"/>
    <s v="2 - Poder Ejecutivo"/>
    <s v="0222 - MINISTERIO DE ENERGIA Y MINAS"/>
    <s v="0001 - MINISTERIO DE ENERGIA Y MINAS"/>
    <x v="1"/>
    <x v="16"/>
    <x v="86"/>
    <s v="2.3 - MATERIALES Y SUMINISTROS"/>
    <s v="2.3.9 - PRODUCTOS Y ÚTILES VARIOS"/>
    <s v="N"/>
    <s v="00 - N/A"/>
    <s v="20 - FONDOS CON DESTINO ESPECÍFICO"/>
    <s v=" "/>
    <s v="99 - MULTIPROVINCIAL"/>
    <n v="23479573"/>
    <n v="82235908"/>
    <n v="18120363.739999995"/>
  </r>
  <r>
    <s v="2024"/>
    <x v="0"/>
    <x v="0"/>
    <x v="0"/>
    <x v="0"/>
    <s v="2 - Poder Ejecutivo"/>
    <s v="0222 - MINISTERIO DE ENERGIA Y MINAS"/>
    <s v="0001 - MINISTERIO DE ENERGIA Y MINAS"/>
    <x v="1"/>
    <x v="18"/>
    <x v="70"/>
    <s v="2.1 - REMUNERACIONES Y CONTRIBUCIONES"/>
    <s v="2.1.1 - REMUNERACIONES"/>
    <s v="N"/>
    <s v="00 - N/A"/>
    <s v="10 - FONDO GENERAL"/>
    <s v=" "/>
    <s v="99 - MULTIPROVINCIAL"/>
    <n v="65366400"/>
    <n v="42850400"/>
    <n v="37040000"/>
  </r>
  <r>
    <s v="2024"/>
    <x v="0"/>
    <x v="0"/>
    <x v="0"/>
    <x v="0"/>
    <s v="2 - Poder Ejecutivo"/>
    <s v="0222 - MINISTERIO DE ENERGIA Y MINAS"/>
    <s v="0001 - MINISTERIO DE ENERGIA Y MINAS"/>
    <x v="1"/>
    <x v="18"/>
    <x v="70"/>
    <s v="2.1 - REMUNERACIONES Y CONTRIBUCIONES"/>
    <s v="2.1.5 - CONTRIBUCIONES A LA SEGURIDAD SOCIAL"/>
    <s v="N"/>
    <s v="00 - N/A"/>
    <s v="10 - FONDO GENERAL"/>
    <s v=" "/>
    <s v="99 - MULTIPROVINCIAL"/>
    <n v="9699869"/>
    <n v="6650869"/>
    <n v="5522692.709999999"/>
  </r>
  <r>
    <s v="2024"/>
    <x v="0"/>
    <x v="0"/>
    <x v="0"/>
    <x v="0"/>
    <s v="2 - Poder Ejecutivo"/>
    <s v="0222 - MINISTERIO DE ENERGIA Y MINAS"/>
    <s v="0001 - MINISTERIO DE ENERGIA Y MINAS"/>
    <x v="1"/>
    <x v="18"/>
    <x v="70"/>
    <s v="2.2 - CONTRATACIÓN DE SERVICIOS"/>
    <s v="2.2.2 - PUBLICIDAD, IMPRESIÓN Y ENCUADERNACIÓN"/>
    <s v="N"/>
    <s v="00 - N/A"/>
    <s v="10 - FONDO GENERAL"/>
    <s v=" "/>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 "/>
    <s v="99 - MULTIPROVINCIAL"/>
    <n v="1157800"/>
    <n v="3157800"/>
    <n v="1143147.6300000001"/>
  </r>
  <r>
    <s v="2024"/>
    <x v="0"/>
    <x v="0"/>
    <x v="0"/>
    <x v="0"/>
    <s v="2 - Poder Ejecutivo"/>
    <s v="0222 - MINISTERIO DE ENERGIA Y MINAS"/>
    <s v="0001 - MINISTERIO DE ENERGIA Y MINAS"/>
    <x v="1"/>
    <x v="18"/>
    <x v="70"/>
    <s v="2.2 - CONTRATACIÓN DE SERVICIOS"/>
    <s v="2.2.5 - ALQUILERES Y RENTAS"/>
    <s v="N"/>
    <s v="00 - N/A"/>
    <s v="10 - FONDO GENERAL"/>
    <s v=" "/>
    <s v="99 - MULTIPROVINCIAL"/>
    <n v="37642"/>
    <n v="44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 "/>
    <s v="99 - MULTIPROVINCIAL"/>
    <n v="13778710"/>
    <n v="73051153"/>
    <n v="35556563.210000001"/>
  </r>
  <r>
    <s v="2024"/>
    <x v="0"/>
    <x v="0"/>
    <x v="0"/>
    <x v="0"/>
    <s v="2 - Poder Ejecutivo"/>
    <s v="0222 - MINISTERIO DE ENERGIA Y MINAS"/>
    <s v="0001 - MINISTERIO DE ENERGIA Y MINAS"/>
    <x v="1"/>
    <x v="18"/>
    <x v="70"/>
    <s v="2.2 - CONTRATACIÓN DE SERVICIOS"/>
    <s v="2.2.9 - OTRAS CONTRATACIONES DE SERVICIOS"/>
    <s v="N"/>
    <s v="00 - N/A"/>
    <s v="10 - FONDO GENERAL"/>
    <s v=" "/>
    <s v="99 - MULTIPROVINCIAL"/>
    <n v="689646"/>
    <n v="8944686"/>
    <n v="1055276.3600000001"/>
  </r>
  <r>
    <s v="2024"/>
    <x v="0"/>
    <x v="0"/>
    <x v="0"/>
    <x v="0"/>
    <s v="2 - Poder Ejecutivo"/>
    <s v="0222 - MINISTERIO DE ENERGIA Y MINAS"/>
    <s v="0001 - MINISTERIO DE ENERGIA Y MINAS"/>
    <x v="1"/>
    <x v="18"/>
    <x v="70"/>
    <s v="2.3 - MATERIALES Y SUMINISTROS"/>
    <s v="2.3.1 - ALIMENTOS Y PRODUCTOS AGROFORESTALES"/>
    <s v="N"/>
    <s v="00 - N/A"/>
    <s v="10 - FONDO GENERAL"/>
    <s v=" "/>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 "/>
    <s v="99 - MULTIPROVINCIAL"/>
    <n v="90054"/>
    <n v="310160"/>
    <n v="98154"/>
  </r>
  <r>
    <s v="2024"/>
    <x v="0"/>
    <x v="0"/>
    <x v="0"/>
    <x v="0"/>
    <s v="2 - Poder Ejecutivo"/>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 "/>
    <s v="99 - MULTIPROVINCIAL"/>
    <n v="0"/>
    <n v="742250"/>
    <n v="732780"/>
  </r>
  <r>
    <s v="2024"/>
    <x v="0"/>
    <x v="0"/>
    <x v="0"/>
    <x v="0"/>
    <s v="2 - Poder Ejecutivo"/>
    <s v="0222 - MINISTERIO DE ENERGIA Y MINAS"/>
    <s v="0001 - MINISTERIO DE ENERGIA Y MINAS"/>
    <x v="1"/>
    <x v="18"/>
    <x v="70"/>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 "/>
    <s v="99 - MULTIPROVINCIAL"/>
    <n v="13196"/>
    <n v="449046"/>
    <n v="2186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 "/>
    <s v="99 - MULTIPROVINCIAL"/>
    <n v="365000"/>
    <n v="1064250"/>
    <n v="169920"/>
  </r>
  <r>
    <s v="2024"/>
    <x v="0"/>
    <x v="0"/>
    <x v="0"/>
    <x v="0"/>
    <s v="2 - Poder Ejecutivo"/>
    <s v="0222 - MINISTERIO DE ENERGIA Y MINAS"/>
    <s v="0001 - MINISTERIO DE ENERGIA Y MINAS"/>
    <x v="1"/>
    <x v="18"/>
    <x v="70"/>
    <s v="2.3 - MATERIALES Y SUMINISTROS"/>
    <s v="2.3.9 - PRODUCTOS Y ÚTILES VARIOS"/>
    <s v="N"/>
    <s v="00 - N/A"/>
    <s v="10 - FONDO GENERAL"/>
    <s v=" "/>
    <s v="99 - MULTIPROVINCIAL"/>
    <n v="211687"/>
    <n v="6858257"/>
    <n v="2040530.1199999999"/>
  </r>
  <r>
    <s v="2024"/>
    <x v="0"/>
    <x v="0"/>
    <x v="0"/>
    <x v="0"/>
    <s v="2 - Poder Ejecutivo"/>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 "/>
    <s v="99 - MULTIPROVINCIAL"/>
    <n v="1187200"/>
    <n v="1187200"/>
    <n v="750042.94000000006"/>
  </r>
  <r>
    <s v="2024"/>
    <x v="0"/>
    <x v="0"/>
    <x v="0"/>
    <x v="0"/>
    <s v="2 - Poder Ejecutivo"/>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 "/>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 "/>
    <s v="99 - MULTIPROVINCIAL"/>
    <n v="6563250"/>
    <n v="979272"/>
    <n v="331422.02"/>
  </r>
  <r>
    <s v="2024"/>
    <x v="0"/>
    <x v="0"/>
    <x v="0"/>
    <x v="0"/>
    <s v="2 - Poder Ejecutivo"/>
    <s v="0222 - MINISTERIO DE ENERGIA Y MINAS"/>
    <s v="0001 - MINISTERIO DE ENERGIA Y MINAS"/>
    <x v="3"/>
    <x v="19"/>
    <x v="72"/>
    <s v="2.3 - MATERIALES Y SUMINISTROS"/>
    <s v="2.3.3 - PAPEL, CARTÓN E IMPRESOS"/>
    <s v="N"/>
    <s v="00 - N/A"/>
    <s v="10 - FONDO GENERAL"/>
    <s v=" "/>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 "/>
    <s v="99 - MULTIPROVINCIAL"/>
    <n v="115452882"/>
    <n v="115620375"/>
    <n v="88060041.900000006"/>
  </r>
  <r>
    <s v="2024"/>
    <x v="0"/>
    <x v="0"/>
    <x v="0"/>
    <x v="0"/>
    <s v="2 - Poder Ejecutivo"/>
    <s v="0222 - MINISTERIO DE ENERGIA Y MINAS"/>
    <s v="0002 - DIRECCION GENERAL DE MINERIA"/>
    <x v="1"/>
    <x v="18"/>
    <x v="70"/>
    <s v="2.1 - REMUNERACIONES Y CONTRIBUCIONES"/>
    <s v="2.1.2 - SOBRESUELDOS"/>
    <s v="N"/>
    <s v="00 - N/A"/>
    <s v="10 - FONDO GENERAL"/>
    <s v=" "/>
    <s v="99 - MULTIPROVINCIAL"/>
    <n v="19848043"/>
    <n v="19700235"/>
    <n v="12014965.859999999"/>
  </r>
  <r>
    <s v="2024"/>
    <x v="0"/>
    <x v="0"/>
    <x v="0"/>
    <x v="0"/>
    <s v="2 - Poder Ejecutivo"/>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 "/>
    <s v="99 - MULTIPROVINCIAL"/>
    <n v="16086132"/>
    <n v="16066447"/>
    <n v="13264412.339999996"/>
  </r>
  <r>
    <s v="2024"/>
    <x v="0"/>
    <x v="0"/>
    <x v="0"/>
    <x v="0"/>
    <s v="2 - Poder Ejecutivo"/>
    <s v="0222 - MINISTERIO DE ENERGIA Y MINAS"/>
    <s v="0002 - DIRECCION GENERAL DE MINERIA"/>
    <x v="1"/>
    <x v="18"/>
    <x v="70"/>
    <s v="2.2 - CONTRATACIÓN DE SERVICIOS"/>
    <s v="2.2.1 - SERVICIOS BÁSICOS"/>
    <s v="N"/>
    <s v="00 - N/A"/>
    <s v="10 - FONDO GENERAL"/>
    <s v=" "/>
    <s v="99 - MULTIPROVINCIAL"/>
    <n v="3186568"/>
    <n v="3186568"/>
    <n v="2175082.88"/>
  </r>
  <r>
    <s v="2024"/>
    <x v="0"/>
    <x v="0"/>
    <x v="0"/>
    <x v="0"/>
    <s v="2 - Poder Ejecutivo"/>
    <s v="0222 - MINISTERIO DE ENERGIA Y MINAS"/>
    <s v="0002 - DIRECCION GENERAL DE MINERIA"/>
    <x v="1"/>
    <x v="18"/>
    <x v="70"/>
    <s v="2.2 - CONTRATACIÓN DE SERVICIOS"/>
    <s v="2.2.2 - PUBLICIDAD, IMPRESIÓN Y ENCUADERNACIÓN"/>
    <s v="N"/>
    <s v="00 - N/A"/>
    <s v="10 - FONDO GENERAL"/>
    <s v=" "/>
    <s v="99 - MULTIPROVINCIAL"/>
    <n v="225000"/>
    <n v="225000"/>
    <n v="20827"/>
  </r>
  <r>
    <s v="2024"/>
    <x v="0"/>
    <x v="0"/>
    <x v="0"/>
    <x v="0"/>
    <s v="2 - Poder Ejecutivo"/>
    <s v="0222 - MINISTERIO DE ENERGIA Y MINAS"/>
    <s v="0002 - DIRECCION GENERAL DE MINERIA"/>
    <x v="1"/>
    <x v="18"/>
    <x v="70"/>
    <s v="2.2 - CONTRATACIÓN DE SERVICIOS"/>
    <s v="2.2.3 - VIÁTICOS"/>
    <s v="N"/>
    <s v="00 - N/A"/>
    <s v="10 - FONDO GENERAL"/>
    <s v=" "/>
    <s v="99 - MULTIPROVINCIAL"/>
    <n v="3500000"/>
    <n v="3500000"/>
    <n v="2403138.7999999998"/>
  </r>
  <r>
    <s v="2024"/>
    <x v="0"/>
    <x v="0"/>
    <x v="0"/>
    <x v="0"/>
    <s v="2 - Poder Ejecutivo"/>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 "/>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 "/>
    <s v="99 - MULTIPROVINCIAL"/>
    <n v="950000"/>
    <n v="800000"/>
    <n v="747900"/>
  </r>
  <r>
    <s v="2024"/>
    <x v="0"/>
    <x v="0"/>
    <x v="0"/>
    <x v="0"/>
    <s v="2 - Poder Ejecutivo"/>
    <s v="0222 - MINISTERIO DE ENERGIA Y MINAS"/>
    <s v="0002 - DIRECCION GENERAL DE MINERIA"/>
    <x v="1"/>
    <x v="18"/>
    <x v="70"/>
    <s v="2.2 - CONTRATACIÓN DE SERVICIOS"/>
    <s v="2.2.6 - SEGUROS"/>
    <s v="N"/>
    <s v="00 - N/A"/>
    <s v="10 - FONDO GENERAL"/>
    <s v=" "/>
    <s v="99 - MULTIPROVINCIAL"/>
    <n v="2352538"/>
    <n v="2448938"/>
    <n v="2259441.7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67857"/>
    <n v="1033592.8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 "/>
    <s v="99 - MULTIPROVINCIAL"/>
    <n v="772265"/>
    <n v="887765"/>
    <n v="489510.95"/>
  </r>
  <r>
    <s v="2024"/>
    <x v="0"/>
    <x v="0"/>
    <x v="0"/>
    <x v="0"/>
    <s v="2 - Poder Ejecutivo"/>
    <s v="0222 - MINISTERIO DE ENERGIA Y MINAS"/>
    <s v="0002 - DIRECCION GENERAL DE MINERIA"/>
    <x v="1"/>
    <x v="18"/>
    <x v="70"/>
    <s v="2.2 - CONTRATACIÓN DE SERVICIOS"/>
    <s v="2.2.9 - OTRAS CONTRATACIONES DE SERVICIOS"/>
    <s v="N"/>
    <s v="00 - N/A"/>
    <s v="10 - FONDO GENERAL"/>
    <s v=" "/>
    <s v="99 - MULTIPROVINCIAL"/>
    <n v="5595289"/>
    <n v="5253532"/>
    <n v="3027053.9999999995"/>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 "/>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 "/>
    <s v="99 - MULTIPROVINCIAL"/>
    <n v="470183"/>
    <n v="398683"/>
    <n v="365844.38000000006"/>
  </r>
  <r>
    <s v="2024"/>
    <x v="0"/>
    <x v="0"/>
    <x v="0"/>
    <x v="0"/>
    <s v="2 - Poder Ejecutivo"/>
    <s v="0222 - MINISTERIO DE ENERGIA Y MINAS"/>
    <s v="0002 - DIRECCION GENERAL DE MINERIA"/>
    <x v="1"/>
    <x v="18"/>
    <x v="70"/>
    <s v="2.3 - MATERIALES Y SUMINISTROS"/>
    <s v="2.3.2 - TEXTILES Y VESTUARIOS"/>
    <s v="N"/>
    <s v="00 - N/A"/>
    <s v="10 - FONDO GENERAL"/>
    <s v=" "/>
    <s v="99 - MULTIPROVINCIAL"/>
    <n v="325000"/>
    <n v="122000"/>
    <n v="55224"/>
  </r>
  <r>
    <s v="2024"/>
    <x v="0"/>
    <x v="0"/>
    <x v="0"/>
    <x v="0"/>
    <s v="2 - Poder Ejecutivo"/>
    <s v="0222 - MINISTERIO DE ENERGIA Y MINAS"/>
    <s v="0002 - DIRECCION GENERAL DE MINERIA"/>
    <x v="1"/>
    <x v="18"/>
    <x v="70"/>
    <s v="2.3 - MATERIALES Y SUMINISTROS"/>
    <s v="2.3.3 - PAPEL, CARTÓN E IMPRESOS"/>
    <s v="N"/>
    <s v="00 - N/A"/>
    <s v="10 - FONDO GENERAL"/>
    <s v=" "/>
    <s v="99 - MULTIPROVINCIAL"/>
    <n v="475000"/>
    <n v="425000"/>
    <n v="201251.97000000003"/>
  </r>
  <r>
    <s v="2024"/>
    <x v="0"/>
    <x v="0"/>
    <x v="0"/>
    <x v="0"/>
    <s v="2 - Poder Ejecutivo"/>
    <s v="0222 - MINISTERIO DE ENERGIA Y MINAS"/>
    <s v="0002 - DIRECCION GENERAL DE MINERIA"/>
    <x v="1"/>
    <x v="18"/>
    <x v="70"/>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 "/>
    <s v="99 - MULTIPROVINCIAL"/>
    <n v="400000"/>
    <n v="250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 "/>
    <s v="99 - MULTIPROVINCIAL"/>
    <n v="195000"/>
    <n v="1030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 "/>
    <s v="99 - MULTIPROVINCIAL"/>
    <n v="4125000"/>
    <n v="3992000"/>
    <n v="2767317.5"/>
  </r>
  <r>
    <s v="2024"/>
    <x v="0"/>
    <x v="0"/>
    <x v="0"/>
    <x v="0"/>
    <s v="2 - Poder Ejecutivo"/>
    <s v="0222 - MINISTERIO DE ENERGIA Y MINAS"/>
    <s v="0002 - DIRECCION GENERAL DE MINERIA"/>
    <x v="1"/>
    <x v="18"/>
    <x v="70"/>
    <s v="2.3 - MATERIALES Y SUMINISTROS"/>
    <s v="2.3.9 - PRODUCTOS Y ÚTILES VARIOS"/>
    <s v="N"/>
    <s v="00 - N/A"/>
    <s v="10 - FONDO GENERAL"/>
    <s v=" "/>
    <s v="99 - MULTIPROVINCIAL"/>
    <n v="1301608"/>
    <n v="1715608"/>
    <n v="796203.51"/>
  </r>
  <r>
    <s v="2024"/>
    <x v="0"/>
    <x v="0"/>
    <x v="0"/>
    <x v="0"/>
    <s v="2 - Poder Ejecutivo"/>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300092628.04"/>
    <n v="851360120.86000001"/>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101588.28"/>
    <n v="133825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5042978.67999998"/>
    <n v="128887582.0099999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2763890.780000005"/>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919416.20000000019"/>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0388404.46000000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93605000"/>
    <n v="6210968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1002834.02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3909800"/>
    <n v="20555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704199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10266910.33999999"/>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5988036.0900000008"/>
    <n v="2790841.8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 "/>
    <s v="99 - MULTIPROVINCIAL"/>
    <n v="61010000"/>
    <n v="64432038.859999999"/>
    <n v="56516977.029999979"/>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9942927"/>
    <n v="3065777.7799999989"/>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39588264.590000004"/>
    <n v="20277939.45000000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9022607.849999994"/>
    <n v="56983441.65000000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151977300.47999999"/>
    <n v="129822319.95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4772626.289999999"/>
    <n v="14524621.20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7193030.009999998"/>
    <n v="21463141.51000000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003849.310000000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0000000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6611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2797150.8099999996"/>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633975.93999999994"/>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3999999996"/>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38987.3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2780000"/>
    <n v="9391352.7999999989"/>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52673420"/>
    <n v="2084870.3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19999999"/>
    <n v="3847021.53000000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5815900"/>
    <n v="13824007.289999995"/>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2852464.83"/>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x v="0"/>
    <x v="1"/>
    <x v="1"/>
    <s v="2.1 - REMUNERACIONES Y CONTRIBUCIONES"/>
    <s v="2.1.1 - REMUNERACIONES"/>
    <s v="N"/>
    <s v="00 - N/A"/>
    <s v="10 - FONDO GENERAL"/>
    <s v=" "/>
    <s v="99 - MULTIPROVINCIAL"/>
    <n v="5373894177"/>
    <n v="5373894177"/>
    <n v="4499358505.6599998"/>
  </r>
  <r>
    <s v="2024"/>
    <x v="0"/>
    <x v="0"/>
    <x v="0"/>
    <x v="0"/>
    <s v="3 - Poder Judicial"/>
    <s v="0301 - PODER JUDICIAL"/>
    <s v="0001 - CONSEJO DEL PODER JUDICIAL"/>
    <x v="0"/>
    <x v="1"/>
    <x v="1"/>
    <s v="2.1 - REMUNERACIONES Y CONTRIBUCIONES"/>
    <s v="2.1.2 - SOBRESUELDOS"/>
    <s v="N"/>
    <s v="00 - N/A"/>
    <s v="10 - FONDO GENERAL"/>
    <s v=" "/>
    <s v="99 - MULTIPROVINCIAL"/>
    <n v="919352460"/>
    <n v="1254181247"/>
    <n v="1182403831.3600001"/>
  </r>
  <r>
    <s v="2024"/>
    <x v="0"/>
    <x v="0"/>
    <x v="0"/>
    <x v="0"/>
    <s v="3 - Poder Judicial"/>
    <s v="0301 - PODER JUDICIAL"/>
    <s v="0001 - CONSEJO DEL PODER JUDICIAL"/>
    <x v="0"/>
    <x v="1"/>
    <x v="1"/>
    <s v="2.1 - REMUNERACIONES Y CONTRIBUCIONES"/>
    <s v="2.1.3 - DIETAS Y GASTOS DE REPRESENTACIÓN"/>
    <s v="N"/>
    <s v="00 - N/A"/>
    <s v="10 - FONDO GENERAL"/>
    <s v=" "/>
    <s v="99 - MULTIPROVINCIAL"/>
    <n v="229336322"/>
    <n v="229336322"/>
    <n v="191305733.06"/>
  </r>
  <r>
    <s v="2024"/>
    <x v="0"/>
    <x v="0"/>
    <x v="0"/>
    <x v="0"/>
    <s v="3 - Poder Judicial"/>
    <s v="0301 - PODER JUDICIAL"/>
    <s v="0001 - CONSEJO DEL PODER JUDICIAL"/>
    <x v="0"/>
    <x v="1"/>
    <x v="1"/>
    <s v="2.1 - REMUNERACIONES Y CONTRIBUCIONES"/>
    <s v="2.1.4 - GRATIFICACIONES Y BONIFICACIONES"/>
    <s v="N"/>
    <s v="00 - N/A"/>
    <s v="10 - FONDO GENERAL"/>
    <s v=" "/>
    <s v="99 - MULTIPROVINCIAL"/>
    <n v="0"/>
    <n v="465171213"/>
    <n v="395563152.00000006"/>
  </r>
  <r>
    <s v="2024"/>
    <x v="0"/>
    <x v="0"/>
    <x v="0"/>
    <x v="0"/>
    <s v="3 - Poder Judicial"/>
    <s v="0301 - PODER JUDICIAL"/>
    <s v="0001 - CONSEJO DEL PODER JUDICIAL"/>
    <x v="0"/>
    <x v="1"/>
    <x v="1"/>
    <s v="2.2 - CONTRATACIÓN DE SERVICIOS"/>
    <s v="2.2.1 - SERVICIOS BÁSICOS"/>
    <s v="N"/>
    <s v="00 - N/A"/>
    <s v="10 - FONDO GENERAL"/>
    <s v=" "/>
    <s v="99 - MULTIPROVINCIAL"/>
    <n v="339277682"/>
    <n v="339277682"/>
    <n v="283081326"/>
  </r>
  <r>
    <s v="2024"/>
    <x v="0"/>
    <x v="0"/>
    <x v="0"/>
    <x v="0"/>
    <s v="3 - Poder Judicial"/>
    <s v="0301 - PODER JUDICIAL"/>
    <s v="0001 - CONSEJO DEL PODER JUDICIAL"/>
    <x v="0"/>
    <x v="1"/>
    <x v="1"/>
    <s v="2.2 - CONTRATACIÓN DE SERVICIOS"/>
    <s v="2.2.2 - PUBLICIDAD, IMPRESIÓN Y ENCUADERNACIÓN"/>
    <s v="N"/>
    <s v="00 - N/A"/>
    <s v="10 - FONDO GENERAL"/>
    <s v=" "/>
    <s v="99 - MULTIPROVINCIAL"/>
    <n v="6936592"/>
    <n v="6936592"/>
    <n v="6338458"/>
  </r>
  <r>
    <s v="2024"/>
    <x v="0"/>
    <x v="0"/>
    <x v="0"/>
    <x v="0"/>
    <s v="3 - Poder Judicial"/>
    <s v="0301 - PODER JUDICIAL"/>
    <s v="0001 - CONSEJO DEL PODER JUDICIAL"/>
    <x v="0"/>
    <x v="1"/>
    <x v="1"/>
    <s v="2.2 - CONTRATACIÓN DE SERVICIOS"/>
    <s v="2.2.3 - VIÁTICOS"/>
    <s v="N"/>
    <s v="00 - N/A"/>
    <s v="10 - FONDO GENERAL"/>
    <s v=" "/>
    <s v="99 - MULTIPROVINCIAL"/>
    <n v="32875427"/>
    <n v="32875427"/>
    <n v="27432752"/>
  </r>
  <r>
    <s v="2024"/>
    <x v="0"/>
    <x v="0"/>
    <x v="0"/>
    <x v="0"/>
    <s v="3 - Poder Judicial"/>
    <s v="0301 - PODER JUDICIAL"/>
    <s v="0001 - CONSEJO DEL PODER JUDICIAL"/>
    <x v="0"/>
    <x v="1"/>
    <x v="1"/>
    <s v="2.2 - CONTRATACIÓN DE SERVICIOS"/>
    <s v="2.2.4 - TRANSPORTE Y ALMACENAJE"/>
    <s v="N"/>
    <s v="00 - N/A"/>
    <s v="10 - FONDO GENERAL"/>
    <s v=" "/>
    <s v="99 - MULTIPROVINCIAL"/>
    <n v="20336959"/>
    <n v="20336959"/>
    <n v="16831196"/>
  </r>
  <r>
    <s v="2024"/>
    <x v="0"/>
    <x v="0"/>
    <x v="0"/>
    <x v="0"/>
    <s v="3 - Poder Judicial"/>
    <s v="0301 - PODER JUDICIAL"/>
    <s v="0001 - CONSEJO DEL PODER JUDICIAL"/>
    <x v="0"/>
    <x v="1"/>
    <x v="1"/>
    <s v="2.2 - CONTRATACIÓN DE SERVICIOS"/>
    <s v="2.2.5 - ALQUILERES Y RENTAS"/>
    <s v="N"/>
    <s v="00 - N/A"/>
    <s v="10 - FONDO GENERAL"/>
    <s v=" "/>
    <s v="99 - MULTIPROVINCIAL"/>
    <n v="136443528"/>
    <n v="196443528"/>
    <n v="165905598.51999998"/>
  </r>
  <r>
    <s v="2024"/>
    <x v="0"/>
    <x v="0"/>
    <x v="0"/>
    <x v="0"/>
    <s v="3 - Poder Judicial"/>
    <s v="0301 - PODER JUDICIAL"/>
    <s v="0001 - CONSEJO DEL PODER JUDICIAL"/>
    <x v="0"/>
    <x v="1"/>
    <x v="1"/>
    <s v="2.2 - CONTRATACIÓN DE SERVICIOS"/>
    <s v="2.2.6 - SEGUROS"/>
    <s v="N"/>
    <s v="00 - N/A"/>
    <s v="10 - FONDO GENERAL"/>
    <s v=" "/>
    <s v="99 - MULTIPROVINCIAL"/>
    <n v="548095754"/>
    <n v="548095754"/>
    <n v="45678352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53219325"/>
  </r>
  <r>
    <s v="2024"/>
    <x v="0"/>
    <x v="0"/>
    <x v="0"/>
    <x v="0"/>
    <s v="3 - Poder Judicial"/>
    <s v="0301 - PODER JUDICIAL"/>
    <s v="0001 - CONSEJO DEL PODER JUDICIAL"/>
    <x v="0"/>
    <x v="1"/>
    <x v="1"/>
    <s v="2.2 - CONTRATACIÓN DE SERVICIOS"/>
    <s v="2.2.8 - OTROS SERVICIOS NO INCLUIDOS EN CONCEPTOS ANTERIORES"/>
    <s v="N"/>
    <s v="00 - N/A"/>
    <s v="10 - FONDO GENERAL"/>
    <s v=" "/>
    <s v="99 - MULTIPROVINCIAL"/>
    <n v="232134841"/>
    <n v="232134841"/>
    <n v="172941854.83000007"/>
  </r>
  <r>
    <s v="2024"/>
    <x v="0"/>
    <x v="0"/>
    <x v="0"/>
    <x v="0"/>
    <s v="3 - Poder Judicial"/>
    <s v="0301 - PODER JUDICIAL"/>
    <s v="0001 - CONSEJO DEL PODER JUDICIAL"/>
    <x v="0"/>
    <x v="1"/>
    <x v="1"/>
    <s v="2.2 - CONTRATACIÓN DE SERVICIOS"/>
    <s v="2.2.9 - OTRAS CONTRATACIONES DE SERVICIOS"/>
    <s v="N"/>
    <s v="00 - N/A"/>
    <s v="10 - FONDO GENERAL"/>
    <s v=" "/>
    <s v="99 - MULTIPROVINCIAL"/>
    <n v="60183770"/>
    <n v="60183770"/>
    <n v="50172749.469999991"/>
  </r>
  <r>
    <s v="2024"/>
    <x v="0"/>
    <x v="0"/>
    <x v="0"/>
    <x v="0"/>
    <s v="3 - Poder Judicial"/>
    <s v="0301 - PODER JUDICIAL"/>
    <s v="0001 - CONSEJO DEL PODER JUDICIAL"/>
    <x v="0"/>
    <x v="1"/>
    <x v="1"/>
    <s v="2.3 - MATERIALES Y SUMINISTROS"/>
    <s v="2.3.1 - ALIMENTOS Y PRODUCTOS AGROFORESTALES"/>
    <s v="N"/>
    <s v="00 - N/A"/>
    <s v="10 - FONDO GENERAL"/>
    <s v=" "/>
    <s v="99 - MULTIPROVINCIAL"/>
    <n v="22720338"/>
    <n v="22720338"/>
    <n v="20398438.329999998"/>
  </r>
  <r>
    <s v="2024"/>
    <x v="0"/>
    <x v="0"/>
    <x v="0"/>
    <x v="0"/>
    <s v="3 - Poder Judicial"/>
    <s v="0301 - PODER JUDICIAL"/>
    <s v="0001 - CONSEJO DEL PODER JUDICIAL"/>
    <x v="0"/>
    <x v="1"/>
    <x v="1"/>
    <s v="2.3 - MATERIALES Y SUMINISTROS"/>
    <s v="2.3.2 - TEXTILES Y VESTUARIOS"/>
    <s v="N"/>
    <s v="00 - N/A"/>
    <s v="10 - FONDO GENERAL"/>
    <s v=" "/>
    <s v="99 - MULTIPROVINCIAL"/>
    <n v="6809970"/>
    <n v="6809970"/>
    <n v="4566340"/>
  </r>
  <r>
    <s v="2024"/>
    <x v="0"/>
    <x v="0"/>
    <x v="0"/>
    <x v="0"/>
    <s v="3 - Poder Judicial"/>
    <s v="0301 - PODER JUDICIAL"/>
    <s v="0001 - CONSEJO DEL PODER JUDICIAL"/>
    <x v="0"/>
    <x v="1"/>
    <x v="1"/>
    <s v="2.3 - MATERIALES Y SUMINISTROS"/>
    <s v="2.3.3 - PAPEL, CARTÓN E IMPRESOS"/>
    <s v="N"/>
    <s v="00 - N/A"/>
    <s v="10 - FONDO GENERAL"/>
    <s v=" "/>
    <s v="99 - MULTIPROVINCIAL"/>
    <n v="29169905"/>
    <n v="29169905"/>
    <n v="20916897.330000002"/>
  </r>
  <r>
    <s v="2024"/>
    <x v="0"/>
    <x v="0"/>
    <x v="0"/>
    <x v="0"/>
    <s v="3 - Poder Judicial"/>
    <s v="0301 - PODER JUDICIAL"/>
    <s v="0001 - CONSEJO DEL PODER JUDICIAL"/>
    <x v="0"/>
    <x v="1"/>
    <x v="1"/>
    <s v="2.3 - MATERIALES Y SUMINISTROS"/>
    <s v="2.3.4 - PRODUCTOS FARMACÉUTICOS"/>
    <s v="N"/>
    <s v="00 - N/A"/>
    <s v="10 - FONDO GENERAL"/>
    <s v=" "/>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 "/>
    <s v="99 - MULTIPROVINCIAL"/>
    <n v="5483696"/>
    <n v="5483696"/>
    <n v="3507459"/>
  </r>
  <r>
    <s v="2024"/>
    <x v="0"/>
    <x v="0"/>
    <x v="0"/>
    <x v="0"/>
    <s v="3 - Poder Judicial"/>
    <s v="0301 - PODER JUDICIAL"/>
    <s v="0001 - CONSEJO DEL PODER JUDICIAL"/>
    <x v="0"/>
    <x v="1"/>
    <x v="1"/>
    <s v="2.3 - MATERIALES Y SUMINISTROS"/>
    <s v="2.3.6 - PRODUCTOS DE MINERALES, METÁLICOS Y NO METÁLICOS"/>
    <s v="N"/>
    <s v="00 - N/A"/>
    <s v="10 - FONDO GENERAL"/>
    <s v=" "/>
    <s v="99 - MULTIPROVINCIAL"/>
    <n v="16327111"/>
    <n v="16327111"/>
    <n v="13442034"/>
  </r>
  <r>
    <s v="2024"/>
    <x v="0"/>
    <x v="0"/>
    <x v="0"/>
    <x v="0"/>
    <s v="3 - Poder Judicial"/>
    <s v="0301 - PODER JUDICIAL"/>
    <s v="0001 - CONSEJO DEL PODER JUDICIAL"/>
    <x v="0"/>
    <x v="1"/>
    <x v="1"/>
    <s v="2.3 - MATERIALES Y SUMINISTROS"/>
    <s v="2.3.7 - COMBUSTIBLES, LUBRICANTES, PRODUCTOS QUÍMICOS Y CONEXOS"/>
    <s v="N"/>
    <s v="00 - N/A"/>
    <s v="10 - FONDO GENERAL"/>
    <s v=" "/>
    <s v="99 - MULTIPROVINCIAL"/>
    <n v="50052081"/>
    <n v="50052081"/>
    <n v="44250820.010000005"/>
  </r>
  <r>
    <s v="2024"/>
    <x v="0"/>
    <x v="0"/>
    <x v="0"/>
    <x v="0"/>
    <s v="3 - Poder Judicial"/>
    <s v="0301 - PODER JUDICIAL"/>
    <s v="0001 - CONSEJO DEL PODER JUDICIAL"/>
    <x v="0"/>
    <x v="1"/>
    <x v="1"/>
    <s v="2.3 - MATERIALES Y SUMINISTROS"/>
    <s v="2.3.9 - PRODUCTOS Y ÚTILES VARIOS"/>
    <s v="N"/>
    <s v="00 - N/A"/>
    <s v="10 - FONDO GENERAL"/>
    <s v=" "/>
    <s v="99 - MULTIPROVINCIAL"/>
    <n v="57418702"/>
    <n v="57418702"/>
    <n v="52911000.240000002"/>
  </r>
  <r>
    <s v="2024"/>
    <x v="0"/>
    <x v="0"/>
    <x v="0"/>
    <x v="0"/>
    <s v="3 - Poder Judicial"/>
    <s v="0301 - PODER JUDICIAL"/>
    <s v="0001 - CONSEJO DEL PODER JUDICIAL"/>
    <x v="0"/>
    <x v="1"/>
    <x v="1"/>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 "/>
    <s v="99 - MULTIPROVINCIAL"/>
    <n v="5372980260"/>
    <n v="3818417145"/>
    <n v="3509415414"/>
  </r>
  <r>
    <s v="2024"/>
    <x v="0"/>
    <x v="0"/>
    <x v="0"/>
    <x v="0"/>
    <s v="4 - Junta Central Electoral"/>
    <s v="0401 - JUNTA CENTRAL ELECTORAL"/>
    <s v="0001 - JUNTA CENTRAL ELECTORAL"/>
    <x v="0"/>
    <x v="0"/>
    <x v="89"/>
    <s v="2.1 - REMUNERACIONES Y CONTRIBUCIONES"/>
    <s v="2.1.2 - SOBRESUELDOS"/>
    <s v="N"/>
    <s v="00 - N/A"/>
    <s v="10 - FONDO GENERAL"/>
    <s v=" "/>
    <s v="99 - MULTIPROVINCIAL"/>
    <n v="722087100"/>
    <n v="659179833"/>
    <n v="658996029"/>
  </r>
  <r>
    <s v="2024"/>
    <x v="0"/>
    <x v="0"/>
    <x v="0"/>
    <x v="0"/>
    <s v="4 - Junta Central Electoral"/>
    <s v="0401 - JUNTA CENTRAL ELECTORAL"/>
    <s v="0001 - JUNTA CENTRAL ELECTORAL"/>
    <x v="0"/>
    <x v="0"/>
    <x v="89"/>
    <s v="2.1 - REMUNERACIONES Y CONTRIBUCIONES"/>
    <s v="2.1.3 - DIETAS Y GASTOS DE REPRESENTACIÓN"/>
    <s v="N"/>
    <s v="00 - N/A"/>
    <s v="10 - FONDO GENERAL"/>
    <s v=" "/>
    <s v="99 - MULTIPROVINCIAL"/>
    <n v="82980300"/>
    <n v="1001247736"/>
    <n v="1000819308"/>
  </r>
  <r>
    <s v="2024"/>
    <x v="0"/>
    <x v="0"/>
    <x v="0"/>
    <x v="0"/>
    <s v="4 - Junta Central Electoral"/>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 "/>
    <s v="99 - MULTIPROVINCIAL"/>
    <n v="144240000"/>
    <n v="90775157"/>
    <n v="90749032"/>
  </r>
  <r>
    <s v="2024"/>
    <x v="0"/>
    <x v="0"/>
    <x v="0"/>
    <x v="0"/>
    <s v="4 - Junta Central Electoral"/>
    <s v="0401 - JUNTA CENTRAL ELECTORAL"/>
    <s v="0001 - JUNTA CENTRAL ELECTORAL"/>
    <x v="0"/>
    <x v="0"/>
    <x v="89"/>
    <s v="2.2 - CONTRATACIÓN DE SERVICIOS"/>
    <s v="2.2.1 - SERVICIOS BÁSICOS"/>
    <s v="N"/>
    <s v="00 - N/A"/>
    <s v="10 - FONDO GENERAL"/>
    <s v=" "/>
    <s v="99 - MULTIPROVINCIAL"/>
    <n v="223892500"/>
    <n v="138454870"/>
    <n v="137273983"/>
  </r>
  <r>
    <s v="2024"/>
    <x v="0"/>
    <x v="0"/>
    <x v="0"/>
    <x v="0"/>
    <s v="4 - Junta Central Electoral"/>
    <s v="0401 - JUNTA CENTRAL ELECTORAL"/>
    <s v="0001 - JUNTA CENTRAL ELECTORAL"/>
    <x v="0"/>
    <x v="0"/>
    <x v="89"/>
    <s v="2.2 - CONTRATACIÓN DE SERVICIOS"/>
    <s v="2.2.2 - PUBLICIDAD, IMPRESIÓN Y ENCUADERNACIÓN"/>
    <s v="N"/>
    <s v="00 - N/A"/>
    <s v="10 - FONDO GENERAL"/>
    <s v=" "/>
    <s v="99 - MULTIPROVINCIAL"/>
    <n v="324340300"/>
    <n v="1031122155"/>
    <n v="1030908943"/>
  </r>
  <r>
    <s v="2024"/>
    <x v="0"/>
    <x v="0"/>
    <x v="0"/>
    <x v="0"/>
    <s v="4 - Junta Central Electoral"/>
    <s v="0401 - JUNTA CENTRAL ELECTORAL"/>
    <s v="0001 - JUNTA CENTRAL ELECTORAL"/>
    <x v="0"/>
    <x v="0"/>
    <x v="89"/>
    <s v="2.2 - CONTRATACIÓN DE SERVICIOS"/>
    <s v="2.2.3 - VIÁTICOS"/>
    <s v="N"/>
    <s v="00 - N/A"/>
    <s v="10 - FONDO GENERAL"/>
    <s v=" "/>
    <s v="99 - MULTIPROVINCIAL"/>
    <n v="705315700"/>
    <n v="671817298"/>
    <n v="671020258"/>
  </r>
  <r>
    <s v="2024"/>
    <x v="0"/>
    <x v="0"/>
    <x v="0"/>
    <x v="0"/>
    <s v="4 - Junta Central Electoral"/>
    <s v="0401 - JUNTA CENTRAL ELECTORAL"/>
    <s v="0001 - JUNTA CENTRAL ELECTORAL"/>
    <x v="0"/>
    <x v="0"/>
    <x v="89"/>
    <s v="2.2 - CONTRATACIÓN DE SERVICIOS"/>
    <s v="2.2.4 - TRANSPORTE Y ALMACENAJE"/>
    <s v="N"/>
    <s v="00 - N/A"/>
    <s v="10 - FONDO GENERAL"/>
    <s v=" "/>
    <s v="99 - MULTIPROVINCIAL"/>
    <n v="2799200"/>
    <n v="1761830"/>
    <n v="1761289"/>
  </r>
  <r>
    <s v="2024"/>
    <x v="0"/>
    <x v="0"/>
    <x v="0"/>
    <x v="0"/>
    <s v="4 - Junta Central Electoral"/>
    <s v="0401 - JUNTA CENTRAL ELECTORAL"/>
    <s v="0001 - JUNTA CENTRAL ELECTORAL"/>
    <x v="0"/>
    <x v="0"/>
    <x v="89"/>
    <s v="2.2 - CONTRATACIÓN DE SERVICIOS"/>
    <s v="2.2.5 - ALQUILERES Y RENTAS"/>
    <s v="N"/>
    <s v="00 - N/A"/>
    <s v="10 - FONDO GENERAL"/>
    <s v=" "/>
    <s v="99 - MULTIPROVINCIAL"/>
    <n v="325486600"/>
    <n v="486288213"/>
    <n v="486159158"/>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 "/>
    <s v="99 - MULTIPROVINCIAL"/>
    <n v="28311100"/>
    <n v="23169530"/>
    <n v="1732123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 "/>
    <s v="99 - MULTIPROVINCIAL"/>
    <n v="529704477"/>
    <n v="533898866"/>
    <n v="532722464"/>
  </r>
  <r>
    <s v="2024"/>
    <x v="0"/>
    <x v="0"/>
    <x v="0"/>
    <x v="0"/>
    <s v="4 - Junta Central Electoral"/>
    <s v="0401 - JUNTA CENTRAL ELECTORAL"/>
    <s v="0001 - JUNTA CENTRAL ELECTORAL"/>
    <x v="0"/>
    <x v="0"/>
    <x v="89"/>
    <s v="2.3 - MATERIALES Y SUMINISTROS"/>
    <s v="2.3.1 - ALIMENTOS Y PRODUCTOS AGROFORESTALES"/>
    <s v="N"/>
    <s v="00 - N/A"/>
    <s v="10 - FONDO GENERAL"/>
    <s v=" "/>
    <s v="99 - MULTIPROVINCIAL"/>
    <n v="181965300"/>
    <n v="137627525"/>
    <n v="136650241"/>
  </r>
  <r>
    <s v="2024"/>
    <x v="0"/>
    <x v="0"/>
    <x v="0"/>
    <x v="0"/>
    <s v="4 - Junta Central Electoral"/>
    <s v="0401 - JUNTA CENTRAL ELECTORAL"/>
    <s v="0001 - JUNTA CENTRAL ELECTORAL"/>
    <x v="0"/>
    <x v="0"/>
    <x v="89"/>
    <s v="2.3 - MATERIALES Y SUMINISTROS"/>
    <s v="2.3.3 - PAPEL, CARTÓN E IMPRESOS"/>
    <s v="N"/>
    <s v="00 - N/A"/>
    <s v="10 - FONDO GENERAL"/>
    <s v=" "/>
    <s v="99 - MULTIPROVINCIAL"/>
    <n v="103830300"/>
    <n v="92236104"/>
    <n v="92181099"/>
  </r>
  <r>
    <s v="2024"/>
    <x v="0"/>
    <x v="0"/>
    <x v="0"/>
    <x v="0"/>
    <s v="4 - Junta Central Electoral"/>
    <s v="0401 - JUNTA CENTRAL ELECTORAL"/>
    <s v="0001 - JUNTA CENTRAL ELECTORAL"/>
    <x v="0"/>
    <x v="0"/>
    <x v="89"/>
    <s v="2.3 - MATERIALES Y SUMINISTROS"/>
    <s v="2.3.5 - CUERO, CAUCHO Y PLÁSTICO"/>
    <s v="N"/>
    <s v="00 - N/A"/>
    <s v="10 - FONDO GENERAL"/>
    <s v=" "/>
    <s v="99 - MULTIPROVINCIAL"/>
    <n v="5070100"/>
    <n v="4845638"/>
    <n v="4714021"/>
  </r>
  <r>
    <s v="2024"/>
    <x v="0"/>
    <x v="0"/>
    <x v="0"/>
    <x v="0"/>
    <s v="4 - Junta Central Electoral"/>
    <s v="0401 - JUNTA CENTRAL ELECTORAL"/>
    <s v="0001 - JUNTA CENTRAL ELECTORAL"/>
    <x v="0"/>
    <x v="0"/>
    <x v="89"/>
    <s v="2.3 - MATERIALES Y SUMINISTROS"/>
    <s v="2.3.7 - COMBUSTIBLES, LUBRICANTES, PRODUCTOS QUÍMICOS Y CONEXOS"/>
    <s v="N"/>
    <s v="00 - N/A"/>
    <s v="10 - FONDO GENERAL"/>
    <s v=" "/>
    <s v="99 - MULTIPROVINCIAL"/>
    <n v="124755200"/>
    <n v="113992999"/>
    <n v="112904236"/>
  </r>
  <r>
    <s v="2024"/>
    <x v="0"/>
    <x v="0"/>
    <x v="0"/>
    <x v="0"/>
    <s v="4 - Junta Central Electoral"/>
    <s v="0401 - JUNTA CENTRAL ELECTORAL"/>
    <s v="0001 - JUNTA CENTRAL ELECTORAL"/>
    <x v="0"/>
    <x v="0"/>
    <x v="89"/>
    <s v="2.3 - MATERIALES Y SUMINISTROS"/>
    <s v="2.3.9 - PRODUCTOS Y ÚTILES VARIOS"/>
    <s v="N"/>
    <s v="00 - N/A"/>
    <s v="10 - FONDO GENERAL"/>
    <s v=" "/>
    <s v="99 - MULTIPROVINCIAL"/>
    <n v="137125400"/>
    <n v="191567901"/>
    <n v="191077929"/>
  </r>
  <r>
    <s v="2024"/>
    <x v="0"/>
    <x v="0"/>
    <x v="0"/>
    <x v="0"/>
    <s v="4 - Junta Central Electoral"/>
    <s v="0401 - JUNTA CENTRAL ELECTORAL"/>
    <s v="0001 - JUNTA CENTRAL ELECTORAL"/>
    <x v="0"/>
    <x v="0"/>
    <x v="10"/>
    <s v="2.1 - REMUNERACIONES Y CONTRIBUCIONES"/>
    <s v="2.1.1 - REMUNERACIONES"/>
    <s v="N"/>
    <s v="00 - N/A"/>
    <s v="10 - FONDO GENERAL"/>
    <s v=" "/>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 "/>
    <s v="99 - MULTIPROVINCIAL"/>
    <n v="76700"/>
    <n v="57495"/>
    <n v="47199"/>
  </r>
  <r>
    <s v="2024"/>
    <x v="0"/>
    <x v="0"/>
    <x v="0"/>
    <x v="0"/>
    <s v="4 - Junta Central Electoral"/>
    <s v="0401 - JUNTA CENTRAL ELECTORAL"/>
    <s v="0001 - JUNTA CENTRAL ELECTORAL"/>
    <x v="0"/>
    <x v="0"/>
    <x v="10"/>
    <s v="2.3 - MATERIALES Y SUMINISTROS"/>
    <s v="2.3.7 - COMBUSTIBLES, LUBRICANTES, PRODUCTOS QUÍMICOS Y CONEXOS"/>
    <s v="N"/>
    <s v="00 - N/A"/>
    <s v="10 - FONDO GENERAL"/>
    <s v=" "/>
    <s v="99 - MULTIPROVINCIAL"/>
    <n v="216900"/>
    <n v="168954"/>
    <n v="1413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 "/>
    <s v="99 - MULTIPROVINCIAL"/>
    <n v="716713203"/>
    <n v="716713203"/>
    <n v="60149266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 "/>
    <s v="99 - MULTIPROVINCIAL"/>
    <n v="299181301"/>
    <n v="169424895"/>
    <n v="145765462"/>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 "/>
    <s v="99 - MULTIPROVINCIAL"/>
    <n v="6144888"/>
    <n v="6144888"/>
    <n v="512074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 "/>
    <s v="99 - MULTIPROVINCIAL"/>
    <n v="0"/>
    <n v="129756406"/>
    <n v="75907047"/>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 "/>
    <s v="99 - MULTIPROVINCIAL"/>
    <n v="93912753"/>
    <n v="93912753"/>
    <n v="8076063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 "/>
    <s v="99 - MULTIPROVINCIAL"/>
    <n v="26559050"/>
    <n v="26559050"/>
    <n v="22343474"/>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 "/>
    <s v="99 - MULTIPROVINCIAL"/>
    <n v="25496379"/>
    <n v="25496379"/>
    <n v="20644019"/>
  </r>
  <r>
    <s v="2024"/>
    <x v="0"/>
    <x v="0"/>
    <x v="0"/>
    <x v="0"/>
    <s v="5 - Cámara de Cuentas de la República Dominicana"/>
    <s v="0402 - CÁMARA DE CUENTAS"/>
    <s v="0001 - CAMARA DE CUENTAS DE LA REPUBLICA DOMINICANA"/>
    <x v="0"/>
    <x v="0"/>
    <x v="2"/>
    <s v="2.2 - CONTRATACIÓN DE SERVICIOS"/>
    <s v="2.2.3 - VIÁTICOS"/>
    <s v="N"/>
    <s v="00 - N/A"/>
    <s v="10 - FONDO GENERAL"/>
    <s v=" "/>
    <s v="99 - MULTIPROVINCIAL"/>
    <n v="47236498"/>
    <n v="47236498"/>
    <n v="4104349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 "/>
    <s v="99 - MULTIPROVINCIAL"/>
    <n v="3070327"/>
    <n v="3070327"/>
    <n v="241536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 "/>
    <s v="99 - MULTIPROVINCIAL"/>
    <n v="49892039"/>
    <n v="49892039"/>
    <n v="49033629"/>
  </r>
  <r>
    <s v="2024"/>
    <x v="0"/>
    <x v="0"/>
    <x v="0"/>
    <x v="0"/>
    <s v="5 - Cámara de Cuentas de la República Dominicana"/>
    <s v="0402 - CÁMARA DE CUENTAS"/>
    <s v="0001 - CAMARA DE CUENTAS DE LA REPUBLICA DOMINICANA"/>
    <x v="0"/>
    <x v="0"/>
    <x v="2"/>
    <s v="2.2 - CONTRATACIÓN DE SERVICIOS"/>
    <s v="2.2.6 - SEGUROS"/>
    <s v="N"/>
    <s v="00 - N/A"/>
    <s v="10 - FONDO GENERAL"/>
    <s v=" "/>
    <s v="99 - MULTIPROVINCIAL"/>
    <n v="43544344"/>
    <n v="43544344"/>
    <n v="34122453"/>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997354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47129980"/>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 "/>
    <s v="99 - MULTIPROVINCIAL"/>
    <n v="16700667"/>
    <n v="16700667"/>
    <n v="13031330.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 "/>
    <s v="99 - MULTIPROVINCIAL"/>
    <n v="3972346"/>
    <n v="3972346"/>
    <n v="345718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 "/>
    <s v="99 - MULTIPROVINCIAL"/>
    <n v="1657527"/>
    <n v="1657527"/>
    <n v="1611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 "/>
    <s v="99 - MULTIPROVINCIAL"/>
    <n v="7395924"/>
    <n v="7395924"/>
    <n v="679946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 "/>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 "/>
    <s v="99 - MULTIPROVINCIAL"/>
    <n v="3674092"/>
    <n v="3674092"/>
    <n v="366476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 "/>
    <s v="99 - MULTIPROVINCIAL"/>
    <n v="17676346"/>
    <n v="17676346"/>
    <n v="15015905"/>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 "/>
    <s v="99 - MULTIPROVINCIAL"/>
    <n v="7698223"/>
    <n v="7698223"/>
    <n v="6842349"/>
  </r>
  <r>
    <s v="2024"/>
    <x v="0"/>
    <x v="0"/>
    <x v="0"/>
    <x v="0"/>
    <s v="6 - Tribunal Constitucional"/>
    <s v="0403 - TRIBUNAL CONSTITUCIONAL"/>
    <s v="0001 - TRIBUNAL CONSTITUCIONAL"/>
    <x v="0"/>
    <x v="1"/>
    <x v="1"/>
    <s v="2.1 - REMUNERACIONES Y CONTRIBUCIONES"/>
    <s v="2.1.1 - REMUNERACIONES"/>
    <s v="N"/>
    <s v="00 - N/A"/>
    <s v="10 - FONDO GENERAL"/>
    <s v=" "/>
    <s v="99 - MULTIPROVINCIAL"/>
    <n v="999236193"/>
    <n v="999236193"/>
    <n v="835467024.08000004"/>
  </r>
  <r>
    <s v="2024"/>
    <x v="0"/>
    <x v="0"/>
    <x v="0"/>
    <x v="0"/>
    <s v="6 - Tribunal Constitucional"/>
    <s v="0403 - TRIBUNAL CONSTITUCIONAL"/>
    <s v="0001 - TRIBUNAL CONSTITUCIONAL"/>
    <x v="0"/>
    <x v="1"/>
    <x v="1"/>
    <s v="2.1 - REMUNERACIONES Y CONTRIBUCIONES"/>
    <s v="2.1.2 - SOBRESUELDOS"/>
    <s v="N"/>
    <s v="00 - N/A"/>
    <s v="10 - FONDO GENERAL"/>
    <s v=" "/>
    <s v="99 - MULTIPROVINCIAL"/>
    <n v="152048643"/>
    <n v="143848643"/>
    <n v="119207693.70000002"/>
  </r>
  <r>
    <s v="2024"/>
    <x v="0"/>
    <x v="0"/>
    <x v="0"/>
    <x v="0"/>
    <s v="6 - Tribunal Constitucional"/>
    <s v="0403 - TRIBUNAL CONSTITUCIONAL"/>
    <s v="0001 - TRIBUNAL CONSTITUCIONAL"/>
    <x v="0"/>
    <x v="1"/>
    <x v="1"/>
    <s v="2.1 - REMUNERACIONES Y CONTRIBUCIONES"/>
    <s v="2.1.3 - DIETAS Y GASTOS DE REPRESENTACIÓN"/>
    <s v="N"/>
    <s v="00 - N/A"/>
    <s v="10 - FONDO GENERAL"/>
    <s v=" "/>
    <s v="99 - MULTIPROVINCIAL"/>
    <n v="7224000"/>
    <n v="7224000"/>
    <n v="6020000"/>
  </r>
  <r>
    <s v="2024"/>
    <x v="0"/>
    <x v="0"/>
    <x v="0"/>
    <x v="0"/>
    <s v="6 - Tribunal Constitucional"/>
    <s v="0403 - TRIBUNAL CONSTITUCIONAL"/>
    <s v="0001 - TRIBUNAL CONSTITUCIONAL"/>
    <x v="0"/>
    <x v="1"/>
    <x v="1"/>
    <s v="2.1 - REMUNERACIONES Y CONTRIBUCIONES"/>
    <s v="2.1.4 - GRATIFICACIONES Y BONIFICACIONES"/>
    <s v="N"/>
    <s v="00 - N/A"/>
    <s v="10 - FONDO GENERAL"/>
    <s v=" "/>
    <s v="99 - MULTIPROVINCIAL"/>
    <n v="0"/>
    <n v="8200000"/>
    <n v="6833331.9799999995"/>
  </r>
  <r>
    <s v="2024"/>
    <x v="0"/>
    <x v="0"/>
    <x v="0"/>
    <x v="0"/>
    <s v="6 - Tribunal Constitucional"/>
    <s v="0403 - TRIBUNAL CONSTITUCIONAL"/>
    <s v="0001 - TRIBUNAL CONSTITUCIONAL"/>
    <x v="0"/>
    <x v="1"/>
    <x v="1"/>
    <s v="2.1 - REMUNERACIONES Y CONTRIBUCIONES"/>
    <s v="2.1.5 - CONTRIBUCIONES A LA SEGURIDAD SOCIAL"/>
    <s v="N"/>
    <s v="00 - N/A"/>
    <s v="10 - FONDO GENERAL"/>
    <s v=" "/>
    <s v="99 - MULTIPROVINCIAL"/>
    <n v="89067337"/>
    <n v="89067337"/>
    <n v="73618760.239999995"/>
  </r>
  <r>
    <s v="2024"/>
    <x v="0"/>
    <x v="0"/>
    <x v="0"/>
    <x v="0"/>
    <s v="6 - Tribunal Constitucional"/>
    <s v="0403 - TRIBUNAL CONSTITUCIONAL"/>
    <s v="0001 - TRIBUNAL CONSTITUCIONAL"/>
    <x v="0"/>
    <x v="1"/>
    <x v="1"/>
    <s v="2.2 - CONTRATACIÓN DE SERVICIOS"/>
    <s v="2.2.1 - SERVICIOS BÁSICOS"/>
    <s v="N"/>
    <s v="00 - N/A"/>
    <s v="10 - FONDO GENERAL"/>
    <s v=" "/>
    <s v="99 - MULTIPROVINCIAL"/>
    <n v="25638930"/>
    <n v="25638930"/>
    <n v="21268273"/>
  </r>
  <r>
    <s v="2024"/>
    <x v="0"/>
    <x v="0"/>
    <x v="0"/>
    <x v="0"/>
    <s v="6 - Tribunal Constitucional"/>
    <s v="0403 - TRIBUNAL CONSTITUCIONAL"/>
    <s v="0001 - TRIBUNAL CONSTITUCIONAL"/>
    <x v="0"/>
    <x v="1"/>
    <x v="1"/>
    <s v="2.2 - CONTRATACIÓN DE SERVICIOS"/>
    <s v="2.2.2 - PUBLICIDAD, IMPRESIÓN Y ENCUADERNACIÓN"/>
    <s v="N"/>
    <s v="00 - N/A"/>
    <s v="10 - FONDO GENERAL"/>
    <s v=" "/>
    <s v="99 - MULTIPROVINCIAL"/>
    <n v="23225625"/>
    <n v="23225625"/>
    <n v="18915700.75"/>
  </r>
  <r>
    <s v="2024"/>
    <x v="0"/>
    <x v="0"/>
    <x v="0"/>
    <x v="0"/>
    <s v="6 - Tribunal Constitucional"/>
    <s v="0403 - TRIBUNAL CONSTITUCIONAL"/>
    <s v="0001 - TRIBUNAL CONSTITUCIONAL"/>
    <x v="0"/>
    <x v="1"/>
    <x v="1"/>
    <s v="2.2 - CONTRATACIÓN DE SERVICIOS"/>
    <s v="2.2.3 - VIÁTICOS"/>
    <s v="N"/>
    <s v="00 - N/A"/>
    <s v="10 - FONDO GENERAL"/>
    <s v=" "/>
    <s v="99 - MULTIPROVINCIAL"/>
    <n v="10900000"/>
    <n v="10900000"/>
    <n v="8618508.0999999996"/>
  </r>
  <r>
    <s v="2024"/>
    <x v="0"/>
    <x v="0"/>
    <x v="0"/>
    <x v="0"/>
    <s v="6 - Tribunal Constitucional"/>
    <s v="0403 - TRIBUNAL CONSTITUCIONAL"/>
    <s v="0001 - TRIBUNAL CONSTITUCIONAL"/>
    <x v="0"/>
    <x v="1"/>
    <x v="1"/>
    <s v="2.2 - CONTRATACIÓN DE SERVICIOS"/>
    <s v="2.2.4 - TRANSPORTE Y ALMACENAJE"/>
    <s v="N"/>
    <s v="00 - N/A"/>
    <s v="10 - FONDO GENERAL"/>
    <s v=" "/>
    <s v="99 - MULTIPROVINCIAL"/>
    <n v="9300000"/>
    <n v="9300000"/>
    <n v="9250000"/>
  </r>
  <r>
    <s v="2024"/>
    <x v="0"/>
    <x v="0"/>
    <x v="0"/>
    <x v="0"/>
    <s v="6 - Tribunal Constitucional"/>
    <s v="0403 - TRIBUNAL CONSTITUCIONAL"/>
    <s v="0001 - TRIBUNAL CONSTITUCIONAL"/>
    <x v="0"/>
    <x v="1"/>
    <x v="1"/>
    <s v="2.2 - CONTRATACIÓN DE SERVICIOS"/>
    <s v="2.2.5 - ALQUILERES Y RENTAS"/>
    <s v="N"/>
    <s v="00 - N/A"/>
    <s v="10 - FONDO GENERAL"/>
    <s v=" "/>
    <s v="99 - MULTIPROVINCIAL"/>
    <n v="14200000"/>
    <n v="14200000"/>
    <n v="11633328.98"/>
  </r>
  <r>
    <s v="2024"/>
    <x v="0"/>
    <x v="0"/>
    <x v="0"/>
    <x v="0"/>
    <s v="6 - Tribunal Constitucional"/>
    <s v="0403 - TRIBUNAL CONSTITUCIONAL"/>
    <s v="0001 - TRIBUNAL CONSTITUCIONAL"/>
    <x v="0"/>
    <x v="1"/>
    <x v="1"/>
    <s v="2.2 - CONTRATACIÓN DE SERVICIOS"/>
    <s v="2.2.6 - SEGUROS"/>
    <s v="N"/>
    <s v="00 - N/A"/>
    <s v="10 - FONDO GENERAL"/>
    <s v=" "/>
    <s v="99 - MULTIPROVINCIAL"/>
    <n v="110100000"/>
    <n v="110100000"/>
    <n v="91191726.700000018"/>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19233331.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 "/>
    <s v="99 - MULTIPROVINCIAL"/>
    <n v="106116202"/>
    <n v="106116202"/>
    <n v="84123090.209999979"/>
  </r>
  <r>
    <s v="2024"/>
    <x v="0"/>
    <x v="0"/>
    <x v="0"/>
    <x v="0"/>
    <s v="6 - Tribunal Constitucional"/>
    <s v="0403 - TRIBUNAL CONSTITUCIONAL"/>
    <s v="0001 - TRIBUNAL CONSTITUCIONAL"/>
    <x v="0"/>
    <x v="1"/>
    <x v="1"/>
    <s v="2.3 - MATERIALES Y SUMINISTROS"/>
    <s v="2.3.1 - ALIMENTOS Y PRODUCTOS AGROFORESTALES"/>
    <s v="N"/>
    <s v="00 - N/A"/>
    <s v="10 - FONDO GENERAL"/>
    <s v=" "/>
    <s v="99 - MULTIPROVINCIAL"/>
    <n v="31100000"/>
    <n v="31100000"/>
    <n v="30399999.999999996"/>
  </r>
  <r>
    <s v="2024"/>
    <x v="0"/>
    <x v="0"/>
    <x v="0"/>
    <x v="0"/>
    <s v="6 - Tribunal Constitucional"/>
    <s v="0403 - TRIBUNAL CONSTITUCIONAL"/>
    <s v="0001 - TRIBUNAL CONSTITUCIONAL"/>
    <x v="0"/>
    <x v="1"/>
    <x v="1"/>
    <s v="2.3 - MATERIALES Y SUMINISTROS"/>
    <s v="2.3.3 - PAPEL, CARTÓN E IMPRESOS"/>
    <s v="N"/>
    <s v="00 - N/A"/>
    <s v="10 - FONDO GENERAL"/>
    <s v=" "/>
    <s v="99 - MULTIPROVINCIAL"/>
    <n v="1900000"/>
    <n v="1900000"/>
    <n v="1316666.98"/>
  </r>
  <r>
    <s v="2024"/>
    <x v="0"/>
    <x v="0"/>
    <x v="0"/>
    <x v="0"/>
    <s v="6 - Tribunal Constitucional"/>
    <s v="0403 - TRIBUNAL CONSTITUCIONAL"/>
    <s v="0001 - TRIBUNAL CONSTITUCIONAL"/>
    <x v="0"/>
    <x v="1"/>
    <x v="1"/>
    <s v="2.3 - MATERIALES Y SUMINISTROS"/>
    <s v="2.3.5 - CUERO, CAUCHO Y PLÁSTICO"/>
    <s v="N"/>
    <s v="00 - N/A"/>
    <s v="10 - FONDO GENERAL"/>
    <s v=" "/>
    <s v="99 - MULTIPROVINCIAL"/>
    <n v="5000000"/>
    <n v="5000000"/>
    <n v="3228938.01"/>
  </r>
  <r>
    <s v="2024"/>
    <x v="0"/>
    <x v="0"/>
    <x v="0"/>
    <x v="0"/>
    <s v="6 - Tribunal Constitucional"/>
    <s v="0403 - TRIBUNAL CONSTITUCIONAL"/>
    <s v="0001 - TRIBUNAL CONSTITUCIONAL"/>
    <x v="0"/>
    <x v="1"/>
    <x v="1"/>
    <s v="2.3 - MATERIALES Y SUMINISTROS"/>
    <s v="2.3.6 - PRODUCTOS DE MINERALES, METÁLICOS Y NO METÁLICOS"/>
    <s v="N"/>
    <s v="00 - N/A"/>
    <s v="10 - FONDO GENERAL"/>
    <s v=" "/>
    <s v="99 - MULTIPROVINCIAL"/>
    <n v="949199"/>
    <n v="949199"/>
    <n v="6327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 "/>
    <s v="99 - MULTIPROVINCIAL"/>
    <n v="29018800"/>
    <n v="29018800"/>
    <n v="26273999.430000003"/>
  </r>
  <r>
    <s v="2024"/>
    <x v="0"/>
    <x v="0"/>
    <x v="0"/>
    <x v="0"/>
    <s v="6 - Tribunal Constitucional"/>
    <s v="0403 - TRIBUNAL CONSTITUCIONAL"/>
    <s v="0001 - TRIBUNAL CONSTITUCIONAL"/>
    <x v="0"/>
    <x v="1"/>
    <x v="1"/>
    <s v="2.3 - MATERIALES Y SUMINISTROS"/>
    <s v="2.3.9 - PRODUCTOS Y ÚTILES VARIOS"/>
    <s v="N"/>
    <s v="00 - N/A"/>
    <s v="10 - FONDO GENERAL"/>
    <s v=" "/>
    <s v="99 - MULTIPROVINCIAL"/>
    <n v="9990609"/>
    <n v="9990609"/>
    <n v="6610183.2599999998"/>
  </r>
  <r>
    <s v="2024"/>
    <x v="0"/>
    <x v="0"/>
    <x v="0"/>
    <x v="0"/>
    <s v="7 - Defensor del Pueblo"/>
    <s v="0404 - DEFENSOR DEL PUEBLO"/>
    <s v="0001 - DEFENSOR DEL PUEBLO"/>
    <x v="0"/>
    <x v="1"/>
    <x v="1"/>
    <s v="2.1 - REMUNERACIONES Y CONTRIBUCIONES"/>
    <s v="2.1.1 - REMUNERACIONES"/>
    <s v="N"/>
    <s v="00 - N/A"/>
    <s v="10 - FONDO GENERAL"/>
    <s v=" "/>
    <s v="99 - MULTIPROVINCIAL"/>
    <n v="166228740"/>
    <n v="227372899.10999998"/>
    <n v="162882393.51999998"/>
  </r>
  <r>
    <s v="2024"/>
    <x v="0"/>
    <x v="0"/>
    <x v="0"/>
    <x v="0"/>
    <s v="7 - Defensor del Pueblo"/>
    <s v="0404 - DEFENSOR DEL PUEBLO"/>
    <s v="0001 - DEFENSOR DEL PUEBLO"/>
    <x v="0"/>
    <x v="1"/>
    <x v="1"/>
    <s v="2.1 - REMUNERACIONES Y CONTRIBUCIONES"/>
    <s v="2.1.2 - SOBRESUELDOS"/>
    <s v="N"/>
    <s v="00 - N/A"/>
    <s v="10 - FONDO GENERAL"/>
    <s v=" "/>
    <s v="99 - MULTIPROVINCIAL"/>
    <n v="29689160"/>
    <n v="12193510.000000002"/>
    <n v="8791838.3300000001"/>
  </r>
  <r>
    <s v="2024"/>
    <x v="0"/>
    <x v="0"/>
    <x v="0"/>
    <x v="0"/>
    <s v="7 - Defensor del Pueblo"/>
    <s v="0404 - DEFENSOR DEL PUEBLO"/>
    <s v="0001 - DEFENSOR DEL PUEBLO"/>
    <x v="0"/>
    <x v="1"/>
    <x v="1"/>
    <s v="2.1 - REMUNERACIONES Y CONTRIBUCIONES"/>
    <s v="2.1.3 - DIETAS Y GASTOS DE REPRESENTACIÓN"/>
    <s v="N"/>
    <s v="00 - N/A"/>
    <s v="10 - FONDO GENERAL"/>
    <s v=" "/>
    <s v="99 - MULTIPROVINCIAL"/>
    <n v="840000"/>
    <n v="840000"/>
    <n v="700000"/>
  </r>
  <r>
    <s v="2024"/>
    <x v="0"/>
    <x v="0"/>
    <x v="0"/>
    <x v="0"/>
    <s v="7 - Defensor del Pueblo"/>
    <s v="0404 - DEFENSOR DEL PUEBLO"/>
    <s v="0001 - DEFENSOR DEL PUEBLO"/>
    <x v="0"/>
    <x v="1"/>
    <x v="1"/>
    <s v="2.1 - REMUNERACIONES Y CONTRIBUCIONES"/>
    <s v="2.1.4 - GRATIFICACIONES Y BONIFICACIONES"/>
    <s v="N"/>
    <s v="00 - N/A"/>
    <s v="10 - FONDO GENERAL"/>
    <s v=" "/>
    <s v="99 - MULTIPROVINCIAL"/>
    <n v="0"/>
    <n v="18052690.899999999"/>
    <n v="17932535"/>
  </r>
  <r>
    <s v="2024"/>
    <x v="0"/>
    <x v="0"/>
    <x v="0"/>
    <x v="0"/>
    <s v="7 - Defensor del Pueblo"/>
    <s v="0404 - DEFENSOR DEL PUEBLO"/>
    <s v="0001 - DEFENSOR DEL PUEBLO"/>
    <x v="0"/>
    <x v="1"/>
    <x v="1"/>
    <s v="2.1 - REMUNERACIONES Y CONTRIBUCIONES"/>
    <s v="2.1.5 - CONTRIBUCIONES A LA SEGURIDAD SOCIAL"/>
    <s v="N"/>
    <s v="00 - N/A"/>
    <s v="10 - FONDO GENERAL"/>
    <s v=" "/>
    <s v="99 - MULTIPROVINCIAL"/>
    <n v="17478486"/>
    <n v="25255980"/>
    <n v="20835648.960000005"/>
  </r>
  <r>
    <s v="2024"/>
    <x v="0"/>
    <x v="0"/>
    <x v="0"/>
    <x v="0"/>
    <s v="7 - Defensor del Pueblo"/>
    <s v="0404 - DEFENSOR DEL PUEBLO"/>
    <s v="0001 - DEFENSOR DEL PUEBLO"/>
    <x v="0"/>
    <x v="1"/>
    <x v="1"/>
    <s v="2.2 - CONTRATACIÓN DE SERVICIOS"/>
    <s v="2.2.1 - SERVICIOS BÁSICOS"/>
    <s v="N"/>
    <s v="00 - N/A"/>
    <s v="10 - FONDO GENERAL"/>
    <s v=" "/>
    <s v="99 - MULTIPROVINCIAL"/>
    <n v="5025000"/>
    <n v="9384121.5899999999"/>
    <n v="6297098.0799999991"/>
  </r>
  <r>
    <s v="2024"/>
    <x v="0"/>
    <x v="0"/>
    <x v="0"/>
    <x v="0"/>
    <s v="7 - Defensor del Pueblo"/>
    <s v="0404 - DEFENSOR DEL PUEBLO"/>
    <s v="0001 - DEFENSOR DEL PUEBLO"/>
    <x v="0"/>
    <x v="1"/>
    <x v="1"/>
    <s v="2.2 - CONTRATACIÓN DE SERVICIOS"/>
    <s v="2.2.2 - PUBLICIDAD, IMPRESIÓN Y ENCUADERNACIÓN"/>
    <s v="N"/>
    <s v="00 - N/A"/>
    <s v="10 - FONDO GENERAL"/>
    <s v=" "/>
    <s v="99 - MULTIPROVINCIAL"/>
    <n v="5600000"/>
    <n v="10716025.16"/>
    <n v="10022495.760000002"/>
  </r>
  <r>
    <s v="2024"/>
    <x v="0"/>
    <x v="0"/>
    <x v="0"/>
    <x v="0"/>
    <s v="7 - Defensor del Pueblo"/>
    <s v="0404 - DEFENSOR DEL PUEBLO"/>
    <s v="0001 - DEFENSOR DEL PUEBLO"/>
    <x v="0"/>
    <x v="1"/>
    <x v="1"/>
    <s v="2.2 - CONTRATACIÓN DE SERVICIOS"/>
    <s v="2.2.3 - VIÁTICOS"/>
    <s v="N"/>
    <s v="00 - N/A"/>
    <s v="10 - FONDO GENERAL"/>
    <s v=" "/>
    <s v="99 - MULTIPROVINCIAL"/>
    <n v="5100000"/>
    <n v="6816817.0099999998"/>
    <n v="6420034.0999999996"/>
  </r>
  <r>
    <s v="2024"/>
    <x v="0"/>
    <x v="0"/>
    <x v="0"/>
    <x v="0"/>
    <s v="7 - Defensor del Pueblo"/>
    <s v="0404 - DEFENSOR DEL PUEBLO"/>
    <s v="0001 - DEFENSOR DEL PUEBLO"/>
    <x v="0"/>
    <x v="1"/>
    <x v="1"/>
    <s v="2.2 - CONTRATACIÓN DE SERVICIOS"/>
    <s v="2.2.4 - TRANSPORTE Y ALMACENAJE"/>
    <s v="N"/>
    <s v="00 - N/A"/>
    <s v="10 - FONDO GENERAL"/>
    <s v=" "/>
    <s v="99 - MULTIPROVINCIAL"/>
    <n v="1250000"/>
    <n v="444693.62"/>
    <n v="394310.04000000004"/>
  </r>
  <r>
    <s v="2024"/>
    <x v="0"/>
    <x v="0"/>
    <x v="0"/>
    <x v="0"/>
    <s v="7 - Defensor del Pueblo"/>
    <s v="0404 - DEFENSOR DEL PUEBLO"/>
    <s v="0001 - DEFENSOR DEL PUEBLO"/>
    <x v="0"/>
    <x v="1"/>
    <x v="1"/>
    <s v="2.2 - CONTRATACIÓN DE SERVICIOS"/>
    <s v="2.2.5 - ALQUILERES Y RENTAS"/>
    <s v="N"/>
    <s v="00 - N/A"/>
    <s v="10 - FONDO GENERAL"/>
    <s v=" "/>
    <s v="99 - MULTIPROVINCIAL"/>
    <n v="6650000"/>
    <n v="8177260.9900000002"/>
    <n v="7813577.2999999998"/>
  </r>
  <r>
    <s v="2024"/>
    <x v="0"/>
    <x v="0"/>
    <x v="0"/>
    <x v="0"/>
    <s v="7 - Defensor del Pueblo"/>
    <s v="0404 - DEFENSOR DEL PUEBLO"/>
    <s v="0001 - DEFENSOR DEL PUEBLO"/>
    <x v="0"/>
    <x v="1"/>
    <x v="1"/>
    <s v="2.2 - CONTRATACIÓN DE SERVICIOS"/>
    <s v="2.2.6 - SEGUROS"/>
    <s v="N"/>
    <s v="00 - N/A"/>
    <s v="10 - FONDO GENERAL"/>
    <s v=" "/>
    <s v="99 - MULTIPROVINCIAL"/>
    <n v="5300000"/>
    <n v="5505034.9799999995"/>
    <n v="4104215.909999999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 "/>
    <s v="99 - MULTIPROVINCIAL"/>
    <n v="3175000"/>
    <n v="1977395.6199999999"/>
    <n v="1949164.96"/>
  </r>
  <r>
    <s v="2024"/>
    <x v="0"/>
    <x v="0"/>
    <x v="0"/>
    <x v="0"/>
    <s v="7 - Defensor del Pueblo"/>
    <s v="0404 - DEFENSOR DEL PUEBLO"/>
    <s v="0001 - DEFENSOR DEL PUEBLO"/>
    <x v="0"/>
    <x v="1"/>
    <x v="1"/>
    <s v="2.2 - CONTRATACIÓN DE SERVICIOS"/>
    <s v="2.2.8 - OTROS SERVICIOS NO INCLUIDOS EN CONCEPTOS ANTERIORES"/>
    <s v="N"/>
    <s v="00 - N/A"/>
    <s v="10 - FONDO GENERAL"/>
    <s v=" "/>
    <s v="99 - MULTIPROVINCIAL"/>
    <n v="49947242"/>
    <n v="33347033.489999998"/>
    <n v="28744027.630000003"/>
  </r>
  <r>
    <s v="2024"/>
    <x v="0"/>
    <x v="0"/>
    <x v="0"/>
    <x v="0"/>
    <s v="7 - Defensor del Pueblo"/>
    <s v="0404 - DEFENSOR DEL PUEBLO"/>
    <s v="0001 - DEFENSOR DEL PUEBLO"/>
    <x v="0"/>
    <x v="1"/>
    <x v="1"/>
    <s v="2.2 - CONTRATACIÓN DE SERVICIOS"/>
    <s v="2.2.9 - OTRAS CONTRATACIONES DE SERVICIOS"/>
    <s v="N"/>
    <s v="00 - N/A"/>
    <s v="10 - FONDO GENERAL"/>
    <s v=" "/>
    <s v="99 - MULTIPROVINCIAL"/>
    <n v="6750000"/>
    <n v="4032710.85"/>
    <n v="3078493.46"/>
  </r>
  <r>
    <s v="2024"/>
    <x v="0"/>
    <x v="0"/>
    <x v="0"/>
    <x v="0"/>
    <s v="7 - Defensor del Pueblo"/>
    <s v="0404 - DEFENSOR DEL PUEBLO"/>
    <s v="0001 - DEFENSOR DEL PUEBLO"/>
    <x v="0"/>
    <x v="1"/>
    <x v="1"/>
    <s v="2.3 - MATERIALES Y SUMINISTROS"/>
    <s v="2.3.1 - ALIMENTOS Y PRODUCTOS AGROFORESTALES"/>
    <s v="N"/>
    <s v="00 - N/A"/>
    <s v="10 - FONDO GENERAL"/>
    <s v=" "/>
    <s v="99 - MULTIPROVINCIAL"/>
    <n v="620000"/>
    <n v="1995147.83"/>
    <n v="1609021.13"/>
  </r>
  <r>
    <s v="2024"/>
    <x v="0"/>
    <x v="0"/>
    <x v="0"/>
    <x v="0"/>
    <s v="7 - Defensor del Pueblo"/>
    <s v="0404 - DEFENSOR DEL PUEBLO"/>
    <s v="0001 - DEFENSOR DEL PUEBLO"/>
    <x v="0"/>
    <x v="1"/>
    <x v="1"/>
    <s v="2.3 - MATERIALES Y SUMINISTROS"/>
    <s v="2.3.2 - TEXTILES Y VESTUARIOS"/>
    <s v="N"/>
    <s v="00 - N/A"/>
    <s v="10 - FONDO GENERAL"/>
    <s v=" "/>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 "/>
    <s v="99 - MULTIPROVINCIAL"/>
    <n v="750000"/>
    <n v="725538.04"/>
    <n v="591618.98"/>
  </r>
  <r>
    <s v="2024"/>
    <x v="0"/>
    <x v="0"/>
    <x v="0"/>
    <x v="0"/>
    <s v="7 - Defensor del Pueblo"/>
    <s v="0404 - DEFENSOR DEL PUEBLO"/>
    <s v="0001 - DEFENSOR DEL PUEBLO"/>
    <x v="0"/>
    <x v="1"/>
    <x v="1"/>
    <s v="2.3 - MATERIALES Y SUMINISTROS"/>
    <s v="2.3.4 - PRODUCTOS FARMACÉUTICOS"/>
    <s v="N"/>
    <s v="00 - N/A"/>
    <s v="10 - FONDO GENERAL"/>
    <s v=" "/>
    <s v="99 - MULTIPROVINCIAL"/>
    <n v="25000"/>
    <n v="0"/>
    <n v="0"/>
  </r>
  <r>
    <s v="2024"/>
    <x v="0"/>
    <x v="0"/>
    <x v="0"/>
    <x v="0"/>
    <s v="7 - Defensor del Pueblo"/>
    <s v="0404 - DEFENSOR DEL PUEBLO"/>
    <s v="0001 - DEFENSOR DEL PUEBLO"/>
    <x v="0"/>
    <x v="1"/>
    <x v="1"/>
    <s v="2.3 - MATERIALES Y SUMINISTROS"/>
    <s v="2.3.5 - CUERO, CAUCHO Y PLÁSTICO"/>
    <s v="N"/>
    <s v="00 - N/A"/>
    <s v="10 - FONDO GENERAL"/>
    <s v=" "/>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 "/>
    <s v="99 - MULTIPROVINCIAL"/>
    <n v="100000"/>
    <n v="10000"/>
    <n v="7720.58"/>
  </r>
  <r>
    <s v="2024"/>
    <x v="0"/>
    <x v="0"/>
    <x v="0"/>
    <x v="0"/>
    <s v="7 - Defensor del Pueblo"/>
    <s v="0404 - DEFENSOR DEL PUEBLO"/>
    <s v="0001 - DEFENSOR DEL PUEBLO"/>
    <x v="0"/>
    <x v="1"/>
    <x v="1"/>
    <s v="2.3 - MATERIALES Y SUMINISTROS"/>
    <s v="2.3.7 - COMBUSTIBLES, LUBRICANTES, PRODUCTOS QUÍMICOS Y CONEXOS"/>
    <s v="N"/>
    <s v="00 - N/A"/>
    <s v="10 - FONDO GENERAL"/>
    <s v=" "/>
    <s v="99 - MULTIPROVINCIAL"/>
    <n v="8720000"/>
    <n v="12180880"/>
    <n v="9879071.1600000001"/>
  </r>
  <r>
    <s v="2024"/>
    <x v="0"/>
    <x v="0"/>
    <x v="0"/>
    <x v="0"/>
    <s v="7 - Defensor del Pueblo"/>
    <s v="0404 - DEFENSOR DEL PUEBLO"/>
    <s v="0001 - DEFENSOR DEL PUEBLO"/>
    <x v="0"/>
    <x v="1"/>
    <x v="1"/>
    <s v="2.3 - MATERIALES Y SUMINISTROS"/>
    <s v="2.3.9 - PRODUCTOS Y ÚTILES VARIOS"/>
    <s v="N"/>
    <s v="00 - N/A"/>
    <s v="10 - FONDO GENERAL"/>
    <s v=" "/>
    <s v="99 - MULTIPROVINCIAL"/>
    <n v="8585000"/>
    <n v="6090927.5799999982"/>
    <n v="4074512.5900000008"/>
  </r>
  <r>
    <s v="2024"/>
    <x v="0"/>
    <x v="0"/>
    <x v="0"/>
    <x v="0"/>
    <s v="8 - Tribunal Superior Electoral (TSE)"/>
    <s v="0405 - TRIBUNAL SUPERIOR  ELECTORAL ( TSE)"/>
    <s v="0001 - TRIBUNAL SUPERIOR  ELECTORAL TSE"/>
    <x v="0"/>
    <x v="1"/>
    <x v="1"/>
    <s v="2.1 - REMUNERACIONES Y CONTRIBUCIONES"/>
    <s v="2.1.1 - REMUNERACIONES"/>
    <s v="N"/>
    <s v="00 - N/A"/>
    <s v="10 - FONDO GENERAL"/>
    <s v=" "/>
    <s v="99 - MULTIPROVINCIAL"/>
    <n v="557270922"/>
    <n v="546677501.66000009"/>
    <n v="464104295.06999993"/>
  </r>
  <r>
    <s v="2024"/>
    <x v="0"/>
    <x v="0"/>
    <x v="0"/>
    <x v="0"/>
    <s v="8 - Tribunal Superior Electoral (TSE)"/>
    <s v="0405 - TRIBUNAL SUPERIOR  ELECTORAL ( TSE)"/>
    <s v="0001 - TRIBUNAL SUPERIOR  ELECTORAL TSE"/>
    <x v="0"/>
    <x v="1"/>
    <x v="1"/>
    <s v="2.1 - REMUNERACIONES Y CONTRIBUCIONES"/>
    <s v="2.1.2 - SOBRESUELDOS"/>
    <s v="N"/>
    <s v="00 - N/A"/>
    <s v="10 - FONDO GENERAL"/>
    <s v=" "/>
    <s v="99 - MULTIPROVINCIAL"/>
    <n v="111719830"/>
    <n v="65720273.370000005"/>
    <n v="58180051.68"/>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 "/>
    <s v="99 - MULTIPROVINCIAL"/>
    <n v="8800000"/>
    <n v="11700000"/>
    <n v="9654894"/>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 "/>
    <s v="99 - MULTIPROVINCIAL"/>
    <n v="0"/>
    <n v="44669830"/>
    <n v="28474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64729804.560000025"/>
  </r>
  <r>
    <s v="2024"/>
    <x v="0"/>
    <x v="0"/>
    <x v="0"/>
    <x v="0"/>
    <s v="8 - Tribunal Superior Electoral (TSE)"/>
    <s v="0405 - TRIBUNAL SUPERIOR  ELECTORAL ( TSE)"/>
    <s v="0001 - TRIBUNAL SUPERIOR  ELECTORAL TSE"/>
    <x v="0"/>
    <x v="1"/>
    <x v="1"/>
    <s v="2.2 - CONTRATACIÓN DE SERVICIOS"/>
    <s v="2.2.1 - SERVICIOS BÁSICOS"/>
    <s v="N"/>
    <s v="00 - N/A"/>
    <s v="10 - FONDO GENERAL"/>
    <s v=" "/>
    <s v="99 - MULTIPROVINCIAL"/>
    <n v="15990000"/>
    <n v="15986000"/>
    <n v="13157166.66"/>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 "/>
    <s v="99 - MULTIPROVINCIAL"/>
    <n v="6630000"/>
    <n v="7212450"/>
    <n v="6618724.4900000002"/>
  </r>
  <r>
    <s v="2024"/>
    <x v="0"/>
    <x v="0"/>
    <x v="0"/>
    <x v="0"/>
    <s v="8 - Tribunal Superior Electoral (TSE)"/>
    <s v="0405 - TRIBUNAL SUPERIOR  ELECTORAL ( TSE)"/>
    <s v="0001 - TRIBUNAL SUPERIOR  ELECTORAL TSE"/>
    <x v="0"/>
    <x v="1"/>
    <x v="1"/>
    <s v="2.2 - CONTRATACIÓN DE SERVICIOS"/>
    <s v="2.2.3 - VIÁTICOS"/>
    <s v="N"/>
    <s v="00 - N/A"/>
    <s v="10 - FONDO GENERAL"/>
    <s v=" "/>
    <s v="99 - MULTIPROVINCIAL"/>
    <n v="6000000"/>
    <n v="8500000"/>
    <n v="7250000"/>
  </r>
  <r>
    <s v="2024"/>
    <x v="0"/>
    <x v="0"/>
    <x v="0"/>
    <x v="0"/>
    <s v="8 - Tribunal Superior Electoral (TSE)"/>
    <s v="0405 - TRIBUNAL SUPERIOR  ELECTORAL ( TSE)"/>
    <s v="0001 - TRIBUNAL SUPERIOR  ELECTORAL TSE"/>
    <x v="0"/>
    <x v="1"/>
    <x v="1"/>
    <s v="2.2 - CONTRATACIÓN DE SERVICIOS"/>
    <s v="2.2.4 - TRANSPORTE Y ALMACENAJE"/>
    <s v="N"/>
    <s v="00 - N/A"/>
    <s v="10 - FONDO GENERAL"/>
    <s v=" "/>
    <s v="99 - MULTIPROVINCIAL"/>
    <n v="1750000"/>
    <n v="1952000"/>
    <n v="1851000"/>
  </r>
  <r>
    <s v="2024"/>
    <x v="0"/>
    <x v="0"/>
    <x v="0"/>
    <x v="0"/>
    <s v="8 - Tribunal Superior Electoral (TSE)"/>
    <s v="0405 - TRIBUNAL SUPERIOR  ELECTORAL ( TSE)"/>
    <s v="0001 - TRIBUNAL SUPERIOR  ELECTORAL TSE"/>
    <x v="0"/>
    <x v="1"/>
    <x v="1"/>
    <s v="2.2 - CONTRATACIÓN DE SERVICIOS"/>
    <s v="2.2.5 - ALQUILERES Y RENTAS"/>
    <s v="N"/>
    <s v="00 - N/A"/>
    <s v="10 - FONDO GENERAL"/>
    <s v=" "/>
    <s v="99 - MULTIPROVINCIAL"/>
    <n v="4640003"/>
    <n v="5919952"/>
    <n v="4545143.0199999996"/>
  </r>
  <r>
    <s v="2024"/>
    <x v="0"/>
    <x v="0"/>
    <x v="0"/>
    <x v="0"/>
    <s v="8 - Tribunal Superior Electoral (TSE)"/>
    <s v="0405 - TRIBUNAL SUPERIOR  ELECTORAL ( TSE)"/>
    <s v="0001 - TRIBUNAL SUPERIOR  ELECTORAL TSE"/>
    <x v="0"/>
    <x v="1"/>
    <x v="1"/>
    <s v="2.2 - CONTRATACIÓN DE SERVICIOS"/>
    <s v="2.2.6 - SEGUROS"/>
    <s v="N"/>
    <s v="00 - N/A"/>
    <s v="10 - FONDO GENERAL"/>
    <s v=" "/>
    <s v="99 - MULTIPROVINCIAL"/>
    <n v="60144080"/>
    <n v="54698553.729999997"/>
    <n v="44011814.32"/>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9558304.9899999984"/>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27392404.53999999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 "/>
    <s v="99 - MULTIPROVINCIAL"/>
    <n v="7900000"/>
    <n v="10780000"/>
    <n v="9180000.9800000004"/>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 "/>
    <s v="99 - MULTIPROVINCIAL"/>
    <n v="3121000"/>
    <n v="3248000"/>
    <n v="3247527.9499999997"/>
  </r>
  <r>
    <s v="2024"/>
    <x v="0"/>
    <x v="0"/>
    <x v="0"/>
    <x v="0"/>
    <s v="8 - Tribunal Superior Electoral (TSE)"/>
    <s v="0405 - TRIBUNAL SUPERIOR  ELECTORAL ( TSE)"/>
    <s v="0001 - TRIBUNAL SUPERIOR  ELECTORAL TSE"/>
    <x v="0"/>
    <x v="1"/>
    <x v="1"/>
    <s v="2.3 - MATERIALES Y SUMINISTROS"/>
    <s v="2.3.2 - TEXTILES Y VESTUARIOS"/>
    <s v="N"/>
    <s v="00 - N/A"/>
    <s v="10 - FONDO GENERAL"/>
    <s v=" "/>
    <s v="99 - MULTIPROVINCIAL"/>
    <n v="550000"/>
    <n v="620000"/>
    <n v="543333.55000000005"/>
  </r>
  <r>
    <s v="2024"/>
    <x v="0"/>
    <x v="0"/>
    <x v="0"/>
    <x v="0"/>
    <s v="8 - Tribunal Superior Electoral (TSE)"/>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 "/>
    <s v="99 - MULTIPROVINCIAL"/>
    <n v="100000"/>
    <n v="100000"/>
    <n v="71666.679999999993"/>
  </r>
  <r>
    <s v="2024"/>
    <x v="0"/>
    <x v="0"/>
    <x v="0"/>
    <x v="0"/>
    <s v="8 - Tribunal Superior Electoral (TSE)"/>
    <s v="0405 - TRIBUNAL SUPERIOR  ELECTORAL ( TSE)"/>
    <s v="0001 - TRIBUNAL SUPERIOR  ELECTORAL TSE"/>
    <x v="0"/>
    <x v="1"/>
    <x v="1"/>
    <s v="2.3 - MATERIALES Y SUMINISTROS"/>
    <s v="2.3.5 - CUERO, CAUCHO Y PLÁSTICO"/>
    <s v="N"/>
    <s v="00 - N/A"/>
    <s v="10 - FONDO GENERAL"/>
    <s v=" "/>
    <s v="99 - MULTIPROVINCIAL"/>
    <n v="1199000"/>
    <n v="1199000"/>
    <n v="1011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 "/>
    <s v="99 - MULTIPROVINCIAL"/>
    <n v="1800000"/>
    <n v="1838000"/>
    <n v="1530914.9500000002"/>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2657665.890000001"/>
  </r>
  <r>
    <s v="2024"/>
    <x v="0"/>
    <x v="0"/>
    <x v="0"/>
    <x v="0"/>
    <s v="8 - Tribunal Superior Electoral (TSE)"/>
    <s v="0405 - TRIBUNAL SUPERIOR  ELECTORAL ( TSE)"/>
    <s v="0001 - TRIBUNAL SUPERIOR  ELECTORAL TSE"/>
    <x v="0"/>
    <x v="1"/>
    <x v="1"/>
    <s v="2.3 - MATERIALES Y SUMINISTROS"/>
    <s v="2.3.9 - PRODUCTOS Y ÚTILES VARIOS"/>
    <s v="N"/>
    <s v="00 - N/A"/>
    <s v="10 - FONDO GENERAL"/>
    <s v=" "/>
    <s v="99 - MULTIPROVINCIAL"/>
    <n v="9600999"/>
    <n v="9443999"/>
    <n v="6988556.330000001"/>
  </r>
  <r>
    <s v="2024"/>
    <x v="0"/>
    <x v="0"/>
    <x v="0"/>
    <x v="1"/>
    <s v="1 - Poder Legislativo"/>
    <s v="0102 - CÁMARA DE DIPUTADOS"/>
    <s v="0001 - CÁMARA DE DIPUTADOS"/>
    <x v="0"/>
    <x v="0"/>
    <x v="0"/>
    <s v="2.4 - TRANSFERENCIAS CORRIENTES"/>
    <s v="2.4.1 - TRANSFERENCIAS CORRIENTES AL SECTOR PRIVADO"/>
    <s v="N"/>
    <s v="00 - N/A"/>
    <s v="10 - FONDO GENERAL"/>
    <s v=" "/>
    <s v="99 - MULTIPROVINCIAL"/>
    <n v="5000000"/>
    <n v="41785000"/>
    <n v="21265499.41"/>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 "/>
    <s v="99 - MULTIPROVINCIAL"/>
    <n v="9341796854"/>
    <n v="8918760092.5799999"/>
    <n v="6638591531.3100004"/>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 "/>
    <s v="99 - MULTIPROVINCIAL"/>
    <n v="20535693475"/>
    <n v="21251901829.740002"/>
    <n v="16328801199.179998"/>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6927947245"/>
    <n v="36212611514.220001"/>
  </r>
  <r>
    <s v="2024"/>
    <x v="0"/>
    <x v="0"/>
    <x v="0"/>
    <x v="1"/>
    <s v="3 - Poder Judicial"/>
    <s v="0301 - PODER JUDICIAL"/>
    <s v="0001 - CONSEJO DEL PODER JUDICIAL"/>
    <x v="2"/>
    <x v="4"/>
    <x v="27"/>
    <s v="2.4 - TRANSFERENCIAS CORRIENTES"/>
    <s v="2.4.1 - TRANSFERENCIAS CORRIENTES AL SECTOR PRIVADO"/>
    <s v="N"/>
    <s v="00 - N/A"/>
    <s v="10 - FONDO GENERAL"/>
    <s v=" "/>
    <s v="99 - MULTIPROVINCIAL"/>
    <n v="383633960"/>
    <n v="383633960"/>
    <n v="319694949.39999998"/>
  </r>
  <r>
    <s v="2024"/>
    <x v="0"/>
    <x v="0"/>
    <x v="0"/>
    <x v="1"/>
    <s v="6 - Tribunal Constitucional"/>
    <s v="0403 - TRIBUNAL CONSTITUCIONAL"/>
    <s v="0001 - TRIBUNAL CONSTITUCIONAL"/>
    <x v="0"/>
    <x v="1"/>
    <x v="1"/>
    <s v="2.4 - TRANSFERENCIAS CORRIENTES"/>
    <s v="2.4.1 - TRANSFERENCIAS CORRIENTES AL SECTOR PRIVADO"/>
    <s v="N"/>
    <s v="00 - N/A"/>
    <s v="10 - FONDO GENERAL"/>
    <s v=" "/>
    <s v="99 - MULTIPROVINCIAL"/>
    <n v="138000000"/>
    <n v="138000000"/>
    <n v="1168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59842230027"/>
    <n v="32204358933.269993"/>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59996"/>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8988467000"/>
    <n v="10548587226.97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3303319121.3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966533000"/>
    <n v="29653753189.72999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31298558.74999999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829778794"/>
    <n v="857017053.48000026"/>
  </r>
  <r>
    <s v="2024"/>
    <x v="0"/>
    <x v="0"/>
    <x v="0"/>
    <x v="2"/>
    <s v="4 - Junta Central Electoral"/>
    <s v="0401 - JUNTA CENTRAL ELECTORAL"/>
    <s v="0001 - JUNTA CENTRAL ELECTORAL"/>
    <x v="0"/>
    <x v="0"/>
    <x v="89"/>
    <s v="2.9 - GASTOS FINANCIEROS"/>
    <s v="2.9.1 - INTERESES DE LA DEUDA PÚBLICA INTERNA"/>
    <s v="N"/>
    <s v="00 - N/A"/>
    <s v="10 - FONDO GENERAL"/>
    <s v=" "/>
    <s v="99 - MULTIPROVINCIAL"/>
    <n v="63732000"/>
    <n v="53702128"/>
    <n v="39764873"/>
  </r>
  <r>
    <s v="2024"/>
    <x v="0"/>
    <x v="0"/>
    <x v="0"/>
    <x v="3"/>
    <s v="2 - Poder Ejecutivo"/>
    <s v="0210 - MINISTERIO DE AGRICULTURA"/>
    <s v="0001 - MINISTERIO DE AGRICULTURA"/>
    <x v="1"/>
    <x v="12"/>
    <x v="32"/>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 "/>
    <s v="99 - MULTIPROVINCIAL"/>
    <n v="8097491431"/>
    <n v="15097491431"/>
    <n v="12514111476.579996"/>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 "/>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 "/>
    <s v="99 - MULTIPROVINCIAL"/>
    <n v="7200000"/>
    <n v="17200000"/>
    <n v="14333313"/>
  </r>
  <r>
    <s v="2024"/>
    <x v="0"/>
    <x v="0"/>
    <x v="0"/>
    <x v="4"/>
    <s v="1 - Poder Legislativo"/>
    <s v="0101 - SENADO DE LA REPÚBLICA"/>
    <s v="0001 - SENADO DE LA REPÚBLICA DOMINICANA"/>
    <x v="0"/>
    <x v="13"/>
    <x v="36"/>
    <s v="2.4 - TRANSFERENCIAS CORRIENTES"/>
    <s v="2.4.7 - TRANSFERENCIAS CORRIENTES AL SECTOR EXTERNO"/>
    <s v="N"/>
    <s v="00 - N/A"/>
    <s v="10 - FONDO GENERAL"/>
    <s v=" "/>
    <s v="99 - MULTIPROVINCIAL"/>
    <n v="2000000"/>
    <n v="2000000"/>
    <n v="1666670"/>
  </r>
  <r>
    <s v="2024"/>
    <x v="0"/>
    <x v="0"/>
    <x v="0"/>
    <x v="4"/>
    <s v="1 - Poder Legislativo"/>
    <s v="0101 - SENADO DE LA REPÚBLICA"/>
    <s v="0001 - SENADO DE LA REPÚBLICA DOMINICANA"/>
    <x v="2"/>
    <x v="10"/>
    <x v="39"/>
    <s v="2.4 - TRANSFERENCIAS CORRIENTES"/>
    <s v="2.4.1 - TRANSFERENCIAS CORRIENTES AL SECTOR PRIVADO"/>
    <s v="N"/>
    <s v="00 - N/A"/>
    <s v="10 - FONDO GENERAL"/>
    <s v=" "/>
    <s v="99 - MULTIPROVINCIAL"/>
    <n v="2000000"/>
    <n v="2000000"/>
    <n v="1666660"/>
  </r>
  <r>
    <s v="2024"/>
    <x v="0"/>
    <x v="0"/>
    <x v="0"/>
    <x v="4"/>
    <s v="1 - Poder Legislativo"/>
    <s v="0101 - SENADO DE LA REPÚBLICA"/>
    <s v="0001 - SENADO DE LA REPÚBLICA DOMINICANA"/>
    <x v="2"/>
    <x v="4"/>
    <x v="6"/>
    <s v="2.4 - TRANSFERENCIAS CORRIENTES"/>
    <s v="2.4.1 - TRANSFERENCIAS CORRIENTES AL SECTOR PRIVADO"/>
    <s v="N"/>
    <s v="00 - N/A"/>
    <s v="10 - FONDO GENERAL"/>
    <s v=" "/>
    <s v="99 - MULTIPROVINCIAL"/>
    <n v="379000000"/>
    <n v="400500000"/>
    <n v="33375000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 "/>
    <s v="99 - MULTIPROVINCIAL"/>
    <n v="100749814"/>
    <n v="100749814"/>
    <n v="94913054.189999998"/>
  </r>
  <r>
    <s v="2024"/>
    <x v="0"/>
    <x v="0"/>
    <x v="0"/>
    <x v="4"/>
    <s v="1 - Poder Legislativo"/>
    <s v="0102 - CÁMARA DE DIPUTADOS"/>
    <s v="0001 - CÁMARA DE DIPUTADOS"/>
    <x v="2"/>
    <x v="10"/>
    <x v="39"/>
    <s v="2.4 - TRANSFERENCIAS CORRIENTES"/>
    <s v="2.4.1 - TRANSFERENCIAS CORRIENTES AL SECTOR PRIVADO"/>
    <s v="N"/>
    <s v="00 - N/A"/>
    <s v="10 - FONDO GENERAL"/>
    <s v=" "/>
    <s v="99 - MULTIPROVINCIAL"/>
    <n v="47514000"/>
    <n v="47514000"/>
    <n v="34443920.659999996"/>
  </r>
  <r>
    <s v="2024"/>
    <x v="0"/>
    <x v="0"/>
    <x v="0"/>
    <x v="4"/>
    <s v="1 - Poder Legislativo"/>
    <s v="0102 - CÁMARA DE DIPUTADOS"/>
    <s v="0001 - CÁMARA DE DIPUTADOS"/>
    <x v="2"/>
    <x v="4"/>
    <x v="6"/>
    <s v="2.4 - TRANSFERENCIAS CORRIENTES"/>
    <s v="2.4.1 - TRANSFERENCIAS CORRIENTES AL SECTOR PRIVADO"/>
    <s v="N"/>
    <s v="00 - N/A"/>
    <s v="10 - FONDO GENERAL"/>
    <s v=" "/>
    <s v="99 - MULTIPROVINCIAL"/>
    <n v="497550000"/>
    <n v="497550000"/>
    <n v="426659505.73000002"/>
  </r>
  <r>
    <s v="2024"/>
    <x v="0"/>
    <x v="0"/>
    <x v="0"/>
    <x v="4"/>
    <s v="2 - Poder Ejecutivo"/>
    <s v="0201 - PRESIDENCIA DE LA REPÚBLICA"/>
    <s v="0001 - CONTRALORIA GENERAL DE LA REPUBLICA"/>
    <x v="0"/>
    <x v="0"/>
    <x v="2"/>
    <s v="2.4 - TRANSFERENCIAS CORRIENTES"/>
    <s v="2.4.1 - TRANSFERENCIAS CORRIENTES AL SECTOR PRIVADO"/>
    <s v="N"/>
    <s v="00 - N/A"/>
    <s v="10 - FONDO GENERAL"/>
    <s v=" "/>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 "/>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 "/>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51955670.1399999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331190579.2100003"/>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4937540"/>
  </r>
  <r>
    <s v="2024"/>
    <x v="0"/>
    <x v="0"/>
    <x v="0"/>
    <x v="4"/>
    <s v="2 - Poder Ejecutivo"/>
    <s v="0201 - PRESIDENCIA DE LA REPÚBLICA"/>
    <s v="0001 - GABINETE SOCIAL DE LA PRESIDENCIA"/>
    <x v="2"/>
    <x v="4"/>
    <x v="5"/>
    <s v="2.4 - TRANSFERENCIAS CORRIENTES"/>
    <s v="2.4.1 - TRANSFERENCIAS CORRIENTES AL SECTOR PRIVADO"/>
    <s v="N"/>
    <s v="00 - N/A"/>
    <s v="10 - FONDO GENERAL"/>
    <s v=" "/>
    <s v="99 - MULTIPROVINCIAL"/>
    <n v="52396244"/>
    <n v="69400000"/>
    <n v="39853980"/>
  </r>
  <r>
    <s v="2024"/>
    <x v="0"/>
    <x v="0"/>
    <x v="0"/>
    <x v="4"/>
    <s v="2 - Poder Ejecutivo"/>
    <s v="0201 - PRESIDENCIA DE LA REPÚBLICA"/>
    <s v="0001 - GABINETE SOCIAL DE LA PRESIDENCIA"/>
    <x v="2"/>
    <x v="4"/>
    <x v="6"/>
    <s v="2.4 - TRANSFERENCIAS CORRIENTES"/>
    <s v="2.4.1 - TRANSFERENCIAS CORRIENTES AL SECTOR PRIVADO"/>
    <s v="N"/>
    <s v="00 - N/A"/>
    <s v="10 - FONDO GENERAL"/>
    <s v=" "/>
    <s v="99 - MULTIPROVINCIAL"/>
    <n v="1314405996"/>
    <n v="1210114344"/>
    <n v="906441634.19000006"/>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 "/>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 "/>
    <s v="99 - MULTIPROVINCIAL"/>
    <n v="2000000"/>
    <n v="8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432268069.8400000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702927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0000002"/>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1000001"/>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2363663831"/>
    <n v="1404364026.7"/>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 "/>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1362180"/>
    <n v="164415934.39999998"/>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 "/>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 "/>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 "/>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 "/>
    <s v="99 - MULTIPROVINCIAL"/>
    <n v="180800000"/>
    <n v="319575000"/>
    <n v="170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 "/>
    <s v="99 - MULTIPROVINCIAL"/>
    <n v="0"/>
    <n v="53792676.810000002"/>
    <n v="53792676.809999995"/>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 "/>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 "/>
    <s v="99 - MULTIPROVINCIAL"/>
    <n v="163522851"/>
    <n v="354891366.84000003"/>
    <n v="250012842.82999995"/>
  </r>
  <r>
    <s v="2024"/>
    <x v="0"/>
    <x v="0"/>
    <x v="0"/>
    <x v="4"/>
    <s v="2 - Poder Ejecutivo"/>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 "/>
    <s v="99 - MULTIPROVINCIAL"/>
    <n v="9700000"/>
    <n v="9306515.7400000002"/>
    <n v="7041096.9700000007"/>
  </r>
  <r>
    <s v="2024"/>
    <x v="0"/>
    <x v="0"/>
    <x v="0"/>
    <x v="4"/>
    <s v="2 - Poder Ejecutivo"/>
    <s v="0201 - PRESIDENCIA DE LA REPÚBLICA"/>
    <s v="0007 - PROGRAMA SUPÉRATE"/>
    <x v="2"/>
    <x v="4"/>
    <x v="6"/>
    <s v="2.4 - TRANSFERENCIAS CORRIENTES"/>
    <s v="2.4.1 - TRANSFERENCIAS CORRIENTES AL SECTOR PRIVADO"/>
    <s v="N"/>
    <s v="00 - N/A"/>
    <s v="10 - FONDO GENERAL"/>
    <s v=" "/>
    <s v="99 - MULTIPROVINCIAL"/>
    <n v="33584520660"/>
    <n v="30716339969.549999"/>
    <n v="25631343574.67001"/>
  </r>
  <r>
    <s v="2024"/>
    <x v="0"/>
    <x v="0"/>
    <x v="0"/>
    <x v="4"/>
    <s v="2 - Poder Ejecutivo"/>
    <s v="0201 - PRESIDENCIA DE LA REPÚBLICA"/>
    <s v="0007 - PROGRAMA SUPÉRATE"/>
    <x v="2"/>
    <x v="4"/>
    <x v="6"/>
    <s v="2.4 - TRANSFERENCIAS CORRIENTES"/>
    <s v="2.4.1 - TRANSFERENCIAS CORRIENTES AL SECTOR PRIVADO"/>
    <s v="N"/>
    <s v="00 - N/A"/>
    <s v="60 - CREDITO EXTERNO"/>
    <s v=" "/>
    <s v="99 - MULTIPROVINCIAL"/>
    <n v="15963872936"/>
    <n v="15963872936"/>
    <n v="10683487038"/>
  </r>
  <r>
    <s v="2024"/>
    <x v="0"/>
    <x v="0"/>
    <x v="0"/>
    <x v="4"/>
    <s v="2 - Poder Ejecutivo"/>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 "/>
    <s v="99 - MULTIPROVINCIAL"/>
    <n v="2000000"/>
    <n v="2527278"/>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880367.8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9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7061368.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806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2260730.35999999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2 - AZUA"/>
    <n v="8565446"/>
    <n v="8565446"/>
    <n v="7062871.67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0 - INDEPENDENCIA"/>
    <n v="5883571"/>
    <n v="5883571"/>
    <n v="4902976.40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1 - LA ALTAGRACIA"/>
    <n v="9265829"/>
    <n v="9265829"/>
    <n v="7721507.64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3 - LA VEGA"/>
    <n v="27969506"/>
    <n v="28633506"/>
    <n v="24542927.96999999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2 - SAN JUAN"/>
    <n v="9234979"/>
    <n v="9234979"/>
    <n v="7695816.35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7 - VALVERDE"/>
    <n v="20824653"/>
    <n v="23238653"/>
    <n v="19675670.41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0985119.96999999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244485886.44999996"/>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 "/>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 "/>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 "/>
    <s v="99 - MULTIPROVINCIAL"/>
    <n v="21168000"/>
    <n v="18000000"/>
    <n v="13650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 "/>
    <s v="99 - MULTIPROVINCIAL"/>
    <n v="1700000"/>
    <n v="700000"/>
    <n v="24455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00000002"/>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 "/>
    <s v="99 - MULTIPROVINCIAL"/>
    <n v="3000000"/>
    <n v="7000000"/>
    <n v="5529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0620041.23999999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 "/>
    <s v="99 - MULTIPROVINCIAL"/>
    <n v="0"/>
    <n v="4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849388041"/>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 "/>
    <s v="99 - MULTIPROVINCIAL"/>
    <n v="400313890"/>
    <n v="762216554.75999999"/>
    <n v="481248219.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066938396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 "/>
    <s v="99 - MULTIPROVINCIAL"/>
    <n v="60861690"/>
    <n v="101430450.69999999"/>
    <n v="89100856.73999998"/>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 "/>
    <s v="99 - MULTIPROVINCIAL"/>
    <n v="364000000"/>
    <n v="498000000"/>
    <n v="320232748.91000003"/>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 "/>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315292410"/>
    <n v="165288215.72"/>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59963783.039999992"/>
  </r>
  <r>
    <s v="2024"/>
    <x v="0"/>
    <x v="0"/>
    <x v="0"/>
    <x v="4"/>
    <s v="2 - Poder Ejecutivo"/>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 "/>
    <s v="99 - MULTIPROVINCIAL"/>
    <n v="10700000"/>
    <n v="98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 "/>
    <s v="99 - MULTIPROVINCIAL"/>
    <n v="26261600"/>
    <n v="26261600"/>
    <n v="23577060.870000001"/>
  </r>
  <r>
    <s v="2024"/>
    <x v="0"/>
    <x v="0"/>
    <x v="0"/>
    <x v="4"/>
    <s v="2 - Poder Ejecutivo"/>
    <s v="0203 - MINISTERIO DE DEFENSA"/>
    <s v="0001 - FUERZA AEREA DE LA  REPUBLICA DOMINICANA"/>
    <x v="0"/>
    <x v="7"/>
    <x v="29"/>
    <s v="2.4 - TRANSFERENCIAS CORRIENTES"/>
    <s v="2.4.1 - TRANSFERENCIAS CORRIENTES AL SECTOR PRIVADO"/>
    <s v="N"/>
    <s v="00 - N/A"/>
    <s v="10 - FONDO GENERAL"/>
    <s v=" "/>
    <s v="99 - MULTIPROVINCIAL"/>
    <n v="78921777"/>
    <n v="72421777"/>
    <n v="62879647.049999997"/>
  </r>
  <r>
    <s v="2024"/>
    <x v="0"/>
    <x v="0"/>
    <x v="0"/>
    <x v="4"/>
    <s v="2 - Poder Ejecutivo"/>
    <s v="0203 - MINISTERIO DE DEFENSA"/>
    <s v="0001 - MINISTERIO DE DEFENSA"/>
    <x v="0"/>
    <x v="7"/>
    <x v="29"/>
    <s v="2.4 - TRANSFERENCIAS CORRIENTES"/>
    <s v="2.4.1 - TRANSFERENCIAS CORRIENTES AL SECTOR PRIVADO"/>
    <s v="N"/>
    <s v="00 - N/A"/>
    <s v="10 - FONDO GENERAL"/>
    <s v=" "/>
    <s v="99 - MULTIPROVINCIAL"/>
    <n v="26278288"/>
    <n v="26241888"/>
    <n v="19543519.259999998"/>
  </r>
  <r>
    <s v="2024"/>
    <x v="0"/>
    <x v="0"/>
    <x v="0"/>
    <x v="4"/>
    <s v="2 - Poder Ejecutivo"/>
    <s v="0203 - MINISTERIO DE DEFENSA"/>
    <s v="0001 - MINISTERIO DE DEFENSA"/>
    <x v="0"/>
    <x v="7"/>
    <x v="29"/>
    <s v="2.4 - TRANSFERENCIAS CORRIENTES"/>
    <s v="2.4.7 - TRANSFERENCIAS CORRIENTES AL SECTOR EXTERNO"/>
    <s v="N"/>
    <s v="00 - N/A"/>
    <s v="10 - FONDO GENERAL"/>
    <s v=" "/>
    <s v="99 - MULTIPROVINCIAL"/>
    <n v="11837743"/>
    <n v="11137143"/>
    <n v="5322749.6899999995"/>
  </r>
  <r>
    <s v="2024"/>
    <x v="0"/>
    <x v="0"/>
    <x v="0"/>
    <x v="4"/>
    <s v="2 - Poder Ejecutivo"/>
    <s v="0203 - MINISTERIO DE DEFENSA"/>
    <s v="0001 - MINISTERIO DE DEFENSA"/>
    <x v="0"/>
    <x v="7"/>
    <x v="29"/>
    <s v="2.4 - TRANSFERENCIAS CORRIENTES"/>
    <s v="2.4.9 - TRANSFERENCIAS CORRIENTES A OTRAS INSTITUCIONES PÚBLICAS"/>
    <s v="N"/>
    <s v="00 - N/A"/>
    <s v="10 - FONDO GENERAL"/>
    <s v=" "/>
    <s v="99 - MULTIPROVINCIAL"/>
    <n v="47917748"/>
    <n v="47917748"/>
    <n v="46598124"/>
  </r>
  <r>
    <s v="2024"/>
    <x v="0"/>
    <x v="0"/>
    <x v="0"/>
    <x v="4"/>
    <s v="2 - Poder Ejecutivo"/>
    <s v="0203 - MINISTERIO DE DEFENSA"/>
    <s v="0001 - MINISTERIO DE DEFENSA"/>
    <x v="2"/>
    <x v="4"/>
    <x v="27"/>
    <s v="2.4 - TRANSFERENCIAS CORRIENTES"/>
    <s v="2.4.1 - TRANSFERENCIAS CORRIENTES AL SECTOR PRIVADO"/>
    <s v="N"/>
    <s v="00 - N/A"/>
    <s v="10 - FONDO GENERAL"/>
    <s v=" "/>
    <s v="99 - MULTIPROVINCIAL"/>
    <n v="21991200"/>
    <n v="22728200"/>
    <n v="16892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8312479.1999999993"/>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51946"/>
    <n v="904328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 "/>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3240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179850056.80000001"/>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 "/>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 "/>
    <s v="99 - MULTIPROVINCIAL"/>
    <n v="303000000"/>
    <n v="302800000"/>
    <n v="2664802.1100000003"/>
  </r>
  <r>
    <s v="2024"/>
    <x v="0"/>
    <x v="0"/>
    <x v="0"/>
    <x v="4"/>
    <s v="2 - Poder Ejecutivo"/>
    <s v="0205 - MINISTERIO DE HACIENDA"/>
    <s v="0001 - MINISTERIO DE HACIENDA"/>
    <x v="0"/>
    <x v="0"/>
    <x v="2"/>
    <s v="2.4 - TRANSFERENCIAS CORRIENTES"/>
    <s v="2.4.1 - TRANSFERENCIAS CORRIENTES AL SECTOR PRIVADO"/>
    <s v="N"/>
    <s v="00 - N/A"/>
    <s v="20 - FONDOS CON DESTINO ESPECÍFICO"/>
    <s v=" "/>
    <s v="99 - MULTIPROVINCIAL"/>
    <n v="3100000"/>
    <n v="3100000"/>
    <n v="1980204.65"/>
  </r>
  <r>
    <s v="2024"/>
    <x v="0"/>
    <x v="0"/>
    <x v="0"/>
    <x v="4"/>
    <s v="2 - Poder Ejecutivo"/>
    <s v="0205 - MINISTERIO DE HACIENDA"/>
    <s v="0001 - MINISTERIO DE HACIENDA"/>
    <x v="0"/>
    <x v="0"/>
    <x v="2"/>
    <s v="2.4 - TRANSFERENCIAS CORRIENTES"/>
    <s v="2.4.2 - TRANSFERENCIAS CORRIENTES AL  GOBIERNO GENERAL NACIONAL"/>
    <s v="N"/>
    <s v="00 - N/A"/>
    <s v="10 - FONDO GENERAL"/>
    <s v=" "/>
    <s v="99 - MULTIPROVINCIAL"/>
    <n v="10647952952"/>
    <n v="10129952952"/>
    <n v="8464682286.8999996"/>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 "/>
    <s v="99 - MULTIPROVINCIAL"/>
    <n v="50758895"/>
    <n v="50758895"/>
    <n v="39045306.399999999"/>
  </r>
  <r>
    <s v="2024"/>
    <x v="0"/>
    <x v="0"/>
    <x v="0"/>
    <x v="4"/>
    <s v="2 - Poder Ejecutivo"/>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24752516.7"/>
  </r>
  <r>
    <s v="2024"/>
    <x v="0"/>
    <x v="0"/>
    <x v="0"/>
    <x v="4"/>
    <s v="2 - Poder Ejecutivo"/>
    <s v="0205 - MINISTERIO DE HACIENDA"/>
    <s v="0001 - MINISTERIO DE HACIENDA"/>
    <x v="2"/>
    <x v="4"/>
    <x v="6"/>
    <s v="2.4 - TRANSFERENCIAS CORRIENTES"/>
    <s v="2.4.4 - TRANSFERENCIAS CORRIENTES A EMPRESAS PÚBLICAS NO FINANCIERAS"/>
    <s v="N"/>
    <s v="00 - N/A"/>
    <s v="10 - FONDO GENERAL"/>
    <s v=" "/>
    <s v="99 - MULTIPROVINCIAL"/>
    <n v="306441777"/>
    <n v="306441777"/>
    <n v="23572444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 "/>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 "/>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 "/>
    <s v="99 - MULTIPROVINCIAL"/>
    <n v="3000000"/>
    <n v="1517000"/>
    <n v="877402.76"/>
  </r>
  <r>
    <s v="2024"/>
    <x v="0"/>
    <x v="0"/>
    <x v="0"/>
    <x v="4"/>
    <s v="2 - Poder Ejecutivo"/>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 "/>
    <s v="99 - MULTIPROVINCIAL"/>
    <n v="0"/>
    <n v="396026.74"/>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 "/>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 "/>
    <s v="99 - MULTIPROVINCIAL"/>
    <n v="10770275416"/>
    <n v="8854164624.1599998"/>
    <n v="5851503493.4500008"/>
  </r>
  <r>
    <s v="2024"/>
    <x v="0"/>
    <x v="0"/>
    <x v="0"/>
    <x v="4"/>
    <s v="2 - Poder Ejecutivo"/>
    <s v="0206 - MINISTERIO DE EDUCACIÓN"/>
    <s v="0001 - MINISTERIO DE EDUCACION"/>
    <x v="2"/>
    <x v="10"/>
    <x v="41"/>
    <s v="2.4 - TRANSFERENCIAS CORRIENTES"/>
    <s v="2.4.9 - TRANSFERENCIAS CORRIENTES A OTRAS INSTITUCIONES PÚBLICAS"/>
    <s v="N"/>
    <s v="00 - N/A"/>
    <s v="10 - FONDO GENERAL"/>
    <s v=" "/>
    <s v="99 - MULTIPROVINCIAL"/>
    <n v="659125000"/>
    <n v="349809432.75999999"/>
    <n v="183387547.60999995"/>
  </r>
  <r>
    <s v="2024"/>
    <x v="0"/>
    <x v="0"/>
    <x v="0"/>
    <x v="4"/>
    <s v="2 - Poder Ejecutivo"/>
    <s v="0206 - MINISTERIO DE EDUCACIÓN"/>
    <s v="0001 - MINISTERIO DE EDUCACION"/>
    <x v="2"/>
    <x v="10"/>
    <x v="42"/>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 "/>
    <s v="99 - MULTIPROVINCIAL"/>
    <n v="4665474276"/>
    <n v="2665697776.7400002"/>
    <n v="2575610305.8899999"/>
  </r>
  <r>
    <s v="2024"/>
    <x v="0"/>
    <x v="0"/>
    <x v="0"/>
    <x v="4"/>
    <s v="2 - Poder Ejecutivo"/>
    <s v="0206 - MINISTERIO DE EDUCACIÓN"/>
    <s v="0001 - MINISTERIO DE EDUCACION"/>
    <x v="2"/>
    <x v="10"/>
    <x v="43"/>
    <s v="2.4 - TRANSFERENCIAS CORRIENTES"/>
    <s v="2.4.1 - TRANSFERENCIAS CORRIENTES AL SECTOR PRIVADO"/>
    <s v="N"/>
    <s v="00 - N/A"/>
    <s v="10 - FONDO GENERAL"/>
    <s v=" "/>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 "/>
    <s v="99 - MULTIPROVINCIAL"/>
    <n v="2453260775"/>
    <n v="966081480.07999992"/>
    <n v="733517916.14999998"/>
  </r>
  <r>
    <s v="2024"/>
    <x v="0"/>
    <x v="0"/>
    <x v="0"/>
    <x v="4"/>
    <s v="2 - Poder Ejecutivo"/>
    <s v="0206 - MINISTERIO DE EDUCACIÓN"/>
    <s v="0001 - MINISTERIO DE EDUCACION"/>
    <x v="2"/>
    <x v="10"/>
    <x v="44"/>
    <s v="2.4 - TRANSFERENCIAS CORRIENTES"/>
    <s v="2.4.9 - TRANSFERENCIAS CORRIENTES A OTRAS INSTITUCIONES PÚBLICAS"/>
    <s v="N"/>
    <s v="00 - N/A"/>
    <s v="10 - FONDO GENERAL"/>
    <s v=" "/>
    <s v="99 - MULTIPROVINCIAL"/>
    <n v="237925000"/>
    <n v="77311190.400000006"/>
    <n v="53326905.350000009"/>
  </r>
  <r>
    <s v="2024"/>
    <x v="0"/>
    <x v="0"/>
    <x v="0"/>
    <x v="4"/>
    <s v="2 - Poder Ejecutivo"/>
    <s v="0206 - MINISTERIO DE EDUCACIÓN"/>
    <s v="0001 - MINISTERIO DE EDUCACION"/>
    <x v="2"/>
    <x v="10"/>
    <x v="45"/>
    <s v="2.4 - TRANSFERENCIAS CORRIENTES"/>
    <s v="2.4.1 - TRANSFERENCIAS CORRIENTES AL SECTOR PRIVADO"/>
    <s v="N"/>
    <s v="00 - N/A"/>
    <s v="10 - FONDO GENERAL"/>
    <s v=" "/>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 "/>
    <s v="99 - MULTIPROVINCIAL"/>
    <n v="630000000"/>
    <n v="690920100"/>
    <n v="525352510.19999993"/>
  </r>
  <r>
    <s v="2024"/>
    <x v="0"/>
    <x v="0"/>
    <x v="0"/>
    <x v="4"/>
    <s v="2 - Poder Ejecutivo"/>
    <s v="0206 - MINISTERIO DE EDUCACIÓN"/>
    <s v="0001 - MINISTERIO DE EDUCACION"/>
    <x v="2"/>
    <x v="10"/>
    <x v="31"/>
    <s v="2.4 - TRANSFERENCIAS CORRIENTES"/>
    <s v="2.4.9 - TRANSFERENCIAS CORRIENTES A OTRAS INSTITUCIONES PÚBLICAS"/>
    <s v="N"/>
    <s v="00 - N/A"/>
    <s v="10 - FONDO GENERAL"/>
    <s v=" "/>
    <s v="99 - MULTIPROVINCIAL"/>
    <n v="126420000"/>
    <n v="128844540"/>
    <n v="88421739.939999998"/>
  </r>
  <r>
    <s v="2024"/>
    <x v="0"/>
    <x v="0"/>
    <x v="0"/>
    <x v="4"/>
    <s v="2 - Poder Ejecutivo"/>
    <s v="0206 - MINISTERIO DE EDUCACIÓN"/>
    <s v="0001 - MINISTERIO DE EDUCACION"/>
    <x v="2"/>
    <x v="10"/>
    <x v="40"/>
    <s v="2.4 - TRANSFERENCIAS CORRIENTES"/>
    <s v="2.4.1 - TRANSFERENCIAS CORRIENTES AL SECTOR PRIVADO"/>
    <s v="N"/>
    <s v="00 - N/A"/>
    <s v="10 - FONDO GENERAL"/>
    <s v=" "/>
    <s v="99 - MULTIPROVINCIAL"/>
    <n v="2022214419"/>
    <n v="2057899411.96"/>
    <n v="1614339912.3499997"/>
  </r>
  <r>
    <s v="2024"/>
    <x v="0"/>
    <x v="0"/>
    <x v="0"/>
    <x v="4"/>
    <s v="2 - Poder Ejecutivo"/>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 "/>
    <s v="99 - MULTIPROVINCIAL"/>
    <n v="12500000"/>
    <n v="122766351"/>
    <n v="21316051.549999997"/>
  </r>
  <r>
    <s v="2024"/>
    <x v="0"/>
    <x v="0"/>
    <x v="0"/>
    <x v="4"/>
    <s v="2 - Poder Ejecutivo"/>
    <s v="0206 - MINISTERIO DE EDUCACIÓN"/>
    <s v="0001 - MINISTERIO DE EDUCACION"/>
    <x v="2"/>
    <x v="10"/>
    <x v="40"/>
    <s v="2.4 - TRANSFERENCIAS CORRIENTES"/>
    <s v="2.4.9 - TRANSFERENCIAS CORRIENTES A OTRAS INSTITUCIONES PÚBLICAS"/>
    <s v="N"/>
    <s v="00 - N/A"/>
    <s v="10 - FONDO GENERAL"/>
    <s v=" "/>
    <s v="99 - MULTIPROVINCIAL"/>
    <n v="2002552625"/>
    <n v="1094419661.8800001"/>
    <n v="912480060.38999999"/>
  </r>
  <r>
    <s v="2024"/>
    <x v="0"/>
    <x v="0"/>
    <x v="0"/>
    <x v="4"/>
    <s v="2 - Poder Ejecutivo"/>
    <s v="0206 - MINISTERIO DE EDUCACIÓN"/>
    <s v="0001 - MINISTERIO DE EDUCACION"/>
    <x v="2"/>
    <x v="4"/>
    <x v="6"/>
    <s v="2.4 - TRANSFERENCIAS CORRIENTES"/>
    <s v="2.4.1 - TRANSFERENCIAS CORRIENTES AL SECTOR PRIVADO"/>
    <s v="N"/>
    <s v="00 - N/A"/>
    <s v="10 - FONDO GENERAL"/>
    <s v=" "/>
    <s v="99 - MULTIPROVINCIAL"/>
    <n v="840000000"/>
    <n v="840000000"/>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 "/>
    <s v="99 - MULTIPROVINCIAL"/>
    <n v="0"/>
    <n v="909406"/>
    <n v="41557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 "/>
    <s v="99 - MULTIPROVINCIAL"/>
    <n v="15634005"/>
    <n v="50634005"/>
    <n v="2994562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244979599.9000001"/>
    <n v="2583351813.0999994"/>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5014578.97"/>
    <n v="1115521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 "/>
    <s v="99 - MULTIPROVINCIAL"/>
    <n v="9375000"/>
    <n v="9375000"/>
    <n v="1618925.1300000001"/>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689620762"/>
    <n v="362521531.96999997"/>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7239517851.5599976"/>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3999999"/>
    <n v="59775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08430619.6800003"/>
    <n v="3424321593.6799994"/>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351127604.3899999"/>
    <n v="2622332951.6300015"/>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5462252482.9000006"/>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34770"/>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427576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056161441.1499997"/>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523819040.720001"/>
    <n v="62740979030.619987"/>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 "/>
    <s v="99 - MULTIPROVINCIAL"/>
    <n v="1031914731"/>
    <n v="971464731"/>
    <n v="846343976.84000003"/>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 "/>
    <s v="99 - MULTIPROVINCIAL"/>
    <n v="316303071"/>
    <n v="299849125.09999996"/>
    <n v="156886592.86999997"/>
  </r>
  <r>
    <s v="2024"/>
    <x v="0"/>
    <x v="0"/>
    <x v="0"/>
    <x v="4"/>
    <s v="2 - Poder Ejecutivo"/>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 "/>
    <s v="99 - MULTIPROVINCIAL"/>
    <n v="267271422"/>
    <n v="307271422"/>
    <n v="262726185"/>
  </r>
  <r>
    <s v="2024"/>
    <x v="0"/>
    <x v="0"/>
    <x v="0"/>
    <x v="4"/>
    <s v="2 - Poder Ejecutivo"/>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x v="2"/>
    <x v="4"/>
    <x v="95"/>
    <s v="2.4 - TRANSFERENCIAS CORRIENTES"/>
    <s v="2.4.2 - TRANSFERENCIAS CORRIENTES AL  GOBIERNO GENERAL NACIONAL"/>
    <s v="N"/>
    <s v="00 - N/A"/>
    <s v="10 - FONDO GENERAL"/>
    <s v=" "/>
    <s v="99 - MULTIPROVINCIAL"/>
    <n v="666470029"/>
    <n v="786470029"/>
    <n v="672005114.41999996"/>
  </r>
  <r>
    <s v="2024"/>
    <x v="0"/>
    <x v="0"/>
    <x v="0"/>
    <x v="4"/>
    <s v="2 - Poder Ejecutivo"/>
    <s v="0210 - MINISTERIO DE AGRICULTURA"/>
    <s v="0001 - MINISTERIO DE AGRICULTURA"/>
    <x v="1"/>
    <x v="2"/>
    <x v="55"/>
    <s v="2.4 - TRANSFERENCIAS CORRIENTES"/>
    <s v="2.4.2 - TRANSFERENCIAS CORRIENTES AL  GOBIERNO GENERAL NACIONAL"/>
    <s v="N"/>
    <s v="00 - N/A"/>
    <s v="10 - FONDO GENERAL"/>
    <s v=" "/>
    <s v="99 - MULTIPROVINCIAL"/>
    <n v="326979786"/>
    <n v="326979786"/>
    <n v="252239099.37999997"/>
  </r>
  <r>
    <s v="2024"/>
    <x v="0"/>
    <x v="0"/>
    <x v="0"/>
    <x v="4"/>
    <s v="2 - Poder Ejecutivo"/>
    <s v="0210 - MINISTERIO DE AGRICULTURA"/>
    <s v="0001 - MINISTERIO DE AGRICULTURA"/>
    <x v="1"/>
    <x v="12"/>
    <x v="32"/>
    <s v="2.4 - TRANSFERENCIAS CORRIENTES"/>
    <s v="2.4.1 - TRANSFERENCIAS CORRIENTES AL SECTOR PRIVADO"/>
    <s v="N"/>
    <s v="00 - N/A"/>
    <s v="10 - FONDO GENERAL"/>
    <s v=" "/>
    <s v="99 - MULTIPROVINCIAL"/>
    <n v="164990318"/>
    <n v="703271318"/>
    <n v="449777782.05999994"/>
  </r>
  <r>
    <s v="2024"/>
    <x v="0"/>
    <x v="0"/>
    <x v="0"/>
    <x v="4"/>
    <s v="2 - Poder Ejecutivo"/>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 "/>
    <s v="99 - MULTIPROVINCIAL"/>
    <n v="3610602440"/>
    <n v="3579580401"/>
    <n v="2879498775.5100002"/>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245494578.14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 "/>
    <s v="99 - MULTIPROVINCIAL"/>
    <n v="1357112088"/>
    <n v="2013844350"/>
    <n v="1782364442.8700001"/>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192309425.39999995"/>
  </r>
  <r>
    <s v="2024"/>
    <x v="0"/>
    <x v="0"/>
    <x v="0"/>
    <x v="4"/>
    <s v="2 - Poder Ejecutivo"/>
    <s v="0210 - MINISTERIO DE AGRICULTURA"/>
    <s v="0001 - MINISTERIO DE AGRICULTURA"/>
    <x v="1"/>
    <x v="12"/>
    <x v="32"/>
    <s v="2.4 - TRANSFERENCIAS CORRIENTES"/>
    <s v="2.4.7 - TRANSFERENCIAS CORRIENTES AL SECTOR EXTERNO"/>
    <s v="N"/>
    <s v="00 - N/A"/>
    <s v="10 - FONDO GENERAL"/>
    <s v=" "/>
    <s v="99 - MULTIPROVINCIAL"/>
    <n v="40000000"/>
    <n v="9518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 "/>
    <s v="99 - MULTIPROVINCIAL"/>
    <n v="406851900"/>
    <n v="394375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 "/>
    <s v="99 - MULTIPROVINCIAL"/>
    <n v="143925000"/>
    <n v="143925000"/>
    <n v="123288463"/>
  </r>
  <r>
    <s v="2024"/>
    <x v="0"/>
    <x v="0"/>
    <x v="0"/>
    <x v="4"/>
    <s v="2 - Poder Ejecutivo"/>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 "/>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519883740.00000006"/>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1617721589.6399999"/>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09500000"/>
    <n v="344701921.99999994"/>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35862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19497301.69000003"/>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117331608"/>
    <n v="23060667.960000001"/>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156700000"/>
    <n v="38518428.480000004"/>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35552267"/>
    <n v="1207210433.3400004"/>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
    <n v="47261556.119999982"/>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30013593.57999989"/>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190186.0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 "/>
    <s v="99 - MULTIPROVINCIAL"/>
    <n v="47949600"/>
    <n v="87349600"/>
    <n v="72857594.020000011"/>
  </r>
  <r>
    <s v="2024"/>
    <x v="0"/>
    <x v="0"/>
    <x v="0"/>
    <x v="4"/>
    <s v="2 - Poder Ejecutivo"/>
    <s v="0213 - MINISTERIO DE TURISMO"/>
    <s v="0001 - MINISTERIO DE TURISMO"/>
    <x v="1"/>
    <x v="17"/>
    <x v="65"/>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 "/>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 "/>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 "/>
    <s v="99 - MULTIPROVINCIAL"/>
    <n v="3200000"/>
    <n v="4100000"/>
    <n v="3685000"/>
  </r>
  <r>
    <s v="2024"/>
    <x v="0"/>
    <x v="0"/>
    <x v="0"/>
    <x v="4"/>
    <s v="2 - Poder Ejecutivo"/>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 "/>
    <s v="99 - MULTIPROVINCIAL"/>
    <n v="84292088"/>
    <n v="84292088"/>
    <n v="69817975.310000002"/>
  </r>
  <r>
    <s v="2024"/>
    <x v="0"/>
    <x v="0"/>
    <x v="0"/>
    <x v="4"/>
    <s v="2 - Poder Ejecutivo"/>
    <s v="0215 - MINISTERIO DE LA MUJER"/>
    <s v="0001 - MINISTERIO DE LA MUJER"/>
    <x v="2"/>
    <x v="5"/>
    <x v="9"/>
    <s v="2.4 - TRANSFERENCIAS CORRIENTES"/>
    <s v="2.4.9 - TRANSFERENCIAS CORRIENTES A OTRAS INSTITUCIONES PÚBLICAS"/>
    <s v="N"/>
    <s v="00 - N/A"/>
    <s v="10 - FONDO GENERAL"/>
    <s v=" "/>
    <s v="99 - MULTIPROVINCIAL"/>
    <n v="926763"/>
    <n v="286575681"/>
    <n v="215593167.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 "/>
    <s v="99 - MULTIPROVINCIAL"/>
    <n v="170621314"/>
    <n v="178621314"/>
    <n v="86544638.189999998"/>
  </r>
  <r>
    <s v="2024"/>
    <x v="0"/>
    <x v="0"/>
    <x v="0"/>
    <x v="4"/>
    <s v="2 - Poder Ejecutivo"/>
    <s v="0216 - MINISTERIO DE CULTURA"/>
    <s v="0001 - MINISTERIO DE CULTURA"/>
    <x v="2"/>
    <x v="8"/>
    <x v="20"/>
    <s v="2.4 - TRANSFERENCIAS CORRIENTES"/>
    <s v="2.4.2 - TRANSFERENCIAS CORRIENTES AL  GOBIERNO GENERAL NACIONAL"/>
    <s v="N"/>
    <s v="00 - N/A"/>
    <s v="10 - FONDO GENERAL"/>
    <s v=" "/>
    <s v="99 - MULTIPROVINCIAL"/>
    <n v="560856474"/>
    <n v="560856474"/>
    <n v="449296337.00999981"/>
  </r>
  <r>
    <s v="2024"/>
    <x v="0"/>
    <x v="0"/>
    <x v="0"/>
    <x v="4"/>
    <s v="2 - Poder Ejecutivo"/>
    <s v="0216 - MINISTERIO DE CULTURA"/>
    <s v="0001 - MINISTERIO DE CULTURA"/>
    <x v="2"/>
    <x v="8"/>
    <x v="20"/>
    <s v="2.4 - TRANSFERENCIAS CORRIENTES"/>
    <s v="2.4.4 - TRANSFERENCIAS CORRIENTES A EMPRESAS PÚBLICAS NO FINANCIERAS"/>
    <s v="N"/>
    <s v="00 - N/A"/>
    <s v="10 - FONDO GENERAL"/>
    <s v=" "/>
    <s v="99 - MULTIPROVINCIAL"/>
    <n v="169657636"/>
    <n v="169657636"/>
    <n v="132722600"/>
  </r>
  <r>
    <s v="2024"/>
    <x v="0"/>
    <x v="0"/>
    <x v="0"/>
    <x v="4"/>
    <s v="2 - Poder Ejecutivo"/>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 "/>
    <s v="99 - MULTIPROVINCIAL"/>
    <n v="235683132"/>
    <n v="235683132"/>
    <n v="183567839.51999998"/>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30000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 "/>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 "/>
    <s v="99 - MULTIPROVINCIAL"/>
    <n v="210650825"/>
    <n v="210650825"/>
    <n v="148951312.74000001"/>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1929935720.109999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459719000"/>
    <n v="225626903.87"/>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37809258.24000000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33630438.64000002"/>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22141139.79999998"/>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2000000"/>
    <n v="11469292.70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01600680.93999998"/>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346931723"/>
    <n v="21640238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152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4472604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573498936"/>
    <n v="1599932726"/>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866295282"/>
    <n v="10719034533.030003"/>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546473661.50999999"/>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700000"/>
    <n v="1435275.85"/>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00000"/>
    <n v="106052.5"/>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0594062"/>
    <n v="55570051.699999996"/>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42232639.180000007"/>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02311142.33000001"/>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3032800"/>
    <n v="17233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7773202.14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70000"/>
    <n v="0"/>
  </r>
  <r>
    <s v="2024"/>
    <x v="0"/>
    <x v="0"/>
    <x v="0"/>
    <x v="4"/>
    <s v="2 - Poder Ejecutivo"/>
    <s v="0222 - MINISTERIO DE ENERGIA Y MINAS"/>
    <s v="0001 - MINISTERIO DE ENERGIA Y MINAS"/>
    <x v="0"/>
    <x v="0"/>
    <x v="10"/>
    <s v="2.4 - TRANSFERENCIAS CORRIENTES"/>
    <s v="2.4.1 - TRANSFERENCIAS CORRIENTES AL SECTOR PRIVADO"/>
    <s v="N"/>
    <s v="00 - N/A"/>
    <s v="10 - FONDO GENERAL"/>
    <s v=" "/>
    <s v="99 - MULTIPROVINCIAL"/>
    <n v="0"/>
    <n v="150000"/>
    <n v="50000"/>
  </r>
  <r>
    <s v="2024"/>
    <x v="0"/>
    <x v="0"/>
    <x v="0"/>
    <x v="4"/>
    <s v="2 - Poder Ejecutivo"/>
    <s v="0222 - MINISTERIO DE ENERGIA Y MINAS"/>
    <s v="0001 - MINISTERIO DE ENERGIA Y MINAS"/>
    <x v="1"/>
    <x v="16"/>
    <x v="106"/>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 "/>
    <s v="99 - MULTIPROVINCIAL"/>
    <n v="4930000"/>
    <n v="19771691"/>
    <n v="13842120.840000002"/>
  </r>
  <r>
    <s v="2024"/>
    <x v="0"/>
    <x v="0"/>
    <x v="0"/>
    <x v="4"/>
    <s v="2 - Poder Ejecutivo"/>
    <s v="0222 - MINISTERIO DE ENERGIA Y MINAS"/>
    <s v="0001 - MINISTERIO DE ENERGIA Y MINAS"/>
    <x v="1"/>
    <x v="16"/>
    <x v="86"/>
    <s v="2.4 - TRANSFERENCIAS CORRIENTES"/>
    <s v="2.4.7 - TRANSFERENCIAS CORRIENTES AL SECTOR EXTERNO"/>
    <s v="N"/>
    <s v="00 - N/A"/>
    <s v="10 - FONDO GENERAL"/>
    <s v=" "/>
    <s v="99 - MULTIPROVINCIAL"/>
    <n v="37036104"/>
    <n v="5844413"/>
    <n v="2799378.3100000005"/>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33333333.29999995"/>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30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27603554169.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 "/>
    <s v="99 - MULTIPROVINCIAL"/>
    <n v="10970868"/>
    <n v="10970868"/>
    <n v="9550588"/>
  </r>
  <r>
    <s v="2024"/>
    <x v="0"/>
    <x v="0"/>
    <x v="0"/>
    <x v="4"/>
    <s v="3 - Poder Judicial"/>
    <s v="0301 - PODER JUDICIAL"/>
    <s v="0001 - CONSEJO DEL PODER JUDICIAL"/>
    <x v="0"/>
    <x v="1"/>
    <x v="1"/>
    <s v="2.4 - TRANSFERENCIAS CORRIENTES"/>
    <s v="2.4.7 - TRANSFERENCIAS CORRIENTES AL SECTOR EXTERNO"/>
    <s v="N"/>
    <s v="00 - N/A"/>
    <s v="10 - FONDO GENERAL"/>
    <s v=" "/>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 "/>
    <s v="99 - MULTIPROVINCIAL"/>
    <n v="830000"/>
    <n v="699365"/>
    <n v="487972"/>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 "/>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 "/>
    <s v="99 - MULTIPROVINCIAL"/>
    <n v="11866975"/>
    <n v="11866975"/>
    <n v="9468363"/>
  </r>
  <r>
    <s v="2024"/>
    <x v="0"/>
    <x v="0"/>
    <x v="0"/>
    <x v="4"/>
    <s v="6 - Tribunal Constitucional"/>
    <s v="0403 - TRIBUNAL CONSTITUCIONAL"/>
    <s v="0001 - TRIBUNAL CONSTITUCIONAL"/>
    <x v="2"/>
    <x v="4"/>
    <x v="6"/>
    <s v="2.4 - TRANSFERENCIAS CORRIENTES"/>
    <s v="2.4.1 - TRANSFERENCIAS CORRIENTES AL SECTOR PRIVADO"/>
    <s v="N"/>
    <s v="00 - N/A"/>
    <s v="10 - FONDO GENERAL"/>
    <s v=" "/>
    <s v="99 - MULTIPROVINCIAL"/>
    <n v="1590000"/>
    <n v="1590000"/>
    <n v="1324999.97"/>
  </r>
  <r>
    <s v="2024"/>
    <x v="0"/>
    <x v="0"/>
    <x v="0"/>
    <x v="4"/>
    <s v="7 - Defensor del Pueblo"/>
    <s v="0404 - DEFENSOR DEL PUEBLO"/>
    <s v="0001 - DEFENSOR DEL PUEBLO"/>
    <x v="0"/>
    <x v="1"/>
    <x v="1"/>
    <s v="2.4 - TRANSFERENCIAS CORRIENTES"/>
    <s v="2.4.1 - TRANSFERENCIAS CORRIENTES AL SECTOR PRIVADO"/>
    <s v="N"/>
    <s v="00 - N/A"/>
    <s v="10 - FONDO GENERAL"/>
    <s v=" "/>
    <s v="99 - MULTIPROVINCIAL"/>
    <n v="3264600"/>
    <n v="5364600"/>
    <n v="1775200"/>
  </r>
  <r>
    <s v="2024"/>
    <x v="0"/>
    <x v="0"/>
    <x v="0"/>
    <x v="4"/>
    <s v="7 - Defensor del Pueblo"/>
    <s v="0404 - DEFENSOR DEL PUEBLO"/>
    <s v="0001 - DEFENSOR DEL PUEBLO"/>
    <x v="0"/>
    <x v="1"/>
    <x v="1"/>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 "/>
    <s v="99 - MULTIPROVINCIAL"/>
    <n v="2799984"/>
    <n v="2100000"/>
    <n v="1849629.3299999998"/>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 "/>
    <s v="99 - MULTIPROVINCIAL"/>
    <n v="514400"/>
    <n v="514400"/>
    <n v="455618"/>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11332027.630000001"/>
  </r>
  <r>
    <s v="2024"/>
    <x v="0"/>
    <x v="0"/>
    <x v="0"/>
    <x v="5"/>
    <s v="2 - Poder Ejecutivo"/>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6852719.59"/>
    <n v="16707106.049999997"/>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0"/>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x v="0"/>
    <x v="0"/>
    <x v="0"/>
    <s v="2.7 - OBRAS"/>
    <s v="2.7.2 - INFRAESTRUCTURA"/>
    <s v="N"/>
    <s v="00 - N/A"/>
    <s v="10 - FONDO GENERAL"/>
    <s v=" "/>
    <s v="99 - MULTIPROVINCIAL"/>
    <n v="0"/>
    <n v="1300000"/>
    <n v="783400"/>
  </r>
  <r>
    <s v="2024"/>
    <x v="0"/>
    <x v="0"/>
    <x v="1"/>
    <x v="6"/>
    <s v="2 - Poder Ejecutivo"/>
    <s v="0201 - PRESIDENCIA DE LA REPÚBLICA"/>
    <s v="0001 - CONTRALORIA GENERAL DE LA REPUBLICA"/>
    <x v="0"/>
    <x v="0"/>
    <x v="2"/>
    <s v="2.2 - CONTRATACIÓN DE SERVICIOS"/>
    <s v="2.2.3 - VIÁTICOS"/>
    <s v="S"/>
    <s v="00 - N/A"/>
    <s v="60 - CREDITO EXTERNO"/>
    <s v=" "/>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17876141.34"/>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00000002"/>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9106808.7599999998"/>
    <n v="1953220.3499999999"/>
  </r>
  <r>
    <s v="2024"/>
    <x v="0"/>
    <x v="0"/>
    <x v="1"/>
    <x v="6"/>
    <s v="2 - Poder Ejecutivo"/>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 "/>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 "/>
    <s v="99 - MULTIPROVINCIAL"/>
    <n v="0"/>
    <n v="1199999.8100000024"/>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5000001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8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x v="0"/>
    <x v="0"/>
    <x v="2"/>
    <s v="2.7 - OBRAS"/>
    <s v="2.7.2 - INFRAESTRUCTURA"/>
    <s v="N"/>
    <s v="00 - N/A"/>
    <s v="10 - FONDO GENERAL"/>
    <s v=" "/>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718668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000006"/>
    <n v="321066174.81999999"/>
  </r>
  <r>
    <s v="2024"/>
    <x v="0"/>
    <x v="0"/>
    <x v="1"/>
    <x v="6"/>
    <s v="2 - Poder Ejecutivo"/>
    <s v="0201 - PRESIDENCIA DE LA REPÚBLICA"/>
    <s v="0007 - PROGRAMA SUPÉRATE"/>
    <x v="2"/>
    <x v="4"/>
    <x v="95"/>
    <s v="2.2 - CONTRATACIÓN DE SERVICIOS"/>
    <s v="2.2.3 - VIÁTICOS"/>
    <s v="S"/>
    <s v="00 - N/A"/>
    <s v="60 - CREDITO EXTERNO"/>
    <s v=" "/>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89999999"/>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09999999776"/>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4999999031"/>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1.6065314412117004E-8"/>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292687.91999999993"/>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499999989"/>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2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9"/>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8956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528720"/>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26278773.48"/>
    <n v="123050436.22"/>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6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70000003"/>
    <n v="14542802.390000001"/>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 "/>
    <s v="99 - MULTIPROVINCIAL"/>
    <n v="4000000"/>
    <n v="3611801"/>
    <n v="1427562.65"/>
  </r>
  <r>
    <s v="2024"/>
    <x v="0"/>
    <x v="0"/>
    <x v="1"/>
    <x v="6"/>
    <s v="2 - Poder Ejecutivo"/>
    <s v="0201 - PRESIDENCIA DE LA REPÚBLICA"/>
    <s v="0033 - ECO5RD"/>
    <x v="0"/>
    <x v="0"/>
    <x v="2"/>
    <s v="2.7 - OBRAS"/>
    <s v="2.7.2 - INFRAESTRUCTURA"/>
    <s v="N"/>
    <s v="00 - N/A"/>
    <s v="10 - FONDO GENERAL"/>
    <s v=" "/>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 "/>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128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300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 "/>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 "/>
    <s v="01 - DISTRITO NACIONAL"/>
    <n v="74280272"/>
    <n v="74631725"/>
    <n v="44466730.970000006"/>
  </r>
  <r>
    <s v="2024"/>
    <x v="0"/>
    <x v="0"/>
    <x v="1"/>
    <x v="6"/>
    <s v="2 - Poder Ejecutivo"/>
    <s v="0205 - MINISTERIO DE HACIENDA"/>
    <s v="0001 - MINISTERIO DE HACIENDA"/>
    <x v="0"/>
    <x v="0"/>
    <x v="2"/>
    <s v="2.2 - CONTRATACIÓN DE SERVICIOS"/>
    <s v="2.2.8 - OTROS SERVICIOS NO INCLUIDOS EN CONCEPTOS ANTERIORES"/>
    <s v="S"/>
    <s v="00 - N/A"/>
    <s v="60 - CREDITO EXTERNO"/>
    <s v=" "/>
    <s v="99 - MULTIPROVINCIAL"/>
    <n v="449566132"/>
    <n v="126196753"/>
    <n v="42973940.68"/>
  </r>
  <r>
    <s v="2024"/>
    <x v="0"/>
    <x v="0"/>
    <x v="1"/>
    <x v="6"/>
    <s v="2 - Poder Ejecutivo"/>
    <s v="0206 - MINISTERIO DE EDUCACIÓN"/>
    <s v="0002 - OFICINA DE COOPERACIÓN INTERNACIONAL (OCI)"/>
    <x v="2"/>
    <x v="10"/>
    <x v="40"/>
    <s v="2.7 - OBRAS"/>
    <s v="2.7.2 - INFRAESTRUCTURA"/>
    <s v="N"/>
    <s v="00 - N/A"/>
    <s v="10 - FONDO GENERAL"/>
    <s v=" "/>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 "/>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 "/>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 "/>
    <s v="99 - MULTIPROVINCIAL"/>
    <n v="5313786"/>
    <n v="43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 "/>
    <s v="99 - MULTIPROVINCIAL"/>
    <n v="2506600"/>
    <n v="35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 "/>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 "/>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 "/>
    <s v="99 - MULTIPROVINCIAL"/>
    <n v="2004700"/>
    <n v="4673200"/>
    <n v="2474151.41"/>
  </r>
  <r>
    <s v="2024"/>
    <x v="0"/>
    <x v="0"/>
    <x v="1"/>
    <x v="6"/>
    <s v="2 - Poder Ejecutivo"/>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 "/>
    <s v="99 - MULTIPROVINCIAL"/>
    <n v="0"/>
    <n v="979034.4"/>
    <n v="979033.610000000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732750.5599999996"/>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2290544"/>
    <n v="20345810.58999999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75740223.049999997"/>
    <n v="15639965.23"/>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 "/>
    <s v="99 - MULTIPROVINCIAL"/>
    <n v="3433040"/>
    <n v="2292709"/>
    <n v="843746.6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 "/>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 "/>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 "/>
    <s v="99 - MULTIPROVINCIAL"/>
    <n v="3938580"/>
    <n v="1321273"/>
    <n v="405548"/>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 "/>
    <s v="99 - MULTIPROVINCIAL"/>
    <n v="0"/>
    <n v="292957.57"/>
    <n v="277715.17000000004"/>
  </r>
  <r>
    <s v="2024"/>
    <x v="0"/>
    <x v="0"/>
    <x v="1"/>
    <x v="6"/>
    <s v="2 - Poder Ejecutivo"/>
    <s v="0208 - MINISTERIO DE DEPORTES Y RECREACIÓN"/>
    <s v="0001 - MINISTERIO DE DEPORTES Y RECREACIÓN"/>
    <x v="2"/>
    <x v="8"/>
    <x v="50"/>
    <s v="2.7 - OBRAS"/>
    <s v="2.7.2 - INFRAESTRUCTURA"/>
    <s v="N"/>
    <s v="00 - N/A"/>
    <s v="10 - FONDO GENERAL"/>
    <s v=" "/>
    <s v="99 - MULTIPROVINCIAL"/>
    <n v="325000000"/>
    <n v="719667662.76999998"/>
    <n v="319864876.27000004"/>
  </r>
  <r>
    <s v="2024"/>
    <x v="0"/>
    <x v="0"/>
    <x v="1"/>
    <x v="6"/>
    <s v="2 - Poder Ejecutivo"/>
    <s v="0209 - MINISTERIO DE TRABAJO"/>
    <s v="0001 - MINISTERIO DE TRABAJO"/>
    <x v="2"/>
    <x v="4"/>
    <x v="107"/>
    <s v="2.1 - REMUNERACIONES Y CONTRIBUCIONES"/>
    <s v="2.1.1 - REMUNERACIONES"/>
    <s v="S"/>
    <s v="00 - N/A"/>
    <s v="60 - CREDITO EXTERNO"/>
    <s v=" "/>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 "/>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 "/>
    <s v="25 - SANTIAGO"/>
    <n v="9725403"/>
    <n v="0"/>
    <n v="0"/>
  </r>
  <r>
    <s v="2024"/>
    <x v="0"/>
    <x v="0"/>
    <x v="1"/>
    <x v="6"/>
    <s v="2 - Poder Ejecutivo"/>
    <s v="0209 - MINISTERIO DE TRABAJO"/>
    <s v="0001 - MINISTERIO DE TRABAJO"/>
    <x v="2"/>
    <x v="4"/>
    <x v="107"/>
    <s v="2.3 - MATERIALES Y SUMINISTROS"/>
    <s v="2.3.9 - PRODUCTOS Y ÚTILES VARIOS"/>
    <s v="S"/>
    <s v="00 - N/A"/>
    <s v="60 - CREDITO EXTERNO"/>
    <s v=" "/>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47649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74969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877880.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0000000009"/>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73771.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8000000005"/>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519724.0099999998"/>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000000003"/>
  </r>
  <r>
    <s v="2024"/>
    <x v="0"/>
    <x v="0"/>
    <x v="1"/>
    <x v="6"/>
    <s v="2 - Poder Ejecutivo"/>
    <s v="0210 - MINISTERIO DE AGRICULTURA"/>
    <s v="0001 - MINISTERIO DE AGRICULTURA"/>
    <x v="1"/>
    <x v="12"/>
    <x v="32"/>
    <s v="2.7 - OBRAS"/>
    <s v="2.7.2 - INFRAESTRUCTURA"/>
    <s v="N"/>
    <s v="00 - N/A"/>
    <s v="10 - FONDO GENERAL"/>
    <s v=" "/>
    <s v="99 - MULTIPROVINCIAL"/>
    <n v="740811384"/>
    <n v="1649051384"/>
    <n v="1416590039.0499997"/>
  </r>
  <r>
    <s v="2024"/>
    <x v="0"/>
    <x v="0"/>
    <x v="1"/>
    <x v="6"/>
    <s v="2 - Poder Ejecutivo"/>
    <s v="0210 - MINISTERIO DE AGRICULTURA"/>
    <s v="0001 - MINISTERIO DE AGRICULTURA"/>
    <x v="1"/>
    <x v="12"/>
    <x v="32"/>
    <s v="2.7 - OBRAS"/>
    <s v="2.7.2 - INFRAESTRUCTURA"/>
    <s v="N"/>
    <s v="00 - N/A"/>
    <s v="50 - CRÉDITO INTERNO"/>
    <s v=" "/>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 "/>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810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24658.99999999999"/>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8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1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0000004"/>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69999997"/>
    <n v="24178839.50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399999999"/>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19999996"/>
    <n v="25526767.5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10000003"/>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4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x v="1"/>
    <x v="11"/>
    <x v="26"/>
    <s v="2.7 - OBRAS"/>
    <s v="2.7.2 - INFRAESTRUCTURA"/>
    <s v="N"/>
    <s v="00 - N/A"/>
    <s v="10 - FONDO GENERAL"/>
    <s v=" "/>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36174029.2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952977216.0900002"/>
    <n v="159727613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400000215"/>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0"/>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97764825821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26156364.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1999999999534339"/>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34610217.670000002"/>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76346067.52999997"/>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4008180.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64706219.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957529"/>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10000001"/>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53741663.390000001"/>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41631448.32"/>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837737253.88"/>
    <n v="428766234.61000001"/>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36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35749868.409999996"/>
    <n v="35749867.78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827167"/>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700000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939317.030000001"/>
    <n v="63502445.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54394897.000000007"/>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47094812.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74275879.090000004"/>
    <n v="70080530.329999998"/>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4551821.13999999"/>
    <n v="211649001.40000001"/>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306072694.53000003"/>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6861159"/>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163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3016367"/>
    <n v="31430216.649999999"/>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10000002"/>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28454871.03999999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4202080.91999999"/>
    <n v="149681073.35999998"/>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543395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0.99999997"/>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79999997"/>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5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49171153.25999999"/>
    <n v="205492151.91999999"/>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32612408"/>
    <n v="306506200.09000003"/>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41173722.96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86890629.020000011"/>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71459615.599999994"/>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3114810"/>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20337471.5"/>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18327948"/>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5894178.480000004"/>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55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31031069.689999998"/>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76900000"/>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63277007.19999999"/>
    <n v="324870381.28000003"/>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401806313.07999998"/>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4153685.31"/>
    <n v="17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49463855.62"/>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35895806.06999999"/>
    <n v="125534408.4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09683011.66"/>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19057503.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23001000"/>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60348471.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30000004"/>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303998.67000002"/>
    <n v="38349280.980000004"/>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126949191.82999998"/>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27941438.46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4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881090.68000001"/>
    <n v="134687438.09999999"/>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231918923"/>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13879730.020000001"/>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32484657.9399999"/>
    <n v="1032084656.9399999"/>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106177.5099999997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1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53420739.240000002"/>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0"/>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11961522.039999999"/>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6000001"/>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456236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534637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8235207.7500000009"/>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2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42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79380811.07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s v="2 - Poder Ejecutivo"/>
    <s v="0211 - MINISTERIO DE OBRAS PÚBLICAS Y COMUNICACIONES"/>
    <s v="0003 - OFICINA PARA EL REORDENAMIENTO DEL TRANSPORTE"/>
    <x v="1"/>
    <x v="11"/>
    <x v="59"/>
    <s v="2.7 - OBRAS"/>
    <s v="2.7.2 - INFRAESTRUCTURA"/>
    <s v="N"/>
    <s v="00 - N/A"/>
    <s v="10 - FONDO GENERAL"/>
    <s v=" "/>
    <s v="99 - MULTIPROVINCIAL"/>
    <n v="30000000"/>
    <n v="28000000"/>
    <n v="17849489.650000002"/>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12466439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524000000"/>
    <n v="1354247247.1099999"/>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72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18594471"/>
    <n v="118458118.63"/>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6"/>
  </r>
  <r>
    <s v="2024"/>
    <x v="0"/>
    <x v="0"/>
    <x v="1"/>
    <x v="6"/>
    <s v="2 - Poder Ejecutivo"/>
    <s v="0213 - MINISTERIO DE TURISMO"/>
    <s v="0001 - MINISTERIO DE TURISMO"/>
    <x v="1"/>
    <x v="17"/>
    <x v="65"/>
    <s v="2.7 - OBRAS"/>
    <s v="2.7.2 - INFRAESTRUCTURA"/>
    <s v="N"/>
    <s v="00 - N/A"/>
    <s v="60 - CREDITO EXTERNO"/>
    <s v=" "/>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202134734.46000001"/>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8988040.300000004"/>
    <n v="23071504.369999997"/>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5493961.640000000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60000005"/>
    <n v="17330754.30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14365305.169999998"/>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0000008"/>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49999999"/>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5999999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 "/>
    <s v="99 - MULTIPROVINCIAL"/>
    <n v="1828523631"/>
    <n v="138872586.62"/>
    <n v="48533516.049999997"/>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7"/>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19999997"/>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20000003"/>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2137464"/>
    <n v="10613898.9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3461320.729999997"/>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07439183.03999999"/>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6653873.3900000006"/>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000000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42878389.75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8934441.5500000007"/>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0795769.86999992"/>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2033393.649999995"/>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10000014"/>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8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x v="2"/>
    <x v="8"/>
    <x v="20"/>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89999998"/>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3355166.659999996"/>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54856692.21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5110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6104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0191000.399999999"/>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7521770.380000003"/>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035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253265.49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023498.67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200000007"/>
    <n v="3741209.0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2988490.91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210183.599999999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083633.289999998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000000005"/>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000000005"/>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899999999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371262.97000000009"/>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205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590287.0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95143.5299999999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95143.5300000002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95143.5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95143.630000000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95143.530000000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599999994"/>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30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90000001"/>
    <n v="5437067.099999999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07"/>
    <n v="2698976.840000001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
    <n v="2017023.6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100000001"/>
    <n v="3892241.32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400000008"/>
    <n v="2520609.04000000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13"/>
    <n v="3228839.190000000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1023318.109999999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58603.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76043.6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94603.6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30000001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0000000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59767.039999999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246143.96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159360.2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268236.1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61766241.01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6544206.12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34198405.71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09999996"/>
    <n v="25201036.14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4971482.77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400000006"/>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09999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585925.990000000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3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4448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3000001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89999998"/>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00000002"/>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0"/>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0"/>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204811132.84999999"/>
    <n v="47905125.960000008"/>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 "/>
    <s v="99 - MULTIPROVINCIAL"/>
    <n v="0"/>
    <n v="30948000.000000004"/>
    <n v="2154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 "/>
    <s v="99 - MULTIPROVINCIAL"/>
    <n v="500000"/>
    <n v="508338.4"/>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266785.26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 "/>
    <s v="99 - MULTIPROVINCIAL"/>
    <n v="0"/>
    <n v="8156000"/>
    <n v="796500"/>
  </r>
  <r>
    <s v="2024"/>
    <x v="0"/>
    <x v="0"/>
    <x v="1"/>
    <x v="6"/>
    <s v="2 - Poder Ejecutivo"/>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 "/>
    <s v="99 - MULTIPROVINCIAL"/>
    <n v="1449716"/>
    <n v="943551"/>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 "/>
    <s v="99 - MULTIPROVINCIAL"/>
    <n v="0"/>
    <n v="7209677"/>
    <n v="1865614.0100000002"/>
  </r>
  <r>
    <s v="2024"/>
    <x v="0"/>
    <x v="0"/>
    <x v="1"/>
    <x v="6"/>
    <s v="2 - Poder Ejecutivo"/>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2"/>
    <n v="1918072.5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 "/>
    <s v="99 - MULTIPROVINCIAL"/>
    <n v="0"/>
    <n v="2000000"/>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 "/>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 "/>
    <s v="99 - MULTIPROVINCIAL"/>
    <n v="623064"/>
    <n v="371220.68"/>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351313.91"/>
  </r>
  <r>
    <s v="2024"/>
    <x v="0"/>
    <x v="0"/>
    <x v="1"/>
    <x v="6"/>
    <s v="2 - Poder Ejecutivo"/>
    <s v="0221 - MINISTERIO DE ADMINISTRACIÓN PÚBLICA"/>
    <s v="0001 - MINISTERIO DE ADMINISTRACION PUBLICA"/>
    <x v="0"/>
    <x v="0"/>
    <x v="2"/>
    <s v="2.2 - CONTRATACIÓN DE SERVICIOS"/>
    <s v="2.2.5 - ALQUILERES Y RENTAS"/>
    <s v="S"/>
    <s v="00 - N/A"/>
    <s v="60 - CREDITO EXTERNO"/>
    <s v=" "/>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31749181.759999998"/>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 "/>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 "/>
    <s v="99 - MULTIPROVINCIAL"/>
    <n v="130201432"/>
    <n v="222000000"/>
    <n v="60652827.579999991"/>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41900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276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64036.61"/>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466601755.99000001"/>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591260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728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225205.9400000004"/>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95615592.01999998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3970623.09"/>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21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4883007.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92194505.12999994"/>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00000005"/>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255218400.45000002"/>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39999999"/>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4333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664443.50999999989"/>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45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600001"/>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 "/>
    <s v="99 - MULTIPROVINCIAL"/>
    <n v="0"/>
    <n v="146598316.35000014"/>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 "/>
    <s v="99 - MULTIPROVINCIAL"/>
    <n v="13000000"/>
    <n v="18000000"/>
    <n v="15833333"/>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750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08330"/>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250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 "/>
    <s v="99 - MULTIPROVINCIAL"/>
    <n v="11300000"/>
    <n v="16300000"/>
    <n v="14416660"/>
  </r>
  <r>
    <s v="2024"/>
    <x v="0"/>
    <x v="0"/>
    <x v="1"/>
    <x v="7"/>
    <s v="1 - Poder Legislativo"/>
    <s v="0101 - SENADO DE LA REPÚBLICA"/>
    <s v="0001 - SENADO DE LA REPÚBLICA DOMINICANA"/>
    <x v="0"/>
    <x v="0"/>
    <x v="0"/>
    <s v="2.6 - BIENES MUEBLES, INMUEBLES E INTANGIBLES"/>
    <s v="2.6.8 - BIENES INTANGIBLES"/>
    <s v="N"/>
    <s v="00 - N/A"/>
    <s v="10 - FONDO GENERAL"/>
    <s v=" "/>
    <s v="99 - MULTIPROVINCIAL"/>
    <n v="1500000"/>
    <n v="1500000"/>
    <n v="1250000"/>
  </r>
  <r>
    <s v="2024"/>
    <x v="0"/>
    <x v="0"/>
    <x v="1"/>
    <x v="7"/>
    <s v="1 - Poder Legislativo"/>
    <s v="0101 - SENADO DE LA REPÚBLICA"/>
    <s v="0001 - SENADO DE LA REPÚBLICA DOMINICANA"/>
    <x v="0"/>
    <x v="0"/>
    <x v="0"/>
    <s v="2.7 - OBRAS"/>
    <s v="2.7.1 - OBRAS EN EDIFICACIONES"/>
    <s v="N"/>
    <s v="00 - N/A"/>
    <s v="10 - FONDO GENERAL"/>
    <s v=" "/>
    <s v="99 - MULTIPROVINCIAL"/>
    <n v="50000000"/>
    <n v="200000000"/>
    <n v="166666653"/>
  </r>
  <r>
    <s v="2024"/>
    <x v="0"/>
    <x v="0"/>
    <x v="1"/>
    <x v="7"/>
    <s v="1 - Poder Legislativo"/>
    <s v="0102 - CÁMARA DE DIPUTADOS"/>
    <s v="0001 - CÁMARA DE DIPUTADOS"/>
    <x v="0"/>
    <x v="0"/>
    <x v="0"/>
    <s v="2.6 - BIENES MUEBLES, INMUEBLES E INTANGIBLES"/>
    <s v="2.6.1 - MOBILIARIO Y EQUIPO"/>
    <s v="N"/>
    <s v="00 - N/A"/>
    <s v="10 - FONDO GENERAL"/>
    <s v=" "/>
    <s v="99 - MULTIPROVINCIAL"/>
    <n v="33110157"/>
    <n v="81610157"/>
    <n v="48487604.800000004"/>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111922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 "/>
    <s v="99 - MULTIPROVINCIAL"/>
    <n v="100000"/>
    <n v="100000"/>
    <n v="5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 "/>
    <s v="99 - MULTIPROVINCIAL"/>
    <n v="20500000"/>
    <n v="500000"/>
    <n v="333334"/>
  </r>
  <r>
    <s v="2024"/>
    <x v="0"/>
    <x v="0"/>
    <x v="1"/>
    <x v="7"/>
    <s v="1 - Poder Legislativo"/>
    <s v="0102 - CÁMARA DE DIPUTADOS"/>
    <s v="0001 - CÁMARA DE DIPUTADOS"/>
    <x v="0"/>
    <x v="0"/>
    <x v="0"/>
    <s v="2.6 - BIENES MUEBLES, INMUEBLES E INTANGIBLES"/>
    <s v="2.6.5 - MAQUINARIA, OTROS EQUIPOS Y HERRAMIENTAS"/>
    <s v="N"/>
    <s v="00 - N/A"/>
    <s v="10 - FONDO GENERAL"/>
    <s v=" "/>
    <s v="99 - MULTIPROVINCIAL"/>
    <n v="3100000"/>
    <n v="8100000"/>
    <n v="7389565.4000000004"/>
  </r>
  <r>
    <s v="2024"/>
    <x v="0"/>
    <x v="0"/>
    <x v="1"/>
    <x v="7"/>
    <s v="1 - Poder Legislativo"/>
    <s v="0102 - CÁMARA DE DIPUTADOS"/>
    <s v="0001 - CÁMARA DE DIPUTADOS"/>
    <x v="0"/>
    <x v="0"/>
    <x v="0"/>
    <s v="2.6 - BIENES MUEBLES, INMUEBLES E INTANGIBLES"/>
    <s v="2.6.6 - EQUIPOS DE DEFENSA Y SEGURIDAD"/>
    <s v="N"/>
    <s v="00 - N/A"/>
    <s v="10 - FONDO GENERAL"/>
    <s v=" "/>
    <s v="99 - MULTIPROVINCIAL"/>
    <n v="818000"/>
    <n v="818000"/>
    <n v="272667"/>
  </r>
  <r>
    <s v="2024"/>
    <x v="0"/>
    <x v="0"/>
    <x v="1"/>
    <x v="7"/>
    <s v="1 - Poder Legislativo"/>
    <s v="0102 - CÁMARA DE DIPUTADOS"/>
    <s v="0001 - CÁMARA DE DIPUTADOS"/>
    <x v="0"/>
    <x v="0"/>
    <x v="0"/>
    <s v="2.6 - BIENES MUEBLES, INMUEBLES E INTANGIBLES"/>
    <s v="2.6.8 - BIENES INTANGIBLES"/>
    <s v="N"/>
    <s v="00 - N/A"/>
    <s v="10 - FONDO GENERAL"/>
    <s v=" "/>
    <s v="99 - MULTIPROVINCIAL"/>
    <n v="1500000"/>
    <n v="1500000"/>
    <n v="666678"/>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 "/>
    <s v="99 - MULTIPROVINCIAL"/>
    <n v="1330000"/>
    <n v="3728150"/>
    <n v="2177063.5800000005"/>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22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 "/>
    <s v="99 - MULTIPROVINCIAL"/>
    <n v="1175000"/>
    <n v="1445000"/>
    <n v="618394.1399999999"/>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 "/>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 "/>
    <s v="99 - MULTIPROVINCIAL"/>
    <n v="66473596"/>
    <n v="63093103.060000002"/>
    <n v="22971278.84"/>
  </r>
  <r>
    <s v="2024"/>
    <x v="0"/>
    <x v="0"/>
    <x v="1"/>
    <x v="7"/>
    <s v="2 - Poder Ejecutivo"/>
    <s v="0201 - PRESIDENCIA DE LA REPÚBLICA"/>
    <s v="0001 - CONTRALORIA GENERAL DE LA REPUBLICA"/>
    <x v="0"/>
    <x v="0"/>
    <x v="2"/>
    <s v="2.6 - BIENES MUEBLES, INMUEBLES E INTANGIBLES"/>
    <s v="2.6.1 - MOBILIARIO Y EQUIPO"/>
    <s v="N"/>
    <s v="00 - N/A"/>
    <s v="70 - DONACION EXTERNA"/>
    <s v=" "/>
    <s v="99 - MULTIPROVINCIAL"/>
    <n v="0"/>
    <n v="2094315.78"/>
    <n v="225748.75"/>
  </r>
  <r>
    <s v="2024"/>
    <x v="0"/>
    <x v="0"/>
    <x v="1"/>
    <x v="7"/>
    <s v="2 - Poder Ejecutivo"/>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204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 "/>
    <s v="99 - MULTIPROVINCIAL"/>
    <n v="956900"/>
    <n v="3019034.13"/>
    <n v="2154638.7599999998"/>
  </r>
  <r>
    <s v="2024"/>
    <x v="0"/>
    <x v="0"/>
    <x v="1"/>
    <x v="7"/>
    <s v="2 - Poder Ejecutivo"/>
    <s v="0201 - PRESIDENCIA DE LA REPÚBLICA"/>
    <s v="0001 - CONTRALORIA GENERAL DE LA REPUBLICA"/>
    <x v="0"/>
    <x v="0"/>
    <x v="2"/>
    <s v="2.6 - BIENES MUEBLES, INMUEBLES E INTANGIBLES"/>
    <s v="2.6.6 - EQUIPOS DE DEFENSA Y SEGURIDAD"/>
    <s v="N"/>
    <s v="00 - N/A"/>
    <s v="10 - FONDO GENERAL"/>
    <s v=" "/>
    <s v="99 - MULTIPROVINCIAL"/>
    <n v="19200"/>
    <n v="23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 "/>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 "/>
    <s v="99 - MULTIPROVINCIAL"/>
    <n v="12749927"/>
    <n v="11986562.16"/>
    <n v="7132504.1799999988"/>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7931806.629999995"/>
    <n v="8183896.9199999999"/>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691544"/>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 "/>
    <s v="99 - MULTIPROVINCIAL"/>
    <n v="2201481"/>
    <n v="2220037.6100000003"/>
    <n v="1554847.6700000002"/>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1662927.850000001"/>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 "/>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 "/>
    <s v="99 - MULTIPROVINCIAL"/>
    <n v="42325000"/>
    <n v="30513542.73"/>
    <n v="6049348.5200000005"/>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4020610.02"/>
    <n v="641083.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13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 "/>
    <s v="99 - MULTIPROVINCIAL"/>
    <n v="16196060"/>
    <n v="9371290.6400000006"/>
    <n v="1035881.43"/>
  </r>
  <r>
    <s v="2024"/>
    <x v="0"/>
    <x v="0"/>
    <x v="1"/>
    <x v="7"/>
    <s v="2 - Poder Ejecutivo"/>
    <s v="0201 - PRESIDENCIA DE LA REPÚBLICA"/>
    <s v="0001 - GABINETE SOCIAL DE LA PRESIDENCIA"/>
    <x v="2"/>
    <x v="4"/>
    <x v="6"/>
    <s v="2.6 - BIENES MUEBLES, INMUEBLES E INTANGIBLES"/>
    <s v="2.6.6 - EQUIPOS DE DEFENSA Y SEGURIDAD"/>
    <s v="N"/>
    <s v="00 - N/A"/>
    <s v="10 - FONDO GENERAL"/>
    <s v=" "/>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 "/>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 "/>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 "/>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 "/>
    <s v="99 - MULTIPROVINCIAL"/>
    <n v="9613425"/>
    <n v="21349255.800000001"/>
    <n v="1712575.6"/>
  </r>
  <r>
    <s v="2024"/>
    <x v="0"/>
    <x v="0"/>
    <x v="1"/>
    <x v="7"/>
    <s v="2 - Poder Ejecutivo"/>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 "/>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 "/>
    <s v="99 - MULTIPROVINCIAL"/>
    <n v="711000"/>
    <n v="4735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 "/>
    <s v="99 - MULTIPROVINCIAL"/>
    <n v="21740000"/>
    <n v="172902963.45000002"/>
    <n v="171470026.91"/>
  </r>
  <r>
    <s v="2024"/>
    <x v="0"/>
    <x v="0"/>
    <x v="1"/>
    <x v="7"/>
    <s v="2 - Poder Ejecutivo"/>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 "/>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861371.56"/>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278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6556077.5500000026"/>
    <n v="5532926.9199999999"/>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 "/>
    <s v="99 - MULTIPROVINCIAL"/>
    <n v="500000"/>
    <n v="1207290.4000000001"/>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0000"/>
    <n v="165000000"/>
  </r>
  <r>
    <s v="2024"/>
    <x v="0"/>
    <x v="0"/>
    <x v="1"/>
    <x v="7"/>
    <s v="2 - Poder Ejecutivo"/>
    <s v="0201 - PRESIDENCIA DE LA REPÚBLICA"/>
    <s v="0001 - SECRETARIADO ADMINISTRATIVO DE LA PRESIDENCIA"/>
    <x v="0"/>
    <x v="0"/>
    <x v="2"/>
    <s v="2.7 - OBRAS"/>
    <s v="2.7.1 - OBRAS EN EDIFICACIONES"/>
    <s v="N"/>
    <s v="00 - N/A"/>
    <s v="10 - FONDO GENERAL"/>
    <s v=" "/>
    <s v="99 - MULTIPROVINCIAL"/>
    <n v="15000000"/>
    <n v="12000000"/>
    <n v="6516861.8099999996"/>
  </r>
  <r>
    <s v="2024"/>
    <x v="0"/>
    <x v="0"/>
    <x v="1"/>
    <x v="7"/>
    <s v="2 - Poder Ejecutivo"/>
    <s v="0201 - PRESIDENCIA DE LA REPÚBLICA"/>
    <s v="0001 - SECRETARIADO ADMINISTRATIVO DE LA PRESIDENCIA"/>
    <x v="2"/>
    <x v="4"/>
    <x v="6"/>
    <s v="2.6 - BIENES MUEBLES, INMUEBLES E INTANGIBLES"/>
    <s v="2.6.1 - MOBILIARIO Y EQUIPO"/>
    <s v="N"/>
    <s v="00 - N/A"/>
    <s v="10 - FONDO GENERAL"/>
    <s v=" "/>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 "/>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 "/>
    <s v="99 - MULTIPROVINCIAL"/>
    <n v="902000000"/>
    <n v="914000000"/>
    <n v="888694064.8599999"/>
  </r>
  <r>
    <s v="2024"/>
    <x v="0"/>
    <x v="0"/>
    <x v="1"/>
    <x v="7"/>
    <s v="2 - Poder Ejecutivo"/>
    <s v="0201 - PRESIDENCIA DE LA REPÚBLICA"/>
    <s v="0003 - PLAN PRESIDENCIAL CONTRA LA POBREZA"/>
    <x v="2"/>
    <x v="4"/>
    <x v="6"/>
    <s v="2.6 - BIENES MUEBLES, INMUEBLES E INTANGIBLES"/>
    <s v="2.6.1 - MOBILIARIO Y EQUIPO"/>
    <s v="N"/>
    <s v="00 - N/A"/>
    <s v="50 - CRÉDITO INTERNO"/>
    <s v=" "/>
    <s v="99 - MULTIPROVINCIAL"/>
    <n v="0"/>
    <n v="80800000"/>
    <n v="60614129.230000004"/>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8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 "/>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 "/>
    <s v="99 - MULTIPROVINCIAL"/>
    <n v="14000000"/>
    <n v="2360305"/>
    <n v="250042"/>
  </r>
  <r>
    <s v="2024"/>
    <x v="0"/>
    <x v="0"/>
    <x v="1"/>
    <x v="7"/>
    <s v="2 - Poder Ejecutivo"/>
    <s v="0201 - PRESIDENCIA DE LA REPÚBLICA"/>
    <s v="0003 - PLAN PRESIDENCIAL CONTRA LA POBREZA"/>
    <x v="2"/>
    <x v="4"/>
    <x v="6"/>
    <s v="2.7 - OBRAS"/>
    <s v="2.7.1 - OBRAS EN EDIFICACIONES"/>
    <s v="N"/>
    <s v="00 - N/A"/>
    <s v="10 - FONDO GENERAL"/>
    <s v=" "/>
    <s v="99 - MULTIPROVINCIAL"/>
    <n v="6100000"/>
    <n v="610000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 "/>
    <s v="99 - MULTIPROVINCIAL"/>
    <n v="51786276"/>
    <n v="23199587.310000002"/>
    <n v="9339467.870000001"/>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1740712.7999999998"/>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1535146.3199999998"/>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11404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 "/>
    <s v="99 - MULTIPROVINCIAL"/>
    <n v="2900000"/>
    <n v="29800000"/>
    <n v="17003788.32"/>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0390021.129999999"/>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12882151.810000001"/>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10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 "/>
    <s v="99 - MULTIPROVINCIAL"/>
    <n v="700000"/>
    <n v="1401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3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 "/>
    <s v="99 - MULTIPROVINCIAL"/>
    <n v="7020000"/>
    <n v="14503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4400000"/>
    <n v="12276482.390000002"/>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69615525.159999996"/>
    <n v="12229525.83"/>
  </r>
  <r>
    <s v="2024"/>
    <x v="0"/>
    <x v="0"/>
    <x v="1"/>
    <x v="7"/>
    <s v="2 - Poder Ejecutivo"/>
    <s v="0201 - PRESIDENCIA DE LA REPÚBLICA"/>
    <s v="0004 - SERVICIO INTEGRAL DE EMERGENCIAS"/>
    <x v="0"/>
    <x v="7"/>
    <x v="12"/>
    <s v="2.6 - BIENES MUEBLES, INMUEBLES E INTANGIBLES"/>
    <s v="2.6.6 - EQUIPOS DE DEFENSA Y SEGURIDAD"/>
    <s v="N"/>
    <s v="00 - N/A"/>
    <s v="10 - FONDO GENERAL"/>
    <s v=" "/>
    <s v="99 - MULTIPROVINCIAL"/>
    <n v="20000"/>
    <n v="6363000.4600000009"/>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x v="0"/>
    <x v="7"/>
    <x v="12"/>
    <s v="2.6 - BIENES MUEBLES, INMUEBLES E INTANGIBLES"/>
    <s v="2.6.8 - BIENES INTANGIBLES"/>
    <s v="N"/>
    <s v="00 - N/A"/>
    <s v="10 - FONDO GENERAL"/>
    <s v=" "/>
    <s v="99 - MULTIPROVINCIAL"/>
    <n v="811922"/>
    <n v="811921.54"/>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 "/>
    <s v="99 - MULTIPROVINCIAL"/>
    <n v="60000000"/>
    <n v="63500000"/>
    <n v="570880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 "/>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 "/>
    <s v="99 - MULTIPROVINCIAL"/>
    <n v="114282940"/>
    <n v="63294580.520000003"/>
    <n v="22782314.449999999"/>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 "/>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887205.0199999996"/>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577794.98"/>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218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19999991"/>
  </r>
  <r>
    <s v="2024"/>
    <x v="0"/>
    <x v="0"/>
    <x v="1"/>
    <x v="7"/>
    <s v="2 - Poder Ejecutivo"/>
    <s v="0201 - PRESIDENCIA DE LA REPÚBLICA"/>
    <s v="0006 - CENTRO DE OPERACIONES DE EMERGENCIAS (COE)"/>
    <x v="3"/>
    <x v="6"/>
    <x v="13"/>
    <s v="2.6 - BIENES MUEBLES, INMUEBLES E INTANGIBLES"/>
    <s v="2.6.1 - MOBILIARIO Y EQUIPO"/>
    <s v="N"/>
    <s v="00 - N/A"/>
    <s v="40 - TRANSFERENCIAS"/>
    <s v=" "/>
    <s v="99 - MULTIPROVINCIAL"/>
    <n v="0"/>
    <n v="532600"/>
    <n v="28243.3"/>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387600"/>
    <n v="13216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 "/>
    <s v="99 - MULTIPROVINCIAL"/>
    <n v="0"/>
    <n v="995534.24"/>
    <n v="297244.36000000004"/>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 "/>
    <s v="99 - MULTIPROVINCIAL"/>
    <n v="0"/>
    <n v="210800"/>
    <n v="158214.39999999999"/>
  </r>
  <r>
    <s v="2024"/>
    <x v="0"/>
    <x v="0"/>
    <x v="1"/>
    <x v="7"/>
    <s v="2 - Poder Ejecutivo"/>
    <s v="0201 - PRESIDENCIA DE LA REPÚBLICA"/>
    <s v="0007 - PROGRAMA SUPÉRATE"/>
    <x v="2"/>
    <x v="4"/>
    <x v="6"/>
    <s v="2.6 - BIENES MUEBLES, INMUEBLES E INTANGIBLES"/>
    <s v="2.6.1 - MOBILIARIO Y EQUIPO"/>
    <s v="N"/>
    <s v="00 - N/A"/>
    <s v="10 - FONDO GENERAL"/>
    <s v=" "/>
    <s v="99 - MULTIPROVINCIAL"/>
    <n v="33700000"/>
    <n v="31496491.710000001"/>
    <n v="5019616.78"/>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4038368"/>
    <n v="1140588"/>
  </r>
  <r>
    <s v="2024"/>
    <x v="0"/>
    <x v="0"/>
    <x v="1"/>
    <x v="7"/>
    <s v="2 - Poder Ejecutivo"/>
    <s v="0201 - PRESIDENCIA DE LA REPÚBLICA"/>
    <s v="0007 - PROGRAMA SUPÉRATE"/>
    <x v="2"/>
    <x v="4"/>
    <x v="6"/>
    <s v="2.6 - BIENES MUEBLES, INMUEBLES E INTANGIBLES"/>
    <s v="2.6.3 - EQUIPO E INSTRUMENTAL, CIENTÍFICO Y LABORATORIO"/>
    <s v="N"/>
    <s v="00 - N/A"/>
    <s v="10 - FONDO GENERAL"/>
    <s v=" "/>
    <s v="99 - MULTIPROVINCIAL"/>
    <n v="550000"/>
    <n v="450000"/>
    <n v="9794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 "/>
    <s v="99 - MULTIPROVINCIAL"/>
    <n v="14200000"/>
    <n v="3000000"/>
    <n v="0"/>
  </r>
  <r>
    <s v="2024"/>
    <x v="0"/>
    <x v="0"/>
    <x v="1"/>
    <x v="7"/>
    <s v="2 - Poder Ejecutivo"/>
    <s v="0201 - PRESIDENCIA DE LA REPÚBLICA"/>
    <s v="0007 - PROGRAMA SUPÉRATE"/>
    <x v="2"/>
    <x v="4"/>
    <x v="6"/>
    <s v="2.6 - BIENES MUEBLES, INMUEBLES E INTANGIBLES"/>
    <s v="2.6.5 - MAQUINARIA, OTROS EQUIPOS Y HERRAMIENTAS"/>
    <s v="N"/>
    <s v="00 - N/A"/>
    <s v="10 - FONDO GENERAL"/>
    <s v=" "/>
    <s v="99 - MULTIPROVINCIAL"/>
    <n v="7350000"/>
    <n v="14029455.780000001"/>
    <n v="4430225.51"/>
  </r>
  <r>
    <s v="2024"/>
    <x v="0"/>
    <x v="0"/>
    <x v="1"/>
    <x v="7"/>
    <s v="2 - Poder Ejecutivo"/>
    <s v="0201 - PRESIDENCIA DE LA REPÚBLICA"/>
    <s v="0007 - PROGRAMA SUPÉRATE"/>
    <x v="2"/>
    <x v="4"/>
    <x v="6"/>
    <s v="2.6 - BIENES MUEBLES, INMUEBLES E INTANGIBLES"/>
    <s v="2.6.6 - EQUIPOS DE DEFENSA Y SEGURIDAD"/>
    <s v="N"/>
    <s v="00 - N/A"/>
    <s v="10 - FONDO GENERAL"/>
    <s v=" "/>
    <s v="99 - MULTIPROVINCIAL"/>
    <n v="700000"/>
    <n v="350000"/>
    <n v="0"/>
  </r>
  <r>
    <s v="2024"/>
    <x v="0"/>
    <x v="0"/>
    <x v="1"/>
    <x v="7"/>
    <s v="2 - Poder Ejecutivo"/>
    <s v="0201 - PRESIDENCIA DE LA REPÚBLICA"/>
    <s v="0007 - PROGRAMA SUPÉRATE"/>
    <x v="2"/>
    <x v="4"/>
    <x v="6"/>
    <s v="2.6 - BIENES MUEBLES, INMUEBLES E INTANGIBLES"/>
    <s v="2.6.7 - ACTIVOS BIOLÓGICOS"/>
    <s v="N"/>
    <s v="00 - N/A"/>
    <s v="10 - FONDO GENERAL"/>
    <s v=" "/>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x v="2"/>
    <x v="4"/>
    <x v="6"/>
    <s v="2.7 - OBRAS"/>
    <s v="2.7.1 - OBRAS EN EDIFICACIONES"/>
    <s v="N"/>
    <s v="00 - N/A"/>
    <s v="10 - FONDO GENERAL"/>
    <s v=" "/>
    <s v="99 - MULTIPROVINCIAL"/>
    <n v="37500000"/>
    <n v="41843719.640000001"/>
    <n v="21630044.059999999"/>
  </r>
  <r>
    <s v="2024"/>
    <x v="0"/>
    <x v="0"/>
    <x v="1"/>
    <x v="7"/>
    <s v="2 - Poder Ejecutivo"/>
    <s v="0201 - PRESIDENCIA DE LA REPÚBLICA"/>
    <s v="0007 - PROGRAMA SUPÉRATE"/>
    <x v="2"/>
    <x v="4"/>
    <x v="6"/>
    <s v="2.7 - OBRAS"/>
    <s v="2.7.1 - OBRAS EN EDIFICACIONES"/>
    <s v="N"/>
    <s v="00 - N/A"/>
    <s v="60 - CREDITO EXTERNO"/>
    <s v=" "/>
    <s v="99 - MULTIPROVINCIAL"/>
    <n v="542250000"/>
    <n v="129250000"/>
    <n v="0"/>
  </r>
  <r>
    <s v="2024"/>
    <x v="0"/>
    <x v="0"/>
    <x v="1"/>
    <x v="7"/>
    <s v="2 - Poder Ejecutivo"/>
    <s v="0201 - PRESIDENCIA DE LA REPÚBLICA"/>
    <s v="0007 - PROGRAMA SUPÉRATE"/>
    <x v="2"/>
    <x v="4"/>
    <x v="95"/>
    <s v="2.7 - OBRAS"/>
    <s v="2.7.1 - OBRAS EN EDIFICACIONES"/>
    <s v="S"/>
    <s v="00 - N/A"/>
    <s v="60 - CREDITO EXTERNO"/>
    <s v=" "/>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 "/>
    <s v="99 - MULTIPROVINCIAL"/>
    <n v="0"/>
    <n v="3405000"/>
    <n v="2231341.5300000003"/>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 "/>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 "/>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 "/>
    <s v="99 - MULTIPROVINCIAL"/>
    <n v="0"/>
    <n v="490488"/>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0"/>
  </r>
  <r>
    <s v="2024"/>
    <x v="0"/>
    <x v="0"/>
    <x v="1"/>
    <x v="7"/>
    <s v="2 - Poder Ejecutivo"/>
    <s v="0201 - PRESIDENCIA DE LA REPÚBLICA"/>
    <s v="0008 - ADMINISTRADORA DE SUBSIDIOS SOCIALES"/>
    <x v="2"/>
    <x v="4"/>
    <x v="6"/>
    <s v="2.6 - BIENES MUEBLES, INMUEBLES E INTANGIBLES"/>
    <s v="2.6.1 - MOBILIARIO Y EQUIPO"/>
    <s v="N"/>
    <s v="00 - N/A"/>
    <s v="10 - FONDO GENERAL"/>
    <s v=" "/>
    <s v="99 - MULTIPROVINCIAL"/>
    <n v="5500000"/>
    <n v="91322660"/>
    <n v="73670318.63000001"/>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 "/>
    <s v="99 - MULTIPROVINCIAL"/>
    <n v="0"/>
    <n v="2771543"/>
    <n v="2536362.7999999993"/>
  </r>
  <r>
    <s v="2024"/>
    <x v="0"/>
    <x v="0"/>
    <x v="1"/>
    <x v="7"/>
    <s v="2 - Poder Ejecutivo"/>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 "/>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421649.64"/>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3616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 "/>
    <s v="99 - MULTIPROVINCIAL"/>
    <n v="2500000"/>
    <n v="6666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39999998"/>
    <n v="26625029.56999999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6131250.85000002"/>
    <n v="61019996.250000022"/>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4773684.859999999"/>
    <n v="36560556.010000005"/>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4905119.560000002"/>
    <n v="19889954.800000001"/>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9979491.170000002"/>
    <n v="31068875.009999998"/>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90000003"/>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130028.79999999981"/>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130028.74000000022"/>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578637.48000000045"/>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49999999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15619974.800000001"/>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282425"/>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19"/>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899999998"/>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7999999996"/>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5119292.2300000004"/>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0283609"/>
    <n v="19282540.71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3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40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30000004"/>
    <n v="24115185.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107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1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 "/>
    <s v="99 - MULTIPROVINCIAL"/>
    <n v="4000000"/>
    <n v="9925160"/>
    <n v="431701.26"/>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175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22254.65"/>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 "/>
    <s v="99 - MULTIPROVINCIAL"/>
    <n v="14910732"/>
    <n v="30455934.09"/>
    <n v="4395693.3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1"/>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37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566795.99"/>
    <n v="6528719.1999999993"/>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39593"/>
    <n v="684852.9800000001"/>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 "/>
    <s v="99 - MULTIPROVINCIAL"/>
    <n v="7200000"/>
    <n v="4532647"/>
    <n v="642240"/>
  </r>
  <r>
    <s v="2024"/>
    <x v="0"/>
    <x v="0"/>
    <x v="1"/>
    <x v="7"/>
    <s v="2 - Poder Ejecutivo"/>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 "/>
    <s v="99 - MULTIPROVINCIAL"/>
    <n v="0"/>
    <n v="4542286"/>
    <n v="1279954.73"/>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 "/>
    <s v="99 - MULTIPROVINCIAL"/>
    <n v="8707001"/>
    <n v="3424501.1799999997"/>
    <n v="672938.17999999993"/>
  </r>
  <r>
    <s v="2024"/>
    <x v="0"/>
    <x v="0"/>
    <x v="1"/>
    <x v="7"/>
    <s v="2 - Poder Ejecutivo"/>
    <s v="0201 - PRESIDENCIA DE LA REPÚBLICA"/>
    <s v="0014 - COMEDORES ECONOMICOS DEL ESTADO"/>
    <x v="2"/>
    <x v="4"/>
    <x v="6"/>
    <s v="2.6 - BIENES MUEBLES, INMUEBLES E INTANGIBLES"/>
    <s v="2.6.1 - MOBILIARIO Y EQUIPO"/>
    <s v="N"/>
    <s v="00 - N/A"/>
    <s v="20 - FONDOS CON DESTINO ESPECÍFICO"/>
    <s v=" "/>
    <s v="99 - MULTIPROVINCIAL"/>
    <n v="10000000"/>
    <n v="12668800"/>
    <n v="25622.520000000019"/>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 "/>
    <s v="99 - MULTIPROVINCIAL"/>
    <n v="8025000"/>
    <n v="48200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13452075.999999998"/>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 "/>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 "/>
    <s v="99 - MULTIPROVINCIAL"/>
    <n v="40000000"/>
    <n v="68129450.439999998"/>
    <n v="16453445.62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 "/>
    <s v="99 - MULTIPROVINCIAL"/>
    <n v="2400000"/>
    <n v="1733530"/>
    <n v="930638.8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216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601905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724119"/>
    <n v="2118535.6800000002"/>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 "/>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 "/>
    <s v="99 - MULTIPROVINCIAL"/>
    <n v="0"/>
    <n v="33400"/>
    <n v="0"/>
  </r>
  <r>
    <s v="2024"/>
    <x v="0"/>
    <x v="0"/>
    <x v="1"/>
    <x v="7"/>
    <s v="2 - Poder Ejecutivo"/>
    <s v="0201 - PRESIDENCIA DE LA REPÚBLICA"/>
    <s v="0015 - DIRECCIÓN GENERAL DE DESARROLLO DE LA COMUNIDAD"/>
    <x v="2"/>
    <x v="4"/>
    <x v="6"/>
    <s v="2.7 - OBRAS"/>
    <s v="2.7.1 - OBRAS EN EDIFICACIONES"/>
    <s v="N"/>
    <s v="00 - N/A"/>
    <s v="10 - FONDO GENERAL"/>
    <s v=" "/>
    <s v="99 - MULTIPROVINCIAL"/>
    <n v="11000000"/>
    <n v="83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 "/>
    <s v="99 - MULTIPROVINCIAL"/>
    <n v="2828780"/>
    <n v="1920429.9900000002"/>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 "/>
    <s v="99 - MULTIPROVINCIAL"/>
    <n v="567400"/>
    <n v="45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 "/>
    <s v="99 - MULTIPROVINCIAL"/>
    <n v="0"/>
    <n v="24971048.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 "/>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349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 "/>
    <s v="99 - MULTIPROVINCIAL"/>
    <n v="8200000"/>
    <n v="5555000"/>
    <n v="3139844.41"/>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 "/>
    <s v="99 - MULTIPROVINCIAL"/>
    <n v="1980800"/>
    <n v="2474081.8299999996"/>
    <n v="2369987.929999999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122888.12"/>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399999999"/>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 "/>
    <s v="99 - MULTIPROVINCIAL"/>
    <n v="1345000"/>
    <n v="107559.35999999999"/>
    <n v="107558.36000000002"/>
  </r>
  <r>
    <s v="2024"/>
    <x v="0"/>
    <x v="0"/>
    <x v="1"/>
    <x v="7"/>
    <s v="2 - Poder Ejecutivo"/>
    <s v="0201 - PRESIDENCIA DE LA REPÚBLICA"/>
    <s v="0031 - DIRECCION DE PRENSA DEL PRESIDENTE"/>
    <x v="0"/>
    <x v="0"/>
    <x v="2"/>
    <s v="2.6 - BIENES MUEBLES, INMUEBLES E INTANGIBLES"/>
    <s v="2.6.6 - EQUIPOS DE DEFENSA Y SEGURIDAD"/>
    <s v="N"/>
    <s v="00 - N/A"/>
    <s v="10 - FONDO GENERAL"/>
    <s v=" "/>
    <s v="99 - MULTIPROVINCIAL"/>
    <n v="45000"/>
    <n v="56999.020000000004"/>
    <n v="21999.01"/>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 "/>
    <s v="99 - MULTIPROVINCIAL"/>
    <n v="5658725"/>
    <n v="3315757"/>
    <n v="232876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438486"/>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730408"/>
    <n v="2572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 "/>
    <s v="99 - MULTIPROVINCIAL"/>
    <n v="750000"/>
    <n v="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 "/>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 "/>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 "/>
    <s v="99 - MULTIPROVINCIAL"/>
    <n v="0"/>
    <n v="18607986.700000003"/>
    <n v="8611889.9999999981"/>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 "/>
    <s v="99 - MULTIPROVINCIAL"/>
    <n v="0"/>
    <n v="137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 "/>
    <s v="99 - MULTIPROVINCIAL"/>
    <n v="0"/>
    <n v="155158500"/>
    <n v="81553499.989999995"/>
  </r>
  <r>
    <s v="2024"/>
    <x v="0"/>
    <x v="0"/>
    <x v="1"/>
    <x v="7"/>
    <s v="2 - Poder Ejecutivo"/>
    <s v="0201 - PRESIDENCIA DE LA REPÚBLICA"/>
    <s v="0033 - ECO5RD"/>
    <x v="0"/>
    <x v="0"/>
    <x v="2"/>
    <s v="2.6 - BIENES MUEBLES, INMUEBLES E INTANGIBLES"/>
    <s v="2.6.5 - MAQUINARIA, OTROS EQUIPOS Y HERRAMIENTAS"/>
    <s v="N"/>
    <s v="00 - N/A"/>
    <s v="10 - FONDO GENERAL"/>
    <s v=" "/>
    <s v="99 - MULTIPROVINCIAL"/>
    <n v="0"/>
    <n v="5705036"/>
    <n v="612771.02"/>
  </r>
  <r>
    <s v="2024"/>
    <x v="0"/>
    <x v="0"/>
    <x v="1"/>
    <x v="7"/>
    <s v="2 - Poder Ejecutivo"/>
    <s v="0201 - PRESIDENCIA DE LA REPÚBLICA"/>
    <s v="0033 - ECO5RD"/>
    <x v="0"/>
    <x v="0"/>
    <x v="2"/>
    <s v="2.6 - BIENES MUEBLES, INMUEBLES E INTANGIBLES"/>
    <s v="2.6.6 - EQUIPOS DE DEFENSA Y SEGURIDAD"/>
    <s v="N"/>
    <s v="00 - N/A"/>
    <s v="10 - FONDO GENERAL"/>
    <s v=" "/>
    <s v="99 - MULTIPROVINCIAL"/>
    <n v="0"/>
    <n v="7808624"/>
    <n v="6608623.5099999998"/>
  </r>
  <r>
    <s v="2024"/>
    <x v="0"/>
    <x v="0"/>
    <x v="1"/>
    <x v="7"/>
    <s v="2 - Poder Ejecutivo"/>
    <s v="0201 - PRESIDENCIA DE LA REPÚBLICA"/>
    <s v="0033 - ECO5RD"/>
    <x v="0"/>
    <x v="0"/>
    <x v="2"/>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x v="0"/>
    <x v="0"/>
    <x v="2"/>
    <s v="2.7 - OBRAS"/>
    <s v="2.7.1 - OBRAS EN EDIFICACIONES"/>
    <s v="N"/>
    <s v="00 - N/A"/>
    <s v="10 - FONDO GENERAL"/>
    <s v=" "/>
    <s v="99 - MULTIPROVINCIAL"/>
    <n v="0"/>
    <n v="4500000"/>
    <n v="0"/>
  </r>
  <r>
    <s v="2024"/>
    <x v="0"/>
    <x v="0"/>
    <x v="1"/>
    <x v="7"/>
    <s v="2 - Poder Ejecutivo"/>
    <s v="0201 - PRESIDENCIA DE LA REPÚBLICA"/>
    <s v="0033 - ECO5RD"/>
    <x v="0"/>
    <x v="0"/>
    <x v="2"/>
    <s v="2.7 - OBRAS"/>
    <s v="2.7.1 - OBRAS EN EDIFICACIONES"/>
    <s v="N"/>
    <s v="00 - N/A"/>
    <s v="60 - CREDITO EXTERNO"/>
    <s v=" "/>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000000006"/>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580891.289999999"/>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 "/>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 "/>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 "/>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 "/>
    <s v="99 - MULTIPROVINCIAL"/>
    <n v="16247848"/>
    <n v="26978601"/>
    <n v="7445420.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 "/>
    <s v="99 - MULTIPROVINCIAL"/>
    <n v="19881567"/>
    <n v="10319567"/>
    <n v="5374736.95999999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 "/>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 "/>
    <s v="99 - MULTIPROVINCIAL"/>
    <n v="249861"/>
    <n v="7703861"/>
    <n v="2926861.7600000007"/>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3208058"/>
    <n v="1246046.3500000001"/>
  </r>
  <r>
    <s v="2024"/>
    <x v="0"/>
    <x v="0"/>
    <x v="1"/>
    <x v="7"/>
    <s v="2 - Poder Ejecutivo"/>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 "/>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 "/>
    <s v="99 - MULTIPROVINCIAL"/>
    <n v="82024548"/>
    <n v="40332843.560000002"/>
    <n v="12818031.580000002"/>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 "/>
    <s v="99 - MULTIPROVINCIAL"/>
    <n v="4145631"/>
    <n v="43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 "/>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 "/>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 "/>
    <s v="99 - MULTIPROVINCIAL"/>
    <n v="45363076"/>
    <n v="121942936.2"/>
    <n v="38020440.57"/>
  </r>
  <r>
    <s v="2024"/>
    <x v="0"/>
    <x v="0"/>
    <x v="1"/>
    <x v="7"/>
    <s v="2 - Poder Ejecutivo"/>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528290062.76999998"/>
    <n v="371074406.28000003"/>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533950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 "/>
    <s v="99 - MULTIPROVINCIAL"/>
    <n v="0"/>
    <n v="662024738.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 "/>
    <s v="99 - MULTIPROVINCIAL"/>
    <n v="6591266"/>
    <n v="277813740.24000001"/>
    <n v="193006922.06"/>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 "/>
    <s v="99 - MULTIPROVINCIAL"/>
    <n v="63787500"/>
    <n v="947968346.16999996"/>
    <n v="512762874.14999998"/>
  </r>
  <r>
    <s v="2024"/>
    <x v="0"/>
    <x v="0"/>
    <x v="1"/>
    <x v="7"/>
    <s v="2 - Poder Ejecutivo"/>
    <s v="0202 - MINISTERIO DE  INTERIOR Y POLICÍA"/>
    <s v="0001 - POLICIA NACIONAL"/>
    <x v="0"/>
    <x v="1"/>
    <x v="22"/>
    <s v="2.6 - BIENES MUEBLES, INMUEBLES E INTANGIBLES"/>
    <s v="2.6.8 - BIENES INTANGIBLES"/>
    <s v="N"/>
    <s v="00 - N/A"/>
    <s v="10 - FONDO GENERAL"/>
    <s v=" "/>
    <s v="99 - MULTIPROVINCIAL"/>
    <n v="0"/>
    <n v="624956520"/>
    <n v="621019343.82000005"/>
  </r>
  <r>
    <s v="2024"/>
    <x v="0"/>
    <x v="0"/>
    <x v="1"/>
    <x v="7"/>
    <s v="2 - Poder Ejecutivo"/>
    <s v="0202 - MINISTERIO DE  INTERIOR Y POLICÍA"/>
    <s v="0001 - POLICIA NACIONAL"/>
    <x v="0"/>
    <x v="1"/>
    <x v="22"/>
    <s v="2.7 - OBRAS"/>
    <s v="2.7.1 - OBRAS EN EDIFICACIONES"/>
    <s v="N"/>
    <s v="00 - N/A"/>
    <s v="10 - FONDO GENERAL"/>
    <s v=" "/>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 "/>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 "/>
    <s v="99 - MULTIPROVINCIAL"/>
    <n v="102691150"/>
    <n v="99251992.24000001"/>
    <n v="13240957.9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4245993.76"/>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 "/>
    <s v="99 - MULTIPROVINCIAL"/>
    <n v="0"/>
    <n v="1524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7962533.630000003"/>
    <n v="4710190.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 "/>
    <s v="99 - MULTIPROVINCIAL"/>
    <n v="138596791"/>
    <n v="128770835.12"/>
    <n v="84958576.25000003"/>
  </r>
  <r>
    <s v="2024"/>
    <x v="0"/>
    <x v="0"/>
    <x v="1"/>
    <x v="7"/>
    <s v="2 - Poder Ejecutivo"/>
    <s v="0202 - MINISTERIO DE  INTERIOR Y POLICÍA"/>
    <s v="0002 - INSTITUTO POLICIAL DE EDUCACION"/>
    <x v="2"/>
    <x v="10"/>
    <x v="24"/>
    <s v="2.6 - BIENES MUEBLES, INMUEBLES E INTANGIBLES"/>
    <s v="2.6.1 - MOBILIARIO Y EQUIPO"/>
    <s v="N"/>
    <s v="00 - N/A"/>
    <s v="10 - FONDO GENERAL"/>
    <s v=" "/>
    <s v="99 - MULTIPROVINCIAL"/>
    <n v="3652287"/>
    <n v="1334249.9699999997"/>
    <n v="1155066.5999999999"/>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 "/>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 "/>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 "/>
    <s v="99 - MULTIPROVINCIAL"/>
    <n v="200000"/>
    <n v="1304205.33"/>
    <n v="1164482.2999999998"/>
  </r>
  <r>
    <s v="2024"/>
    <x v="0"/>
    <x v="0"/>
    <x v="1"/>
    <x v="7"/>
    <s v="2 - Poder Ejecutivo"/>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2"/>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 "/>
    <s v="99 - MULTIPROVINCIAL"/>
    <n v="18000"/>
    <n v="238200.7"/>
    <n v="238200.69999999998"/>
  </r>
  <r>
    <s v="2024"/>
    <x v="0"/>
    <x v="0"/>
    <x v="1"/>
    <x v="7"/>
    <s v="2 - Poder Ejecutivo"/>
    <s v="0202 - MINISTERIO DE  INTERIOR Y POLICÍA"/>
    <s v="0003 - INSTITUTO NACIONAL DE MIGRACION"/>
    <x v="0"/>
    <x v="1"/>
    <x v="23"/>
    <s v="2.6 - BIENES MUEBLES, INMUEBLES E INTANGIBLES"/>
    <s v="2.6.8 - BIENES INTANGIBLES"/>
    <s v="N"/>
    <s v="00 - N/A"/>
    <s v="10 - FONDO GENERAL"/>
    <s v=" "/>
    <s v="99 - MULTIPROVINCIAL"/>
    <n v="194200"/>
    <n v="42019.8"/>
    <n v="42019.8"/>
  </r>
  <r>
    <s v="2024"/>
    <x v="0"/>
    <x v="0"/>
    <x v="1"/>
    <x v="7"/>
    <s v="2 - Poder Ejecutivo"/>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 "/>
    <s v="01 - DISTRITO NACIONAL"/>
    <n v="1780000"/>
    <n v="2062995"/>
    <n v="617115.13"/>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52005"/>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 "/>
    <s v="99 - MULTIPROVINCIAL"/>
    <n v="4937500"/>
    <n v="20265530"/>
    <n v="4465402.9800000004"/>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43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19850710"/>
    <n v="7977125.6800000006"/>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 "/>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5309943.449999999"/>
    <n v="10952866.789999999"/>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39710.07"/>
    <n v="3160791.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60383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 "/>
    <s v="01 - DISTRITO NACIONAL"/>
    <n v="500000"/>
    <n v="54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 "/>
    <s v="99 - MULTIPROVINCIAL"/>
    <n v="650000"/>
    <n v="868900.05999999994"/>
    <n v="128864.29000000001"/>
  </r>
  <r>
    <s v="2024"/>
    <x v="0"/>
    <x v="0"/>
    <x v="1"/>
    <x v="7"/>
    <s v="2 - Poder Ejecutivo"/>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58410"/>
    <n v="0"/>
  </r>
  <r>
    <s v="2024"/>
    <x v="0"/>
    <x v="0"/>
    <x v="1"/>
    <x v="7"/>
    <s v="2 - Poder Ejecutivo"/>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0"/>
  </r>
  <r>
    <s v="2024"/>
    <x v="0"/>
    <x v="0"/>
    <x v="1"/>
    <x v="7"/>
    <s v="2 - Poder Ejecutivo"/>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239382.94"/>
    <n v="0"/>
  </r>
  <r>
    <s v="2024"/>
    <x v="0"/>
    <x v="0"/>
    <x v="1"/>
    <x v="7"/>
    <s v="2 - Poder Ejecutivo"/>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91632"/>
    <n v="0"/>
  </r>
  <r>
    <s v="2024"/>
    <x v="0"/>
    <x v="0"/>
    <x v="1"/>
    <x v="7"/>
    <s v="2 - Poder Ejecutivo"/>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1355230.74"/>
    <n v="9782855.2300000004"/>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1790825"/>
    <n v="89446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010489"/>
    <n v="3803816"/>
  </r>
  <r>
    <s v="2024"/>
    <x v="0"/>
    <x v="0"/>
    <x v="1"/>
    <x v="7"/>
    <s v="2 - Poder Ejecutivo"/>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107"/>
    <n v="0"/>
  </r>
  <r>
    <s v="2024"/>
    <x v="0"/>
    <x v="0"/>
    <x v="1"/>
    <x v="7"/>
    <s v="2 - Poder Ejecutivo"/>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 "/>
    <s v="01 - DISTRITO NACIONAL"/>
    <n v="0"/>
    <n v="467700"/>
    <n v="463252.6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953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 "/>
    <s v="01 - DISTRITO NACIONAL"/>
    <n v="242997"/>
    <n v="243286"/>
    <n v="9604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 "/>
    <s v="99 - MULTIPROVINCIAL"/>
    <n v="14914900"/>
    <n v="22179899.809999999"/>
    <n v="19029877.94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 "/>
    <s v="99 - MULTIPROVINCIAL"/>
    <n v="0"/>
    <n v="1263661"/>
    <n v="31075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4923651.49"/>
    <n v="4761486.5100000007"/>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1662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 "/>
    <s v="99 - MULTIPROVINCIAL"/>
    <n v="0"/>
    <n v="72328359.939999998"/>
    <n v="14900426.9"/>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 "/>
    <s v="99 - MULTIPROVINCIAL"/>
    <n v="0"/>
    <n v="3007434.3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 "/>
    <s v="99 - MULTIPROVINCIAL"/>
    <n v="0"/>
    <n v="3500000"/>
    <n v="0"/>
  </r>
  <r>
    <s v="2024"/>
    <x v="0"/>
    <x v="0"/>
    <x v="1"/>
    <x v="7"/>
    <s v="2 - Poder Ejecutivo"/>
    <s v="0203 - MINISTERIO DE DEFENSA"/>
    <s v="0001 - ARMADA DE LA REPUBLICA DOMINICANA"/>
    <x v="0"/>
    <x v="7"/>
    <x v="29"/>
    <s v="2.7 - OBRAS"/>
    <s v="2.7.1 - OBRAS EN EDIFICACIONES"/>
    <s v="N"/>
    <s v="00 - N/A"/>
    <s v="10 - FONDO GENERAL"/>
    <s v=" "/>
    <s v="99 - MULTIPROVINCIAL"/>
    <n v="0"/>
    <n v="390226397"/>
    <n v="208632869.88000003"/>
  </r>
  <r>
    <s v="2024"/>
    <x v="0"/>
    <x v="0"/>
    <x v="1"/>
    <x v="7"/>
    <s v="2 - Poder Ejecutivo"/>
    <s v="0203 - MINISTERIO DE DEFENSA"/>
    <s v="0001 - ARMADA DE LA REPUBLICA DOMINICANA"/>
    <x v="2"/>
    <x v="10"/>
    <x v="30"/>
    <s v="2.6 - BIENES MUEBLES, INMUEBLES E INTANGIBLES"/>
    <s v="2.6.1 - MOBILIARIO Y EQUIPO"/>
    <s v="N"/>
    <s v="00 - N/A"/>
    <s v="10 - FONDO GENERAL"/>
    <s v=" "/>
    <s v="99 - MULTIPROVINCIAL"/>
    <n v="8435100"/>
    <n v="5639896.9399999995"/>
    <n v="5234377.6800000006"/>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 "/>
    <s v="99 - MULTIPROVINCIAL"/>
    <n v="23682900"/>
    <n v="16070591.100000001"/>
    <n v="12464664.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6136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 "/>
    <s v="99 - MULTIPROVINCIAL"/>
    <n v="2567120"/>
    <n v="94046"/>
    <n v="9381"/>
  </r>
  <r>
    <s v="2024"/>
    <x v="0"/>
    <x v="0"/>
    <x v="1"/>
    <x v="7"/>
    <s v="2 - Poder Ejecutivo"/>
    <s v="0203 - MINISTERIO DE DEFENSA"/>
    <s v="0001 - EJERCITO DE LA REPUBLICA DOMINICANA"/>
    <x v="0"/>
    <x v="7"/>
    <x v="29"/>
    <s v="2.6 - BIENES MUEBLES, INMUEBLES E INTANGIBLES"/>
    <s v="2.6.6 - EQUIPOS DE DEFENSA Y SEGURIDAD"/>
    <s v="N"/>
    <s v="00 - N/A"/>
    <s v="10 - FONDO GENERAL"/>
    <s v=" "/>
    <s v="99 - MULTIPROVINCIAL"/>
    <n v="1140000"/>
    <n v="214884775"/>
    <n v="214152859.46000001"/>
  </r>
  <r>
    <s v="2024"/>
    <x v="0"/>
    <x v="0"/>
    <x v="1"/>
    <x v="7"/>
    <s v="2 - Poder Ejecutivo"/>
    <s v="0203 - MINISTERIO DE DEFENSA"/>
    <s v="0001 - EJERCITO DE LA REPUBLICA DOMINICANA"/>
    <x v="0"/>
    <x v="7"/>
    <x v="29"/>
    <s v="2.7 - OBRAS"/>
    <s v="2.7.1 - OBRAS EN EDIFICACIONES"/>
    <s v="N"/>
    <s v="00 - N/A"/>
    <s v="10 - FONDO GENERAL"/>
    <s v=" "/>
    <s v="99 - MULTIPROVINCIAL"/>
    <n v="0"/>
    <n v="279458500"/>
    <n v="259765796.05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 "/>
    <s v="99 - MULTIPROVINCIAL"/>
    <n v="1400000"/>
    <n v="1580175.4"/>
    <n v="453122.83"/>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 "/>
    <s v="99 - MULTIPROVINCIAL"/>
    <n v="0"/>
    <n v="17521180.880000003"/>
    <n v="12882557"/>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610639.50000000023"/>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 "/>
    <s v="99 - MULTIPROVINCIAL"/>
    <n v="2928800"/>
    <n v="1910256"/>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89999999"/>
    <n v="6756292.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 "/>
    <s v="99 - MULTIPROVINCIAL"/>
    <n v="0"/>
    <n v="352485917.02999997"/>
    <n v="160623641.74000001"/>
  </r>
  <r>
    <s v="2024"/>
    <x v="0"/>
    <x v="0"/>
    <x v="1"/>
    <x v="7"/>
    <s v="2 - Poder Ejecutivo"/>
    <s v="0203 - MINISTERIO DE DEFENSA"/>
    <s v="0001 - MINISTERIO DE DEFENSA"/>
    <x v="0"/>
    <x v="7"/>
    <x v="29"/>
    <s v="2.6 - BIENES MUEBLES, INMUEBLES E INTANGIBLES"/>
    <s v="2.6.1 - MOBILIARIO Y EQUIPO"/>
    <s v="N"/>
    <s v="00 - N/A"/>
    <s v="10 - FONDO GENERAL"/>
    <s v=" "/>
    <s v="99 - MULTIPROVINCIAL"/>
    <n v="58778274"/>
    <n v="38498164"/>
    <n v="20421014.029999997"/>
  </r>
  <r>
    <s v="2024"/>
    <x v="0"/>
    <x v="0"/>
    <x v="1"/>
    <x v="7"/>
    <s v="2 - Poder Ejecutivo"/>
    <s v="0203 - MINISTERIO DE DEFENSA"/>
    <s v="0001 - MINISTERIO DE DEFENSA"/>
    <x v="0"/>
    <x v="7"/>
    <x v="29"/>
    <s v="2.6 - BIENES MUEBLES, INMUEBLES E INTANGIBLES"/>
    <s v="2.6.1 - MOBILIARIO Y EQUIPO"/>
    <s v="N"/>
    <s v="00 - N/A"/>
    <s v="20 - FONDOS CON DESTINO ESPECÍFICO"/>
    <s v=" "/>
    <s v="99 - MULTIPROVINCIAL"/>
    <n v="0"/>
    <n v="729210"/>
    <n v="542335.08000000007"/>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 "/>
    <s v="99 - MULTIPROVINCIAL"/>
    <n v="23500000"/>
    <n v="8144396"/>
    <n v="4956790.9000000004"/>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 "/>
    <s v="99 - MULTIPROVINCIAL"/>
    <n v="13000000"/>
    <n v="13000000"/>
    <n v="12550229.8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 "/>
    <s v="99 - MULTIPROVINCIAL"/>
    <n v="31000000"/>
    <n v="342666497"/>
    <n v="30296422.620000001"/>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387789.73"/>
    <n v="0"/>
  </r>
  <r>
    <s v="2024"/>
    <x v="0"/>
    <x v="0"/>
    <x v="1"/>
    <x v="7"/>
    <s v="2 - Poder Ejecutivo"/>
    <s v="0203 - MINISTERIO DE DEFENSA"/>
    <s v="0001 - MINISTERIO DE DEFENSA"/>
    <x v="0"/>
    <x v="7"/>
    <x v="29"/>
    <s v="2.6 - BIENES MUEBLES, INMUEBLES E INTANGIBLES"/>
    <s v="2.6.5 - MAQUINARIA, OTROS EQUIPOS Y HERRAMIENTAS"/>
    <s v="N"/>
    <s v="00 - N/A"/>
    <s v="10 - FONDO GENERAL"/>
    <s v=" "/>
    <s v="99 - MULTIPROVINCIAL"/>
    <n v="51980411"/>
    <n v="236334512"/>
    <n v="61214615.890000008"/>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 "/>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387691.5700000003"/>
    <n v="0"/>
  </r>
  <r>
    <s v="2024"/>
    <x v="0"/>
    <x v="0"/>
    <x v="1"/>
    <x v="7"/>
    <s v="2 - Poder Ejecutivo"/>
    <s v="0203 - MINISTERIO DE DEFENSA"/>
    <s v="0001 - MINISTERIO DE DEFENSA"/>
    <x v="0"/>
    <x v="7"/>
    <x v="29"/>
    <s v="2.6 - BIENES MUEBLES, INMUEBLES E INTANGIBLES"/>
    <s v="2.6.6 - EQUIPOS DE DEFENSA Y SEGURIDAD"/>
    <s v="N"/>
    <s v="00 - N/A"/>
    <s v="10 - FONDO GENERAL"/>
    <s v=" "/>
    <s v="99 - MULTIPROVINCIAL"/>
    <n v="29702528"/>
    <n v="10027804"/>
    <n v="2477784.5799999996"/>
  </r>
  <r>
    <s v="2024"/>
    <x v="0"/>
    <x v="0"/>
    <x v="1"/>
    <x v="7"/>
    <s v="2 - Poder Ejecutivo"/>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 "/>
    <s v="99 - MULTIPROVINCIAL"/>
    <n v="4000000"/>
    <n v="71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3000000"/>
    <n v="3108764"/>
    <n v="33003.24"/>
  </r>
  <r>
    <s v="2024"/>
    <x v="0"/>
    <x v="0"/>
    <x v="1"/>
    <x v="7"/>
    <s v="2 - Poder Ejecutivo"/>
    <s v="0203 - MINISTERIO DE DEFENSA"/>
    <s v="0001 - MINISTERIO DE DEFENSA"/>
    <x v="0"/>
    <x v="7"/>
    <x v="29"/>
    <s v="2.7 - OBRAS"/>
    <s v="2.7.1 - OBRAS EN EDIFICACIONES"/>
    <s v="N"/>
    <s v="00 - N/A"/>
    <s v="10 - FONDO GENERAL"/>
    <s v=" "/>
    <s v="99 - MULTIPROVINCIAL"/>
    <n v="40394385"/>
    <n v="161412456"/>
    <n v="36866072.269999996"/>
  </r>
  <r>
    <s v="2024"/>
    <x v="0"/>
    <x v="0"/>
    <x v="1"/>
    <x v="7"/>
    <s v="2 - Poder Ejecutivo"/>
    <s v="0203 - MINISTERIO DE DEFENSA"/>
    <s v="0001 - MINISTERIO DE DEFENSA"/>
    <x v="0"/>
    <x v="7"/>
    <x v="29"/>
    <s v="2.7 - OBRAS"/>
    <s v="2.7.1 - OBRAS EN EDIFICACIONES"/>
    <s v="N"/>
    <s v="00 - N/A"/>
    <s v="20 - FONDOS CON DESTINO ESPECÍFICO"/>
    <s v=" "/>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398540751.11000001"/>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 "/>
    <s v="32 - SANTO DOMINGO"/>
    <n v="707821"/>
    <n v="707821"/>
    <n v="100512.4"/>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 "/>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 "/>
    <s v="99 - MULTIPROVINCIAL"/>
    <n v="1045000"/>
    <n v="936871.84"/>
    <n v="386364.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1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664648.16"/>
    <n v="447919.7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 "/>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 "/>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 "/>
    <s v="99 - MULTIPROVINCIAL"/>
    <n v="1700000"/>
    <n v="17320734"/>
    <n v="13890739.000000002"/>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895325"/>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415555"/>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 "/>
    <s v="99 - MULTIPROVINCIAL"/>
    <n v="2280000"/>
    <n v="6872845"/>
    <n v="5662697.620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 "/>
    <s v="99 - MULTIPROVINCIAL"/>
    <n v="0"/>
    <n v="0"/>
    <n v="0"/>
  </r>
  <r>
    <s v="2024"/>
    <x v="0"/>
    <x v="0"/>
    <x v="1"/>
    <x v="7"/>
    <s v="2 - Poder Ejecutivo"/>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 "/>
    <s v="99 - MULTIPROVINCIAL"/>
    <n v="88648537"/>
    <n v="31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 "/>
    <s v="99 - MULTIPROVINCIAL"/>
    <n v="815000"/>
    <n v="642000"/>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 "/>
    <s v="99 - MULTIPROVINCIAL"/>
    <n v="92633"/>
    <n v="265633"/>
    <n v="77585"/>
  </r>
  <r>
    <s v="2024"/>
    <x v="0"/>
    <x v="0"/>
    <x v="1"/>
    <x v="7"/>
    <s v="2 - Poder Ejecutivo"/>
    <s v="0203 - MINISTERIO DE DEFENSA"/>
    <s v="0002 - HOSPITAL MILITAR FAD DR RAMON DE LARA"/>
    <x v="2"/>
    <x v="3"/>
    <x v="28"/>
    <s v="2.6 - BIENES MUEBLES, INMUEBLES E INTANGIBLES"/>
    <s v="2.6.1 - MOBILIARIO Y EQUIPO"/>
    <s v="N"/>
    <s v="00 - N/A"/>
    <s v="10 - FONDO GENERAL"/>
    <s v=" "/>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 "/>
    <s v="99 - MULTIPROVINCIAL"/>
    <n v="0"/>
    <n v="2258814"/>
    <n v="1618145.8000000003"/>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 "/>
    <s v="99 - MULTIPROVINCIAL"/>
    <n v="0"/>
    <n v="6200630"/>
    <n v="5943956.5599999996"/>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5171883"/>
    <n v="4377507.62"/>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 "/>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 "/>
    <s v="99 - MULTIPROVINCIAL"/>
    <n v="0"/>
    <n v="1968230"/>
    <n v="1430185.1"/>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 "/>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 "/>
    <s v="99 - MULTIPROVINCIAL"/>
    <n v="0"/>
    <n v="57989404.969999999"/>
    <n v="27101027.330000002"/>
  </r>
  <r>
    <s v="2024"/>
    <x v="0"/>
    <x v="0"/>
    <x v="1"/>
    <x v="7"/>
    <s v="2 - Poder Ejecutivo"/>
    <s v="0203 - MINISTERIO DE DEFENSA"/>
    <s v="0002 - HOSPITAL MILITAR FAD DR RAMON DE LARA"/>
    <x v="2"/>
    <x v="3"/>
    <x v="28"/>
    <s v="2.7 - OBRAS"/>
    <s v="2.7.1 - OBRAS EN EDIFICACIONES"/>
    <s v="N"/>
    <s v="00 - N/A"/>
    <s v="20 - FONDOS CON DESTINO ESPECÍFICO"/>
    <s v=" "/>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300000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 "/>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505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 "/>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 "/>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 "/>
    <s v="99 - MULTIPROVINCIAL"/>
    <n v="858824"/>
    <n v="589500"/>
    <n v="361316.48"/>
  </r>
  <r>
    <s v="2024"/>
    <x v="0"/>
    <x v="0"/>
    <x v="1"/>
    <x v="7"/>
    <s v="2 - Poder Ejecutivo"/>
    <s v="0203 - MINISTERIO DE DEFENSA"/>
    <s v="0003 - SERVICIOS DE PESCA"/>
    <x v="0"/>
    <x v="7"/>
    <x v="29"/>
    <s v="2.6 - BIENES MUEBLES, INMUEBLES E INTANGIBLES"/>
    <s v="2.6.5 - MAQUINARIA, OTROS EQUIPOS Y HERRAMIENTAS"/>
    <s v="N"/>
    <s v="00 - N/A"/>
    <s v="10 - FONDO GENERAL"/>
    <s v=" "/>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 "/>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 "/>
    <s v="99 - MULTIPROVINCIAL"/>
    <n v="2100000"/>
    <n v="1600000"/>
    <n v="1297142.8999999999"/>
  </r>
  <r>
    <s v="2024"/>
    <x v="0"/>
    <x v="0"/>
    <x v="1"/>
    <x v="7"/>
    <s v="2 - Poder Ejecutivo"/>
    <s v="0203 - MINISTERIO DE DEFENSA"/>
    <s v="0005 - HOSPITAL CENTRAL FUERZAS  ARMADAS"/>
    <x v="2"/>
    <x v="3"/>
    <x v="28"/>
    <s v="2.6 - BIENES MUEBLES, INMUEBLES E INTANGIBLES"/>
    <s v="2.6.1 - MOBILIARIO Y EQUIPO"/>
    <s v="N"/>
    <s v="00 - N/A"/>
    <s v="20 - FONDOS CON DESTINO ESPECÍFICO"/>
    <s v=" "/>
    <s v="99 - MULTIPROVINCIAL"/>
    <n v="0"/>
    <n v="4277228.8499999996"/>
    <n v="384839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 "/>
    <s v="99 - MULTIPROVINCIAL"/>
    <n v="6279974"/>
    <n v="58320417"/>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300000001"/>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 "/>
    <s v="99 - MULTIPROVINCIAL"/>
    <n v="1330000"/>
    <n v="4789557"/>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 "/>
    <s v="99 - MULTIPROVINCIAL"/>
    <n v="0"/>
    <n v="1995577.5599999998"/>
    <n v="1843905.7599999998"/>
  </r>
  <r>
    <s v="2024"/>
    <x v="0"/>
    <x v="0"/>
    <x v="1"/>
    <x v="7"/>
    <s v="2 - Poder Ejecutivo"/>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 "/>
    <s v="01 - DISTRITO NACIONAL"/>
    <n v="480000"/>
    <n v="1522348"/>
    <n v="1157216.3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461311"/>
    <n v="376721.86"/>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 "/>
    <s v="99 - MULTIPROVINCIAL"/>
    <n v="556854"/>
    <n v="691300"/>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00000004"/>
    <n v="2481521.12"/>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 "/>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 "/>
    <s v="99 - MULTIPROVINCIAL"/>
    <n v="3355131"/>
    <n v="259820"/>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280680.2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 "/>
    <s v="99 - MULTIPROVINCIAL"/>
    <n v="3225000"/>
    <n v="6810221.8699999992"/>
    <n v="6324984.4699999997"/>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2118085"/>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961308.0700000003"/>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 "/>
    <s v="99 - MULTIPROVINCIAL"/>
    <n v="400000"/>
    <n v="1404000.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184192.1"/>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 "/>
    <s v="99 - MULTIPROVINCIAL"/>
    <n v="0"/>
    <n v="1157221"/>
    <n v="759660.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 "/>
    <s v="99 - MULTIPROVINCIAL"/>
    <n v="2473492"/>
    <n v="390271"/>
    <n v="370781.96"/>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 "/>
    <s v="99 - MULTIPROVINCIAL"/>
    <n v="522120"/>
    <n v="2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 "/>
    <s v="99 - MULTIPROVINCIAL"/>
    <n v="0"/>
    <n v="30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 "/>
    <s v="99 - MULTIPROVINCIAL"/>
    <n v="2450000"/>
    <n v="3929232"/>
    <n v="2503704.890000000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4"/>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6039374"/>
    <n v="5822832.62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 "/>
    <s v="99 - MULTIPROVINCIAL"/>
    <n v="0"/>
    <n v="2301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14180000"/>
    <n v="1775408.1800000002"/>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3000000"/>
    <n v="60427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93328.5"/>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5950514"/>
    <n v="2171215.34"/>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6038671.599999999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 "/>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3583113"/>
    <n v="441683.79"/>
  </r>
  <r>
    <s v="2024"/>
    <x v="0"/>
    <x v="0"/>
    <x v="1"/>
    <x v="7"/>
    <s v="2 - Poder Ejecutivo"/>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0"/>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040"/>
    <n v="41134.800000000003"/>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05587"/>
    <n v="0"/>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228481"/>
    <n v="0"/>
  </r>
  <r>
    <s v="2024"/>
    <x v="0"/>
    <x v="0"/>
    <x v="1"/>
    <x v="7"/>
    <s v="2 - Poder Ejecutivo"/>
    <s v="0203 - MINISTERIO DE DEFENSA"/>
    <s v="0028 - INSTITUTO SUPERIOR PARA LA DEFENSA ' GENERAL JUAN PABLO DUARTE DIEZ' INSUDE."/>
    <x v="2"/>
    <x v="10"/>
    <x v="24"/>
    <s v="2.7 - OBRAS"/>
    <s v="2.7.1 - OBRAS EN EDIFICACIONES"/>
    <s v="N"/>
    <s v="00 - N/A"/>
    <s v="10 - FONDO GENERAL"/>
    <s v=" "/>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 "/>
    <s v="99 - MULTIPROVINCIAL"/>
    <n v="322898"/>
    <n v="1176898"/>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 "/>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 "/>
    <s v="99 - MULTIPROVINCIAL"/>
    <n v="185000"/>
    <n v="605000"/>
    <n v="375536.59"/>
  </r>
  <r>
    <s v="2024"/>
    <x v="0"/>
    <x v="0"/>
    <x v="1"/>
    <x v="7"/>
    <s v="2 - Poder Ejecutivo"/>
    <s v="0203 - MINISTERIO DE DEFENSA"/>
    <s v="0030 - SERVICIO NACIONAL DE PROTECCION AMBIENTAL"/>
    <x v="3"/>
    <x v="9"/>
    <x v="35"/>
    <s v="2.7 - OBRAS"/>
    <s v="2.7.1 - OBRAS EN EDIFICACIONES"/>
    <s v="N"/>
    <s v="00 - N/A"/>
    <s v="10 - FONDO GENERAL"/>
    <s v=" "/>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33766.87"/>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1849099"/>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 "/>
    <s v="01 - DISTRITO NACIONAL"/>
    <n v="25000000"/>
    <n v="66945807.100000001"/>
    <n v="19516207.239999995"/>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16343128.879999999"/>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48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68018600"/>
    <n v="5480956.9199999999"/>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 "/>
    <s v="01 - DISTRITO NACIONAL"/>
    <n v="113363404"/>
    <n v="16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 "/>
    <s v="01 - DISTRITO NACIONAL"/>
    <n v="20000000"/>
    <n v="24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 "/>
    <s v="99 - MULTIPROVINCIAL"/>
    <n v="35200000"/>
    <n v="54100000"/>
    <n v="19305047.12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5641994.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8200000"/>
    <n v="6254664.9299999997"/>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 "/>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 "/>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 "/>
    <s v="01 - DISTRITO NACIONAL"/>
    <n v="4050000"/>
    <n v="1183932.6399999999"/>
    <n v="641026.67999999993"/>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287697.36"/>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 "/>
    <s v="01 - DISTRITO NACIONAL"/>
    <n v="660000"/>
    <n v="498775"/>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 "/>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 "/>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 "/>
    <s v="99 - MULTIPROVINCIAL"/>
    <n v="16952011"/>
    <n v="13232808"/>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 "/>
    <s v="99 - MULTIPROVINCIAL"/>
    <n v="2300000"/>
    <n v="26300000"/>
    <n v="25210749.93"/>
  </r>
  <r>
    <s v="2024"/>
    <x v="0"/>
    <x v="0"/>
    <x v="1"/>
    <x v="7"/>
    <s v="2 - Poder Ejecutivo"/>
    <s v="0205 - MINISTERIO DE HACIENDA"/>
    <s v="0001 - MINISTERIO DE HACIENDA"/>
    <x v="0"/>
    <x v="0"/>
    <x v="2"/>
    <s v="2.6 - BIENES MUEBLES, INMUEBLES E INTANGIBLES"/>
    <s v="2.6.1 - MOBILIARIO Y EQUIPO"/>
    <s v="S"/>
    <s v="00 - N/A"/>
    <s v="60 - CREDITO EXTERNO"/>
    <s v=" "/>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 "/>
    <s v="99 - MULTIPROVINCIAL"/>
    <n v="2492500"/>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 "/>
    <s v="99 - MULTIPROVINCIAL"/>
    <n v="400000"/>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 "/>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 "/>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 "/>
    <s v="99 - MULTIPROVINCIAL"/>
    <n v="26545900"/>
    <n v="25685138"/>
    <n v="18338656.799999997"/>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 "/>
    <s v="99 - MULTIPROVINCIAL"/>
    <n v="30150000"/>
    <n v="151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 "/>
    <s v="99 - MULTIPROVINCIAL"/>
    <n v="9963050"/>
    <n v="2963050"/>
    <n v="314064.79000000004"/>
  </r>
  <r>
    <s v="2024"/>
    <x v="0"/>
    <x v="0"/>
    <x v="1"/>
    <x v="7"/>
    <s v="2 - Poder Ejecutivo"/>
    <s v="0205 - MINISTERIO DE HACIENDA"/>
    <s v="0001 - MINISTERIO DE HACIENDA"/>
    <x v="0"/>
    <x v="0"/>
    <x v="2"/>
    <s v="2.6 - BIENES MUEBLES, INMUEBLES E INTANGIBLES"/>
    <s v="2.6.8 - BIENES INTANGIBLES"/>
    <s v="N"/>
    <s v="00 - N/A"/>
    <s v="10 - FONDO GENERAL"/>
    <s v=" "/>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 "/>
    <s v="99 - MULTIPROVINCIAL"/>
    <n v="502000"/>
    <n v="452000"/>
    <n v="347675.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 "/>
    <s v="99 - MULTIPROVINCIAL"/>
    <n v="217600"/>
    <n v="789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 "/>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 "/>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 "/>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 "/>
    <s v="99 - MULTIPROVINCIAL"/>
    <n v="2359798"/>
    <n v="8079904"/>
    <n v="5192777.24"/>
  </r>
  <r>
    <s v="2024"/>
    <x v="0"/>
    <x v="0"/>
    <x v="1"/>
    <x v="7"/>
    <s v="2 - Poder Ejecutivo"/>
    <s v="0205 - MINISTERIO DE HACIENDA"/>
    <s v="0003 - ADMINISTRACION GENERAL DE BIENES NACIONALES"/>
    <x v="0"/>
    <x v="0"/>
    <x v="2"/>
    <s v="2.6 - BIENES MUEBLES, INMUEBLES E INTANGIBLES"/>
    <s v="2.6.1 - MOBILIARIO Y EQUIPO"/>
    <s v="N"/>
    <s v="00 - N/A"/>
    <s v="70 - DONACION EXTERNA"/>
    <s v=" "/>
    <s v="99 - MULTIPROVINCIAL"/>
    <n v="0"/>
    <n v="9328559"/>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674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50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455913"/>
    <n v="448536.88"/>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 "/>
    <s v="99 - MULTIPROVINCIAL"/>
    <n v="0"/>
    <n v="645154"/>
    <n v="543390"/>
  </r>
  <r>
    <s v="2024"/>
    <x v="0"/>
    <x v="0"/>
    <x v="1"/>
    <x v="7"/>
    <s v="2 - Poder Ejecutivo"/>
    <s v="0205 - MINISTERIO DE HACIENDA"/>
    <s v="0003 - ADMINISTRACION GENERAL DE BIENES NACIONALES"/>
    <x v="0"/>
    <x v="0"/>
    <x v="2"/>
    <s v="2.7 - OBRAS"/>
    <s v="2.7.1 - OBRAS EN EDIFICACIONES"/>
    <s v="N"/>
    <s v="00 - N/A"/>
    <s v="10 - FONDO GENERAL"/>
    <s v=" "/>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 "/>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 "/>
    <s v="99 - MULTIPROVINCIAL"/>
    <n v="13553489"/>
    <n v="4478958.3199999994"/>
    <n v="2474605.2199999997"/>
  </r>
  <r>
    <s v="2024"/>
    <x v="0"/>
    <x v="0"/>
    <x v="1"/>
    <x v="7"/>
    <s v="2 - Poder Ejecutivo"/>
    <s v="0205 - MINISTERIO DE HACIENDA"/>
    <s v="0004 - DIRECCION GENERAL DE CONTRATACIONES PUBLICAS"/>
    <x v="0"/>
    <x v="0"/>
    <x v="2"/>
    <s v="2.6 - BIENES MUEBLES, INMUEBLES E INTANGIBLES"/>
    <s v="2.6.1 - MOBILIARIO Y EQUIPO"/>
    <s v="N"/>
    <s v="00 - N/A"/>
    <s v="70 - DONACION EXTERNA"/>
    <s v=" "/>
    <s v="99 - MULTIPROVINCIAL"/>
    <n v="0"/>
    <n v="822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82767.739999999991"/>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 "/>
    <s v="99 - MULTIPROVINCIAL"/>
    <n v="0"/>
    <n v="107040"/>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 "/>
    <s v="99 - MULTIPROVINCIAL"/>
    <n v="508061"/>
    <n v="513384"/>
    <n v="92983.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 "/>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 "/>
    <s v="99 - MULTIPROVINCIAL"/>
    <n v="9000000"/>
    <n v="11034526.25"/>
    <n v="5196843.97"/>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40000"/>
    <n v="0"/>
  </r>
  <r>
    <s v="2024"/>
    <x v="0"/>
    <x v="0"/>
    <x v="1"/>
    <x v="7"/>
    <s v="2 - Poder Ejecutivo"/>
    <s v="0205 - MINISTERIO DE HACIENDA"/>
    <s v="0004 - DIRECCION GENERAL DE CONTRATACIONES PUBLICAS"/>
    <x v="0"/>
    <x v="0"/>
    <x v="2"/>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 "/>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 "/>
    <s v="99 - MULTIPROVINCIAL"/>
    <n v="3328728"/>
    <n v="1556728"/>
    <n v="1075658.7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 "/>
    <s v="99 - MULTIPROVINCIAL"/>
    <n v="125000"/>
    <n v="194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 "/>
    <s v="99 - MULTIPROVINCIAL"/>
    <n v="0"/>
    <n v="10505615.879999999"/>
    <n v="7660000"/>
  </r>
  <r>
    <s v="2024"/>
    <x v="0"/>
    <x v="0"/>
    <x v="1"/>
    <x v="7"/>
    <s v="2 - Poder Ejecutivo"/>
    <s v="0205 - MINISTERIO DE HACIENDA"/>
    <s v="0008 - TESORERIA NACIONAL"/>
    <x v="0"/>
    <x v="0"/>
    <x v="2"/>
    <s v="2.6 - BIENES MUEBLES, INMUEBLES E INTANGIBLES"/>
    <s v="2.6.5 - MAQUINARIA, OTROS EQUIPOS Y HERRAMIENTAS"/>
    <s v="N"/>
    <s v="00 - N/A"/>
    <s v="10 - FONDO GENERAL"/>
    <s v=" "/>
    <s v="99 - MULTIPROVINCIAL"/>
    <n v="1331000"/>
    <n v="1107000"/>
    <n v="1016272.99"/>
  </r>
  <r>
    <s v="2024"/>
    <x v="0"/>
    <x v="0"/>
    <x v="1"/>
    <x v="7"/>
    <s v="2 - Poder Ejecutivo"/>
    <s v="0205 - MINISTERIO DE HACIENDA"/>
    <s v="0008 - TESORERIA NACIONAL"/>
    <x v="0"/>
    <x v="0"/>
    <x v="2"/>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 "/>
    <s v="99 - MULTIPROVINCIAL"/>
    <n v="2634216"/>
    <n v="625241"/>
    <n v="585317.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 "/>
    <s v="99 - MULTIPROVINCIAL"/>
    <n v="0"/>
    <n v="3285342"/>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x v="0"/>
    <x v="0"/>
    <x v="2"/>
    <s v="2.6 - BIENES MUEBLES, INMUEBLES E INTANGIBLES"/>
    <s v="2.6.1 - MOBILIARIO Y EQUIPO"/>
    <s v="N"/>
    <s v="00 - N/A"/>
    <s v="10 - FONDO GENERAL"/>
    <s v=" "/>
    <s v="99 - MULTIPROVINCIAL"/>
    <n v="20828200"/>
    <n v="8593200"/>
    <n v="1375635.51"/>
  </r>
  <r>
    <s v="2024"/>
    <x v="0"/>
    <x v="0"/>
    <x v="1"/>
    <x v="7"/>
    <s v="2 - Poder Ejecutivo"/>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19900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 "/>
    <s v="99 - MULTIPROVINCIAL"/>
    <n v="2700000"/>
    <n v="4596000"/>
    <n v="108607.2"/>
  </r>
  <r>
    <s v="2024"/>
    <x v="0"/>
    <x v="0"/>
    <x v="1"/>
    <x v="7"/>
    <s v="2 - Poder Ejecutivo"/>
    <s v="0205 - MINISTERIO DE HACIENDA"/>
    <s v="0010 - DIRECCION GENERAL  DE PRESUPUESTO"/>
    <x v="0"/>
    <x v="0"/>
    <x v="2"/>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 "/>
    <s v="99 - MULTIPROVINCIAL"/>
    <n v="1650000"/>
    <n v="6040000"/>
    <n v="5530368.1099999994"/>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 "/>
    <s v="99 - MULTIPROVINCIAL"/>
    <n v="270000"/>
    <n v="91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 "/>
    <s v="99 - MULTIPROVINCIAL"/>
    <n v="93689085"/>
    <n v="1095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8796343.97"/>
    <n v="136923789.4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4614619.96"/>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3400000.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3500000.7199999997"/>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3200000.5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3000000.5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94412065"/>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8853264.7100000009"/>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4282494.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3000000.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3160674.289999999"/>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7200000.7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2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7339029.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00000009"/>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09999999962747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3430008.5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0.9999999998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15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000000000232830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00000002"/>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3200888.5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5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400000001"/>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4401507.47"/>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99999999930150807"/>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1650052.300000001"/>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49999999953433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49999999953433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99999999976716936"/>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1999999.9999999998"/>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0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299999999580905"/>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499999998"/>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49999999953433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4080429.83"/>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4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40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33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350000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5"/>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2847104.929999999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6247514.46"/>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19999999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604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853264.7100000009"/>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5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36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50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40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4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199999998"/>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3000000"/>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4826075.670000002"/>
    <n v="20551165.2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4270000.109999999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4500000"/>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12121409.039999999"/>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2000000.9500000002"/>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3000000"/>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4840989.33"/>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3000000"/>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3000000"/>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4353397.96"/>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6828100"/>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42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4200000"/>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62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3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41176349.539999999"/>
    <n v="21725104.040000003"/>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9110201.1199999992"/>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2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2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46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5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81045804.31"/>
    <n v="115913299.61999999"/>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00000002"/>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3"/>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4953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6797668"/>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6257668"/>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5153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076845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1438189"/>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5523505"/>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5373356"/>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5303704"/>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404716"/>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695311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2"/>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2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6999999955"/>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695311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2"/>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4381208.5599999996"/>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82"/>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2065431"/>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2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46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2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13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3000000"/>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2703082"/>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2900000.55"/>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6958884"/>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5000001.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6000000006"/>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3000000"/>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2613966"/>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2323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34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5859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76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34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34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2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4581647"/>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79525886.400000006"/>
    <n v="63225622.109999999"/>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7231689"/>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3500000"/>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4285937"/>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3500000"/>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54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5000000"/>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3000000"/>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21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7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3000000"/>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170000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6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6"/>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8518990.8599999994"/>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170000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60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5"/>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0999999996"/>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2700000"/>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362000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2700000"/>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1"/>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9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0670753.529999997"/>
    <n v="18254767.5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54087222.610000007"/>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4051905"/>
    <n v="0"/>
  </r>
  <r>
    <s v="2024"/>
    <x v="0"/>
    <x v="0"/>
    <x v="1"/>
    <x v="7"/>
    <s v="2 - Poder Ejecutivo"/>
    <s v="0206 - MINISTERIO DE EDUCACIÓN"/>
    <s v="0001 - MINISTERIO DE EDUCACION"/>
    <x v="2"/>
    <x v="10"/>
    <x v="41"/>
    <s v="2.7 - OBRAS"/>
    <s v="2.7.1 - OBRAS EN EDIFICACIONES"/>
    <s v="S"/>
    <s v="63 - CONSTRUCCIÓN  DE 1 ESTANCIA INFANTIL EN LA PROVINCIA DE BAHORUCO (FASE 2)"/>
    <s v="10 - FONDO GENERAL"/>
    <n v="13466"/>
    <s v="03 - BAHORUCO"/>
    <n v="0"/>
    <n v="7645084.6100000003"/>
    <n v="0"/>
  </r>
  <r>
    <s v="2024"/>
    <x v="0"/>
    <x v="0"/>
    <x v="1"/>
    <x v="7"/>
    <s v="2 - Poder Ejecutivo"/>
    <s v="0206 - MINISTERIO DE EDUCACIÓN"/>
    <s v="0001 - MINISTERIO DE EDUCACION"/>
    <x v="2"/>
    <x v="10"/>
    <x v="42"/>
    <s v="2.6 - BIENES MUEBLES, INMUEBLES E INTANGIBLES"/>
    <s v="2.6.1 - MOBILIARIO Y EQUIPO"/>
    <s v="N"/>
    <s v="00 - N/A"/>
    <s v="10 - FONDO GENERAL"/>
    <s v=" "/>
    <s v="99 - MULTIPROVINCIAL"/>
    <n v="313300000"/>
    <n v="110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384845911.58000004"/>
    <n v="358159513.38999999"/>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592.17999999"/>
    <n v="102964921.03000002"/>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8101561"/>
    <n v="3619223.26"/>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0335627.859999999"/>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59868641.270000011"/>
    <n v="48130707.14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78476317.96999998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60000008"/>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5894350.16"/>
    <n v="121836073.25"/>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7000001"/>
    <n v="75448320.920000002"/>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89999998"/>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27320257.28000002"/>
    <n v="108839947.52"/>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26162509.769999996"/>
    <n v="26162505.77"/>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9116342.339999996"/>
    <n v="19921593.32"/>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10573126.85000002"/>
    <n v="126170343.23"/>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0000002"/>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1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101852299.34999999"/>
    <n v="43883414.939999998"/>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31568648.059999999"/>
    <n v="25977276.9200000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13408298.100000001"/>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5064906.2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46851866"/>
    <n v="23330289.459999997"/>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8098842.919999998"/>
    <n v="28098836.919999998"/>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1796515.68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01881488.07000001"/>
    <n v="48802464.949999996"/>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13"/>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25815197.530000001"/>
    <n v="19793118.609999999"/>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3004166.24000001"/>
    <n v="76228752.229999989"/>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56965401.539999999"/>
    <n v="44679444.039999999"/>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5171198.290000001"/>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58268151.74000001"/>
    <n v="126425828.10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8207094.309999995"/>
    <n v="30903611.130000003"/>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64609621.030000001"/>
    <n v="53171512.459999993"/>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41388175.66000003"/>
    <n v="78136593.50999999"/>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03632006.07000001"/>
    <n v="50256486.920000002"/>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92077856.359999999"/>
    <n v="51859549.18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19052174.46000001"/>
    <n v="105513436.02"/>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86717101.4799999"/>
    <n v="315760775.00999993"/>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8028753.150000006"/>
    <n v="32112778.330000002"/>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07903858.70999998"/>
    <n v="262174521.34999999"/>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5626602.069999993"/>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58488828.22"/>
    <n v="745048792.05999994"/>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0000007"/>
    <n v="22782258.16"/>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5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9360262.299999997"/>
    <n v="5727249.9799999995"/>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7362507.010000005"/>
    <n v="59721018.190000013"/>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79999997"/>
    <n v="36090066.550000004"/>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69999996"/>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3390285.879999999"/>
    <n v="13390282.8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40772842.51999998"/>
    <n v="114323701.20999999"/>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779533.9100000001"/>
    <n v="4147591.17"/>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8809955.289999999"/>
    <n v="28809930.57"/>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7232102.0299999993"/>
    <n v="7231916.0300000003"/>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0"/>
  </r>
  <r>
    <s v="2024"/>
    <x v="0"/>
    <x v="0"/>
    <x v="1"/>
    <x v="7"/>
    <s v="2 - Poder Ejecutivo"/>
    <s v="0206 - MINISTERIO DE EDUCACIÓN"/>
    <s v="0001 - MINISTERIO DE EDUCACION"/>
    <x v="2"/>
    <x v="10"/>
    <x v="43"/>
    <s v="2.6 - BIENES MUEBLES, INMUEBLES E INTANGIBLES"/>
    <s v="2.6.1 - MOBILIARIO Y EQUIPO"/>
    <s v="N"/>
    <s v="00 - N/A"/>
    <s v="10 - FONDO GENERAL"/>
    <s v=" "/>
    <s v="99 - MULTIPROVINCIAL"/>
    <n v="6755000"/>
    <n v="5335492"/>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65043616.84"/>
    <n v="241526654.29999995"/>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 "/>
    <s v="99 - MULTIPROVINCIAL"/>
    <n v="150000000"/>
    <n v="13747527.289999992"/>
    <n v="0"/>
  </r>
  <r>
    <s v="2024"/>
    <x v="0"/>
    <x v="0"/>
    <x v="1"/>
    <x v="7"/>
    <s v="2 - Poder Ejecutivo"/>
    <s v="0206 - MINISTERIO DE EDUCACIÓN"/>
    <s v="0001 - MINISTERIO DE EDUCACION"/>
    <x v="2"/>
    <x v="10"/>
    <x v="43"/>
    <s v="2.6 - BIENES MUEBLES, INMUEBLES E INTANGIBLES"/>
    <s v="2.6.5 - MAQUINARIA, OTROS EQUIPOS Y HERRAMIENTAS"/>
    <s v="N"/>
    <s v="00 - N/A"/>
    <s v="10 - FONDO GENERAL"/>
    <s v=" "/>
    <s v="99 - MULTIPROVINCIAL"/>
    <n v="0"/>
    <n v="10861722"/>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 "/>
    <s v="99 - MULTIPROVINCIAL"/>
    <n v="3320580"/>
    <n v="115566238.05000001"/>
    <n v="105619942.17999999"/>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 "/>
    <s v="99 - MULTIPROVINCIAL"/>
    <n v="0"/>
    <n v="3335725.44"/>
    <n v="1418492.010000000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 "/>
    <s v="99 - MULTIPROVINCIAL"/>
    <n v="0"/>
    <n v="8274172.71"/>
    <n v="6272581.2300000004"/>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 "/>
    <s v="99 - MULTIPROVINCIAL"/>
    <n v="267294"/>
    <n v="22309384.699999999"/>
    <n v="17253818.350000005"/>
  </r>
  <r>
    <s v="2024"/>
    <x v="0"/>
    <x v="0"/>
    <x v="1"/>
    <x v="7"/>
    <s v="2 - Poder Ejecutivo"/>
    <s v="0206 - MINISTERIO DE EDUCACIÓN"/>
    <s v="0001 - MINISTERIO DE EDUCACION"/>
    <x v="2"/>
    <x v="10"/>
    <x v="45"/>
    <s v="2.6 - BIENES MUEBLES, INMUEBLES E INTANGIBLES"/>
    <s v="2.6.6 - EQUIPOS DE DEFENSA Y SEGURIDAD"/>
    <s v="N"/>
    <s v="00 - N/A"/>
    <s v="10 - FONDO GENERAL"/>
    <s v=" "/>
    <s v="99 - MULTIPROVINCIAL"/>
    <n v="0"/>
    <n v="4142781.05"/>
    <n v="884318.70000000007"/>
  </r>
  <r>
    <s v="2024"/>
    <x v="0"/>
    <x v="0"/>
    <x v="1"/>
    <x v="7"/>
    <s v="2 - Poder Ejecutivo"/>
    <s v="0206 - MINISTERIO DE EDUCACIÓN"/>
    <s v="0001 - MINISTERIO DE EDUCACION"/>
    <x v="2"/>
    <x v="10"/>
    <x v="45"/>
    <s v="2.6 - BIENES MUEBLES, INMUEBLES E INTANGIBLES"/>
    <s v="2.6.8 - BIENES INTANGIBLES"/>
    <s v="N"/>
    <s v="00 - N/A"/>
    <s v="10 - FONDO GENERAL"/>
    <s v=" "/>
    <s v="99 - MULTIPROVINCIAL"/>
    <n v="0"/>
    <n v="17258201.219999999"/>
    <n v="13350548.920000002"/>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21776412.449999999"/>
    <n v="19558532.469999999"/>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 "/>
    <s v="99 - MULTIPROVINCIAL"/>
    <n v="37050000"/>
    <n v="11845504"/>
    <n v="1043592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45859926.519999996"/>
    <n v="36616751.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 "/>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 "/>
    <s v="99 - MULTIPROVINCIAL"/>
    <n v="7261306532"/>
    <n v="4363434390.7200003"/>
    <n v="742219548.12999988"/>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66663139.74000001"/>
    <n v="17433964.080000002"/>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 "/>
    <s v="99 - MULTIPROVINCIAL"/>
    <n v="1424380"/>
    <n v="5383859.9800000004"/>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 "/>
    <s v="99 - MULTIPROVINCIAL"/>
    <n v="1662539114"/>
    <n v="4005038302.3099999"/>
    <n v="1366293429.1099999"/>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78859158"/>
    <n v="0"/>
  </r>
  <r>
    <s v="2024"/>
    <x v="0"/>
    <x v="0"/>
    <x v="1"/>
    <x v="7"/>
    <s v="2 - Poder Ejecutivo"/>
    <s v="0206 - MINISTERIO DE EDUCACIÓN"/>
    <s v="0001 - MINISTERIO DE EDUCACION"/>
    <x v="2"/>
    <x v="10"/>
    <x v="40"/>
    <s v="2.6 - BIENES MUEBLES, INMUEBLES E INTANGIBLES"/>
    <s v="2.6.5 - MAQUINARIA, OTROS EQUIPOS Y HERRAMIENTAS"/>
    <s v="N"/>
    <s v="00 - N/A"/>
    <s v="10 - FONDO GENERAL"/>
    <s v=" "/>
    <s v="99 - MULTIPROVINCIAL"/>
    <n v="4313548643"/>
    <n v="3941835441.3199987"/>
    <n v="12067053.91"/>
  </r>
  <r>
    <s v="2024"/>
    <x v="0"/>
    <x v="0"/>
    <x v="1"/>
    <x v="7"/>
    <s v="2 - Poder Ejecutivo"/>
    <s v="0206 - MINISTERIO DE EDUCACIÓN"/>
    <s v="0001 - MINISTERIO DE EDUCACION"/>
    <x v="2"/>
    <x v="10"/>
    <x v="40"/>
    <s v="2.6 - BIENES MUEBLES, INMUEBLES E INTANGIBLES"/>
    <s v="2.6.5 - MAQUINARIA, OTROS EQUIPOS Y HERRAMIENTAS"/>
    <s v="N"/>
    <s v="00 - N/A"/>
    <s v="20 - FONDOS CON DESTINO ESPECÍFICO"/>
    <s v=" "/>
    <s v="99 - MULTIPROVINCIAL"/>
    <n v="0"/>
    <n v="2293646"/>
    <n v="0"/>
  </r>
  <r>
    <s v="2024"/>
    <x v="0"/>
    <x v="0"/>
    <x v="1"/>
    <x v="7"/>
    <s v="2 - Poder Ejecutivo"/>
    <s v="0206 - MINISTERIO DE EDUCACIÓN"/>
    <s v="0001 - MINISTERIO DE EDUCACION"/>
    <x v="2"/>
    <x v="10"/>
    <x v="40"/>
    <s v="2.6 - BIENES MUEBLES, INMUEBLES E INTANGIBLES"/>
    <s v="2.6.6 - EQUIPOS DE DEFENSA Y SEGURIDAD"/>
    <s v="N"/>
    <s v="00 - N/A"/>
    <s v="10 - FONDO GENERAL"/>
    <s v=" "/>
    <s v="99 - MULTIPROVINCIAL"/>
    <n v="33634566"/>
    <n v="20846066"/>
    <n v="10333968"/>
  </r>
  <r>
    <s v="2024"/>
    <x v="0"/>
    <x v="0"/>
    <x v="1"/>
    <x v="7"/>
    <s v="2 - Poder Ejecutivo"/>
    <s v="0206 - MINISTERIO DE EDUCACIÓN"/>
    <s v="0001 - MINISTERIO DE EDUCACION"/>
    <x v="2"/>
    <x v="10"/>
    <x v="40"/>
    <s v="2.6 - BIENES MUEBLES, INMUEBLES E INTANGIBLES"/>
    <s v="2.6.8 - BIENES INTANGIBLES"/>
    <s v="N"/>
    <s v="00 - N/A"/>
    <s v="10 - FONDO GENERAL"/>
    <s v=" "/>
    <s v="99 - MULTIPROVINCIAL"/>
    <n v="3862656"/>
    <n v="421354861.82999992"/>
    <n v="67688059.86999999"/>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0"/>
  </r>
  <r>
    <s v="2024"/>
    <x v="0"/>
    <x v="0"/>
    <x v="1"/>
    <x v="7"/>
    <s v="2 - Poder Ejecutivo"/>
    <s v="0206 - MINISTERIO DE EDUCACIÓN"/>
    <s v="0001 - MINISTERIO DE EDUCACION"/>
    <x v="2"/>
    <x v="10"/>
    <x v="40"/>
    <s v="2.7 - OBRAS"/>
    <s v="2.7.1 - OBRAS EN EDIFICACIONES"/>
    <s v="N"/>
    <s v="00 - N/A"/>
    <s v="10 - FONDO GENERAL"/>
    <s v=" "/>
    <s v="99 - MULTIPROVINCIAL"/>
    <n v="566759670"/>
    <n v="1513592210.1599998"/>
    <n v="1165398683.9099994"/>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 "/>
    <s v="99 - MULTIPROVINCIAL"/>
    <n v="434727050"/>
    <n v="478741697.79999995"/>
    <n v="157812644.64000002"/>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148672099.19999999"/>
    <n v="30932309.020000003"/>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 "/>
    <s v="99 - MULTIPROVINCIAL"/>
    <n v="65000000"/>
    <n v="61279694.329999998"/>
    <n v="11816594.84"/>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 "/>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 "/>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 "/>
    <s v="99 - MULTIPROVINCIAL"/>
    <n v="748654023"/>
    <n v="1029816023"/>
    <n v="476633536.76000005"/>
  </r>
  <r>
    <s v="2024"/>
    <x v="0"/>
    <x v="0"/>
    <x v="1"/>
    <x v="7"/>
    <s v="2 - Poder Ejecutivo"/>
    <s v="0206 - MINISTERIO DE EDUCACIÓN"/>
    <s v="0004 - INSTITUTO NACIONAL DE EDUCACIÓN FISICA"/>
    <x v="2"/>
    <x v="10"/>
    <x v="46"/>
    <s v="2.6 - BIENES MUEBLES, INMUEBLES E INTANGIBLES"/>
    <s v="2.6.1 - MOBILIARIO Y EQUIPO"/>
    <s v="N"/>
    <s v="00 - N/A"/>
    <s v="10 - FONDO GENERAL"/>
    <s v=" "/>
    <s v="99 - MULTIPROVINCIAL"/>
    <n v="17000000"/>
    <n v="14000000"/>
    <n v="7341246.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30263937.449999999"/>
    <n v="16730057.550000001"/>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 "/>
    <s v="99 - MULTIPROVINCIAL"/>
    <n v="0"/>
    <n v="285780030.68000001"/>
    <n v="134391567.10999998"/>
  </r>
  <r>
    <s v="2024"/>
    <x v="0"/>
    <x v="0"/>
    <x v="1"/>
    <x v="7"/>
    <s v="2 - Poder Ejecutivo"/>
    <s v="0206 - MINISTERIO DE EDUCACIÓN"/>
    <s v="0005 - INSTITUTO NACIONAL DE BIENESTAR MAGISTERIAL"/>
    <x v="2"/>
    <x v="10"/>
    <x v="40"/>
    <s v="2.6 - BIENES MUEBLES, INMUEBLES E INTANGIBLES"/>
    <s v="2.6.1 - MOBILIARIO Y EQUIPO"/>
    <s v="N"/>
    <s v="00 - N/A"/>
    <s v="10 - FONDO GENERAL"/>
    <s v=" "/>
    <s v="99 - MULTIPROVINCIAL"/>
    <n v="1100000"/>
    <n v="5962646.5200000005"/>
    <n v="988959.3600000001"/>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
    <n v="231354.00000000003"/>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 "/>
    <s v="99 - MULTIPROVINCIAL"/>
    <n v="0"/>
    <n v="2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x v="2"/>
    <x v="10"/>
    <x v="40"/>
    <s v="2.7 - OBRAS"/>
    <s v="2.7.1 - OBRAS EN EDIFICACIONES"/>
    <s v="N"/>
    <s v="00 - N/A"/>
    <s v="10 - FONDO GENERAL"/>
    <s v=" "/>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 "/>
    <s v="99 - MULTIPROVINCIAL"/>
    <n v="0"/>
    <n v="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01739.8"/>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 "/>
    <s v="99 - MULTIPROVINCIAL"/>
    <n v="20000000"/>
    <n v="5139337.6899999995"/>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 "/>
    <s v="99 - MULTIPROVINCIAL"/>
    <n v="15244960"/>
    <n v="45372480.189999998"/>
    <n v="15546463.9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3232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736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7275670"/>
    <n v="2128875.4900000002"/>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 "/>
    <s v="99 - MULTIPROVINCIAL"/>
    <n v="0"/>
    <n v="20300000"/>
    <n v="3701317.5"/>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 "/>
    <s v="99 - MULTIPROVINCIAL"/>
    <n v="66785232"/>
    <n v="186088715.33000001"/>
    <n v="145653181.55999997"/>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54971119.899999999"/>
    <n v="8526284.1600000001"/>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 "/>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 "/>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 "/>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 "/>
    <s v="99 - MULTIPROVINCIAL"/>
    <n v="34179787"/>
    <n v="71516106.480000004"/>
    <n v="18359202.95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3101783.5"/>
    <n v="919211.889999999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11049066"/>
    <n v="658403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79659232"/>
    <n v="20305599.84999999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26125851.859999999"/>
    <n v="1322934.04"/>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 "/>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 "/>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 "/>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 "/>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 "/>
    <s v="99 - MULTIPROVINCIAL"/>
    <n v="0"/>
    <n v="2501639.0700000003"/>
    <n v="819412.4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5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747669.12"/>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12000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1515800"/>
    <n v="45122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 "/>
    <s v="99 - MULTIPROVINCIAL"/>
    <n v="0"/>
    <n v="400000"/>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3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5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9126089.330000002"/>
    <n v="12821100.810000001"/>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26986688.420000002"/>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2977624.01"/>
    <n v="22298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09668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51677400"/>
    <n v="21863581.48"/>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176261.159999996"/>
    <n v="5047191.3499999996"/>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84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743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 "/>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 "/>
    <s v="99 - MULTIPROVINCIAL"/>
    <n v="0"/>
    <n v="45050000"/>
    <n v="39265817.82"/>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 "/>
    <s v="99 - MULTIPROVINCIAL"/>
    <n v="4253100"/>
    <n v="11796104"/>
    <n v="3806225.1500000004"/>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 "/>
    <s v="99 - MULTIPROVINCIAL"/>
    <n v="0"/>
    <n v="6607611.599999999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7940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19328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13964967.15"/>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2"/>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 "/>
    <s v="99 - MULTIPROVINCIAL"/>
    <n v="31500000"/>
    <n v="31500000"/>
    <n v="10772882.4700000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000000015"/>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00000002"/>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 "/>
    <s v="99 - MULTIPROVINCIAL"/>
    <n v="0"/>
    <n v="5147000"/>
    <n v="4974020.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 "/>
    <s v="99 - MULTIPROVINCIAL"/>
    <n v="12500000"/>
    <n v="7118000"/>
    <n v="1968068.29"/>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51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7100000"/>
    <n v="3411552.8099999996"/>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 "/>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 "/>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 "/>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 "/>
    <s v="99 - MULTIPROVINCIAL"/>
    <n v="0"/>
    <n v="2072500"/>
    <n v="0"/>
  </r>
  <r>
    <s v="2024"/>
    <x v="0"/>
    <x v="0"/>
    <x v="1"/>
    <x v="7"/>
    <s v="2 - Poder Ejecutivo"/>
    <s v="0209 - MINISTERIO DE TRABAJO"/>
    <s v="0001 - MINISTERIO DE TRABAJO"/>
    <x v="1"/>
    <x v="2"/>
    <x v="51"/>
    <s v="2.6 - BIENES MUEBLES, INMUEBLES E INTANGIBLES"/>
    <s v="2.6.1 - MOBILIARIO Y EQUIPO"/>
    <s v="N"/>
    <s v="00 - N/A"/>
    <s v="10 - FONDO GENERAL"/>
    <s v=" "/>
    <s v="99 - MULTIPROVINCIAL"/>
    <n v="2965000"/>
    <n v="15888596.129999997"/>
    <n v="15843626.409999998"/>
  </r>
  <r>
    <s v="2024"/>
    <x v="0"/>
    <x v="0"/>
    <x v="1"/>
    <x v="7"/>
    <s v="2 - Poder Ejecutivo"/>
    <s v="0209 - MINISTERIO DE TRABAJO"/>
    <s v="0001 - MINISTERIO DE TRABAJO"/>
    <x v="1"/>
    <x v="2"/>
    <x v="51"/>
    <s v="2.6 - BIENES MUEBLES, INMUEBLES E INTANGIBLES"/>
    <s v="2.6.1 - MOBILIARIO Y EQUIPO"/>
    <s v="N"/>
    <s v="00 - N/A"/>
    <s v="20 - FONDOS CON DESTINO ESPECÍFICO"/>
    <s v=" "/>
    <s v="99 - MULTIPROVINCIAL"/>
    <n v="8650000"/>
    <n v="5545200.0099999998"/>
    <n v="4596361.4600000009"/>
  </r>
  <r>
    <s v="2024"/>
    <x v="0"/>
    <x v="0"/>
    <x v="1"/>
    <x v="7"/>
    <s v="2 - Poder Ejecutivo"/>
    <s v="0209 - MINISTERIO DE TRABAJO"/>
    <s v="0001 - MINISTERIO DE TRABAJO"/>
    <x v="1"/>
    <x v="2"/>
    <x v="51"/>
    <s v="2.6 - BIENES MUEBLES, INMUEBLES E INTANGIBLES"/>
    <s v="2.6.1 - MOBILIARIO Y EQUIPO"/>
    <s v="N"/>
    <s v="00 - N/A"/>
    <s v="70 - DONACION EXTERNA"/>
    <s v=" "/>
    <s v="99 - MULTIPROVINCIAL"/>
    <n v="0"/>
    <n v="1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 "/>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599999999977"/>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 "/>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 "/>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 "/>
    <s v="99 - MULTIPROVINCIAL"/>
    <n v="28500000"/>
    <n v="8150396.4600000018"/>
    <n v="0"/>
  </r>
  <r>
    <s v="2024"/>
    <x v="0"/>
    <x v="0"/>
    <x v="1"/>
    <x v="7"/>
    <s v="2 - Poder Ejecutivo"/>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 "/>
    <s v="99 - MULTIPROVINCIAL"/>
    <n v="1850000"/>
    <n v="402205.87"/>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 "/>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 "/>
    <s v="99 - MULTIPROVINCIAL"/>
    <n v="0"/>
    <n v="264438"/>
    <n v="240956"/>
  </r>
  <r>
    <s v="2024"/>
    <x v="0"/>
    <x v="0"/>
    <x v="1"/>
    <x v="7"/>
    <s v="2 - Poder Ejecutivo"/>
    <s v="0209 - MINISTERIO DE TRABAJO"/>
    <s v="0001 - MINISTERIO DE TRABAJO"/>
    <x v="1"/>
    <x v="2"/>
    <x v="51"/>
    <s v="2.6 - BIENES MUEBLES, INMUEBLES E INTANGIBLES"/>
    <s v="2.6.6 - EQUIPOS DE DEFENSA Y SEGURIDAD"/>
    <s v="N"/>
    <s v="00 - N/A"/>
    <s v="70 - DONACION EXTERNA"/>
    <s v=" "/>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 "/>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 "/>
    <s v="99 - MULTIPROVINCIAL"/>
    <n v="0"/>
    <n v="96590.5"/>
    <n v="0"/>
  </r>
  <r>
    <s v="2024"/>
    <x v="0"/>
    <x v="0"/>
    <x v="1"/>
    <x v="7"/>
    <s v="2 - Poder Ejecutivo"/>
    <s v="0209 - MINISTERIO DE TRABAJO"/>
    <s v="0001 - MINISTERIO DE TRABAJO"/>
    <x v="1"/>
    <x v="2"/>
    <x v="51"/>
    <s v="2.7 - OBRAS"/>
    <s v="2.7.1 - OBRAS EN EDIFICACIONES"/>
    <s v="N"/>
    <s v="00 - N/A"/>
    <s v="70 - DONACION EXTERNA"/>
    <s v=" "/>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 "/>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 "/>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 "/>
    <s v="99 - MULTIPROVINCIAL"/>
    <n v="28900000"/>
    <n v="41176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 "/>
    <s v="99 - MULTIPROVINCIAL"/>
    <n v="20300000"/>
    <n v="33260000"/>
    <n v="26834743.990000002"/>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 "/>
    <s v="99 - MULTIPROVINCIAL"/>
    <n v="289000000"/>
    <n v="575695000"/>
    <n v="268530145.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 "/>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96"/>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 "/>
    <s v="99 - MULTIPROVINCIAL"/>
    <n v="2950000"/>
    <n v="3350000"/>
    <n v="1217146.82"/>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 "/>
    <s v="99 - MULTIPROVINCIAL"/>
    <n v="4980000"/>
    <n v="9380000"/>
    <n v="2849603.67"/>
  </r>
  <r>
    <s v="2024"/>
    <x v="0"/>
    <x v="0"/>
    <x v="1"/>
    <x v="7"/>
    <s v="2 - Poder Ejecutivo"/>
    <s v="0210 - MINISTERIO DE AGRICULTURA"/>
    <s v="0001 - MINISTERIO DE AGRICULTURA"/>
    <x v="1"/>
    <x v="12"/>
    <x v="53"/>
    <s v="2.6 - BIENES MUEBLES, INMUEBLES E INTANGIBLES"/>
    <s v="2.6.8 - BIENES INTANGIBLES"/>
    <s v="N"/>
    <s v="00 - N/A"/>
    <s v="10 - FONDO GENERAL"/>
    <s v=" "/>
    <s v="99 - MULTIPROVINCIAL"/>
    <n v="9950000"/>
    <n v="5250000"/>
    <n v="0"/>
  </r>
  <r>
    <s v="2024"/>
    <x v="0"/>
    <x v="0"/>
    <x v="1"/>
    <x v="7"/>
    <s v="2 - Poder Ejecutivo"/>
    <s v="0210 - MINISTERIO DE AGRICULTURA"/>
    <s v="0001 - MINISTERIO DE AGRICULTURA"/>
    <x v="1"/>
    <x v="12"/>
    <x v="53"/>
    <s v="2.7 - OBRAS"/>
    <s v="2.7.1 - OBRAS EN EDIFICACIONES"/>
    <s v="N"/>
    <s v="00 - N/A"/>
    <s v="10 - FONDO GENERAL"/>
    <s v=" "/>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x v="2"/>
    <x v="14"/>
    <x v="54"/>
    <s v="2.7 - OBRAS"/>
    <s v="2.7.1 - OBRAS EN EDIFICACIONES"/>
    <s v="N"/>
    <s v="00 - N/A"/>
    <s v="10 - FONDO GENERAL"/>
    <s v=" "/>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 "/>
    <s v="99 - MULTIPROVINCIAL"/>
    <n v="2350000"/>
    <n v="2450000"/>
    <n v="1724725.0999999999"/>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 "/>
    <s v="99 - MULTIPROVINCIAL"/>
    <n v="17000000"/>
    <n v="17000000"/>
    <n v="990000"/>
  </r>
  <r>
    <s v="2024"/>
    <x v="0"/>
    <x v="0"/>
    <x v="1"/>
    <x v="7"/>
    <s v="2 - Poder Ejecutivo"/>
    <s v="0210 - MINISTERIO DE AGRICULTURA"/>
    <s v="0001 - MINISTERIO DE AGRICULTURA"/>
    <x v="2"/>
    <x v="10"/>
    <x v="45"/>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 "/>
    <s v="99 - MULTIPROVINCIAL"/>
    <n v="1200000"/>
    <n v="1031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 "/>
    <s v="99 - MULTIPROVINCIAL"/>
    <n v="3285626"/>
    <n v="1428145"/>
    <n v="628052.16999999993"/>
  </r>
  <r>
    <s v="2024"/>
    <x v="0"/>
    <x v="0"/>
    <x v="1"/>
    <x v="7"/>
    <s v="2 - Poder Ejecutivo"/>
    <s v="0210 - MINISTERIO DE AGRICULTURA"/>
    <s v="0002 - DIRECCION GENERAL DE GANADERIA"/>
    <x v="1"/>
    <x v="12"/>
    <x v="32"/>
    <s v="2.6 - BIENES MUEBLES, INMUEBLES E INTANGIBLES"/>
    <s v="2.6.1 - MOBILIARIO Y EQUIPO"/>
    <s v="N"/>
    <s v="00 - N/A"/>
    <s v="20 - FONDOS CON DESTINO ESPECÍFICO"/>
    <s v=" "/>
    <s v="99 - MULTIPROVINCIAL"/>
    <n v="0"/>
    <n v="1152087"/>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 "/>
    <s v="99 - MULTIPROVINCIAL"/>
    <n v="3800000"/>
    <n v="6145199"/>
    <n v="127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11320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 "/>
    <s v="99 - MULTIPROVINCIAL"/>
    <n v="1760000"/>
    <n v="1769289"/>
    <n v="1144687.3500000001"/>
  </r>
  <r>
    <s v="2024"/>
    <x v="0"/>
    <x v="0"/>
    <x v="1"/>
    <x v="7"/>
    <s v="2 - Poder Ejecutivo"/>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 "/>
    <s v="99 - MULTIPROVINCIAL"/>
    <n v="1460000"/>
    <n v="1442875"/>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 "/>
    <s v="99 - MULTIPROVINCIAL"/>
    <n v="550000"/>
    <n v="508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383331"/>
    <n v="2882711.26"/>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504016"/>
    <n v="297811.14"/>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1635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1766802"/>
    <n v="580453.84"/>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41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41196.109999996"/>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6155609.7599999998"/>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42750000"/>
    <n v="2792362.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2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61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0250000"/>
    <n v="227397803.09999999"/>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59300000"/>
    <n v="47374233.68"/>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1346200"/>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3684533"/>
    <n v="2898255.9999999995"/>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9700000"/>
    <n v="2985726.9699999997"/>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2000000"/>
    <n v="27074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132000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1331265004.83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268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500000"/>
    <n v="5675117.5800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73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 "/>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2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 "/>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912681.6100000013"/>
    <n v="5471997"/>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200000003"/>
    <n v="1544004.13"/>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154387.779999999"/>
    <n v="720450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640000"/>
    <n v="185667.1"/>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495264.04"/>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800000008"/>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100000"/>
    <n v="751698.39999999991"/>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 "/>
    <s v="99 - MULTIPROVINCIAL"/>
    <n v="400000"/>
    <n v="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 "/>
    <s v="99 - MULTIPROVINCIAL"/>
    <n v="630105"/>
    <n v="630105"/>
    <n v="559878.37"/>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 "/>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5589266.13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14968155.01"/>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39999992"/>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 "/>
    <s v="99 - MULTIPROVINCIAL"/>
    <n v="1385000"/>
    <n v="1385000"/>
    <n v="1382675.49"/>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779966.08"/>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 "/>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 "/>
    <s v="99 - MULTIPROVINCIAL"/>
    <n v="1850000"/>
    <n v="750000"/>
    <n v="50278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1150000"/>
    <n v="804952.92999999993"/>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6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68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 "/>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179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 "/>
    <s v="99 - MULTIPROVINCIAL"/>
    <n v="39703891"/>
    <n v="13537463"/>
    <n v="8040609.4199999999"/>
  </r>
  <r>
    <s v="2024"/>
    <x v="0"/>
    <x v="0"/>
    <x v="1"/>
    <x v="7"/>
    <s v="2 - Poder Ejecutivo"/>
    <s v="0213 - MINISTERIO DE TURISMO"/>
    <s v="0001 - MINISTERIO DE TURISMO"/>
    <x v="1"/>
    <x v="17"/>
    <x v="65"/>
    <s v="2.6 - BIENES MUEBLES, INMUEBLES E INTANGIBLES"/>
    <s v="2.6.1 - MOBILIARIO Y EQUIPO"/>
    <s v="N"/>
    <s v="00 - N/A"/>
    <s v="20 - FONDOS CON DESTINO ESPECÍFICO"/>
    <s v=" "/>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 "/>
    <s v="99 - MULTIPROVINCIAL"/>
    <n v="6191734"/>
    <n v="4991734"/>
    <n v="1955414"/>
  </r>
  <r>
    <s v="2024"/>
    <x v="0"/>
    <x v="0"/>
    <x v="1"/>
    <x v="7"/>
    <s v="2 - Poder Ejecutivo"/>
    <s v="0213 - MINISTERIO DE TURISMO"/>
    <s v="0001 - MINISTERIO DE TURISMO"/>
    <x v="1"/>
    <x v="17"/>
    <x v="65"/>
    <s v="2.6 - BIENES MUEBLES, INMUEBLES E INTANGIBLES"/>
    <s v="2.6.6 - EQUIPOS DE DEFENSA Y SEGURIDAD"/>
    <s v="N"/>
    <s v="00 - N/A"/>
    <s v="10 - FONDO GENERAL"/>
    <s v=" "/>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1200000"/>
    <n v="4245835.4500000011"/>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28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28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7820000"/>
    <n v="12896165.77"/>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 "/>
    <s v="99 - MULTIPROVINCIAL"/>
    <n v="0"/>
    <n v="111000000"/>
    <n v="30301795.649999999"/>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200000003"/>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3921339.4699999997"/>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15486154.599999998"/>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7"/>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89999998"/>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4979267.190000000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63749.970000000008"/>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00000.0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508247.36"/>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 "/>
    <s v="99 - MULTIPROVINCIAL"/>
    <n v="2550000"/>
    <n v="2365885"/>
    <n v="1750498.18"/>
  </r>
  <r>
    <s v="2024"/>
    <x v="0"/>
    <x v="0"/>
    <x v="1"/>
    <x v="7"/>
    <s v="2 - Poder Ejecutivo"/>
    <s v="0215 - MINISTERIO DE LA MUJER"/>
    <s v="0001 - MINISTERIO DE LA MUJER"/>
    <x v="0"/>
    <x v="0"/>
    <x v="10"/>
    <s v="2.6 - BIENES MUEBLES, INMUEBLES E INTANGIBLES"/>
    <s v="2.6.1 - MOBILIARIO Y EQUIPO"/>
    <s v="N"/>
    <s v="00 - N/A"/>
    <s v="70 - DONACION EXTERNA"/>
    <s v=" "/>
    <s v="99 - MULTIPROVINCIAL"/>
    <n v="0"/>
    <n v="15636000"/>
    <n v="468205.1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 "/>
    <s v="99 - MULTIPROVINCIAL"/>
    <n v="1100000"/>
    <n v="1115300"/>
    <n v="601179.49"/>
  </r>
  <r>
    <s v="2024"/>
    <x v="0"/>
    <x v="0"/>
    <x v="1"/>
    <x v="7"/>
    <s v="2 - Poder Ejecutivo"/>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x v="0"/>
    <x v="0"/>
    <x v="10"/>
    <s v="2.7 - OBRAS"/>
    <s v="2.7.1 - OBRAS EN EDIFICACIONES"/>
    <s v="N"/>
    <s v="00 - N/A"/>
    <s v="10 - FONDO GENERAL"/>
    <s v=" "/>
    <s v="99 - MULTIPROVINCIAL"/>
    <n v="6000000"/>
    <n v="6000000"/>
    <n v="1931034.47"/>
  </r>
  <r>
    <s v="2024"/>
    <x v="0"/>
    <x v="0"/>
    <x v="1"/>
    <x v="7"/>
    <s v="2 - Poder Ejecutivo"/>
    <s v="0215 - MINISTERIO DE LA MUJER"/>
    <s v="0001 - MINISTERIO DE LA MUJER"/>
    <x v="0"/>
    <x v="0"/>
    <x v="10"/>
    <s v="2.7 - OBRAS"/>
    <s v="2.7.1 - OBRAS EN EDIFICACIONES"/>
    <s v="N"/>
    <s v="00 - N/A"/>
    <s v="70 - DONACION EXTERNA"/>
    <s v=" "/>
    <s v="99 - MULTIPROVINCIAL"/>
    <n v="168632586"/>
    <n v="13100000"/>
    <n v="999247.06"/>
  </r>
  <r>
    <s v="2024"/>
    <x v="0"/>
    <x v="0"/>
    <x v="1"/>
    <x v="7"/>
    <s v="2 - Poder Ejecutivo"/>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x v="1"/>
    <x v="2"/>
    <x v="3"/>
    <s v="2.7 - OBRAS"/>
    <s v="2.7.1 - OBRAS EN EDIFICACIONES"/>
    <s v="N"/>
    <s v="00 - N/A"/>
    <s v="70 - DONACION EXTERNA"/>
    <s v=" "/>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x v="2"/>
    <x v="5"/>
    <x v="8"/>
    <s v="2.7 - OBRAS"/>
    <s v="2.7.1 - OBRAS EN EDIFICACIONES"/>
    <s v="N"/>
    <s v="00 - N/A"/>
    <s v="10 - FONDO GENERAL"/>
    <s v=" "/>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 "/>
    <s v="99 - MULTIPROVINCIAL"/>
    <n v="500000"/>
    <n v="3314000"/>
    <n v="1540139.65"/>
  </r>
  <r>
    <s v="2024"/>
    <x v="0"/>
    <x v="0"/>
    <x v="1"/>
    <x v="7"/>
    <s v="2 - Poder Ejecutivo"/>
    <s v="0215 - MINISTERIO DE LA MUJER"/>
    <s v="0001 - MINISTERIO DE LA MUJER"/>
    <x v="2"/>
    <x v="5"/>
    <x v="9"/>
    <s v="2.6 - BIENES MUEBLES, INMUEBLES E INTANGIBLES"/>
    <s v="2.6.1 - MOBILIARIO Y EQUIPO"/>
    <s v="N"/>
    <s v="00 - N/A"/>
    <s v="70 - DONACION EXTERNA"/>
    <s v=" "/>
    <s v="99 - MULTIPROVINCIAL"/>
    <n v="0"/>
    <n v="46370102.57"/>
    <n v="4946000.2799999993"/>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 "/>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 "/>
    <s v="99 - MULTIPROVINCIAL"/>
    <n v="0"/>
    <n v="2585000"/>
    <n v="32762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 "/>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x v="2"/>
    <x v="5"/>
    <x v="9"/>
    <s v="2.6 - BIENES MUEBLES, INMUEBLES E INTANGIBLES"/>
    <s v="2.6.5 - MAQUINARIA, OTROS EQUIPOS Y HERRAMIENTAS"/>
    <s v="N"/>
    <s v="00 - N/A"/>
    <s v="70 - DONACION EXTERNA"/>
    <s v=" "/>
    <s v="99 - MULTIPROVINCIAL"/>
    <n v="0"/>
    <n v="9250000"/>
    <n v="998814.38000000012"/>
  </r>
  <r>
    <s v="2024"/>
    <x v="0"/>
    <x v="0"/>
    <x v="1"/>
    <x v="7"/>
    <s v="2 - Poder Ejecutivo"/>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s v="2 - Poder Ejecutivo"/>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x v="2"/>
    <x v="5"/>
    <x v="9"/>
    <s v="2.7 - OBRAS"/>
    <s v="2.7.1 - OBRAS EN EDIFICACIONES"/>
    <s v="N"/>
    <s v="00 - N/A"/>
    <s v="10 - FONDO GENERAL"/>
    <s v=" "/>
    <s v="99 - MULTIPROVINCIAL"/>
    <n v="1809951"/>
    <n v="10754951"/>
    <n v="3507486.4099999997"/>
  </r>
  <r>
    <s v="2024"/>
    <x v="0"/>
    <x v="0"/>
    <x v="1"/>
    <x v="7"/>
    <s v="2 - Poder Ejecutivo"/>
    <s v="0215 - MINISTERIO DE LA MUJER"/>
    <s v="0001 - MINISTERIO DE LA MUJER"/>
    <x v="2"/>
    <x v="5"/>
    <x v="9"/>
    <s v="2.7 - OBRAS"/>
    <s v="2.7.1 - OBRAS EN EDIFICACIONES"/>
    <s v="N"/>
    <s v="00 - N/A"/>
    <s v="70 - DONACION EXTERNA"/>
    <s v=" "/>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 "/>
    <s v="99 - MULTIPROVINCIAL"/>
    <n v="7300000"/>
    <n v="12305064"/>
    <n v="2939499.9600000004"/>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 "/>
    <s v="99 - MULTIPROVINCIAL"/>
    <n v="4800000"/>
    <n v="2927700"/>
    <n v="116767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 "/>
    <s v="99 - MULTIPROVINCIAL"/>
    <n v="50000"/>
    <n v="40000"/>
    <n v="38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 "/>
    <s v="99 - MULTIPROVINCIAL"/>
    <n v="100800000"/>
    <n v="17009970"/>
    <n v="10244428.490000006"/>
  </r>
  <r>
    <s v="2024"/>
    <x v="0"/>
    <x v="0"/>
    <x v="1"/>
    <x v="7"/>
    <s v="2 - Poder Ejecutivo"/>
    <s v="0216 - MINISTERIO DE CULTURA"/>
    <s v="0001 - MINISTERIO DE CULTURA"/>
    <x v="2"/>
    <x v="8"/>
    <x v="20"/>
    <s v="2.6 - BIENES MUEBLES, INMUEBLES E INTANGIBLES"/>
    <s v="2.6.6 - EQUIPOS DE DEFENSA Y SEGURIDAD"/>
    <s v="N"/>
    <s v="00 - N/A"/>
    <s v="10 - FONDO GENERAL"/>
    <s v=" "/>
    <s v="99 - MULTIPROVINCIAL"/>
    <n v="100000"/>
    <n v="259000"/>
    <n v="189772.19"/>
  </r>
  <r>
    <s v="2024"/>
    <x v="0"/>
    <x v="0"/>
    <x v="1"/>
    <x v="7"/>
    <s v="2 - Poder Ejecutivo"/>
    <s v="0216 - MINISTERIO DE CULTURA"/>
    <s v="0001 - MINISTERIO DE CULTURA"/>
    <x v="2"/>
    <x v="8"/>
    <x v="20"/>
    <s v="2.7 - OBRAS"/>
    <s v="2.7.1 - OBRAS EN EDIFICACIONES"/>
    <s v="N"/>
    <s v="00 - N/A"/>
    <s v="10 - FONDO GENERAL"/>
    <s v=" "/>
    <s v="99 - MULTIPROVINCIAL"/>
    <n v="3000000"/>
    <n v="14999000"/>
    <n v="6943070.6599999983"/>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2260000"/>
    <n v="1084279.29"/>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144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30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 "/>
    <s v="99 - MULTIPROVINCIAL"/>
    <n v="1358000"/>
    <n v="6983530"/>
    <n v="3114766.7500000009"/>
  </r>
  <r>
    <s v="2024"/>
    <x v="0"/>
    <x v="0"/>
    <x v="1"/>
    <x v="7"/>
    <s v="2 - Poder Ejecutivo"/>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524441"/>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 "/>
    <s v="99 - MULTIPROVINCIAL"/>
    <n v="201338"/>
    <n v="1048235"/>
    <n v="457483.8"/>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x v="2"/>
    <x v="8"/>
    <x v="20"/>
    <s v="2.6 - BIENES MUEBLES, INMUEBLES E INTANGIBLES"/>
    <s v="2.6.6 - EQUIPOS DE DEFENSA Y SEGURIDAD"/>
    <s v="N"/>
    <s v="00 - N/A"/>
    <s v="10 - FONDO GENERAL"/>
    <s v=" "/>
    <s v="99 - MULTIPROVINCIAL"/>
    <n v="0"/>
    <n v="1070000"/>
    <n v="0"/>
  </r>
  <r>
    <s v="2024"/>
    <x v="0"/>
    <x v="0"/>
    <x v="1"/>
    <x v="7"/>
    <s v="2 - Poder Ejecutivo"/>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10 - FONDO GENERAL"/>
    <s v=" "/>
    <s v="99 - MULTIPROVINCIAL"/>
    <n v="0"/>
    <n v="700000"/>
    <n v="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 "/>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 "/>
    <s v="99 - MULTIPROVINCIAL"/>
    <n v="0"/>
    <n v="268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 "/>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 "/>
    <s v="99 - MULTIPROVINCIAL"/>
    <n v="6536494"/>
    <n v="3670235.8"/>
    <n v="1602522.65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 "/>
    <s v="99 - MULTIPROVINCIAL"/>
    <n v="590000"/>
    <n v="799082.02"/>
    <n v="612701.05999999994"/>
  </r>
  <r>
    <s v="2024"/>
    <x v="0"/>
    <x v="0"/>
    <x v="1"/>
    <x v="7"/>
    <s v="2 - Poder Ejecutivo"/>
    <s v="0217 - MINISTERIO DE LA JUVENTUD"/>
    <s v="0001 - MINISTERIO DE LA JUVENTUD"/>
    <x v="2"/>
    <x v="4"/>
    <x v="5"/>
    <s v="2.6 - BIENES MUEBLES, INMUEBLES E INTANGIBLES"/>
    <s v="2.6.6 - EQUIPOS DE DEFENSA Y SEGURIDAD"/>
    <s v="N"/>
    <s v="00 - N/A"/>
    <s v="10 - FONDO GENERAL"/>
    <s v=" "/>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 "/>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12498.25"/>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38925.3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42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7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12498.25"/>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12498.25"/>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2329700"/>
    <n v="200806.69"/>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12498.25"/>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541174.8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4216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8000000"/>
    <n v="99200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12498.25"/>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12498.25"/>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33557930"/>
    <n v="1705152.51"/>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65673818"/>
    <n v="1391080.9000000001"/>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1438300"/>
    <n v="4091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2604576"/>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100633700"/>
    <n v="7947453.87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 "/>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614000"/>
    <n v="112498.25"/>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69462.6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2550000"/>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1483333.33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614386.35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0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3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26256875"/>
    <n v="894443.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509100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35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1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3830000"/>
    <n v="352877.01"/>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 "/>
    <s v="99 - MULTIPROVINCIAL"/>
    <n v="10250000"/>
    <n v="4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 "/>
    <s v="99 - MULTIPROVINCIAL"/>
    <n v="0"/>
    <n v="47689733.380000003"/>
    <n v="17575994.8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3"/>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40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1818966.490000002"/>
    <n v="2769161.5699999994"/>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19999999995"/>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0999999992"/>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 "/>
    <s v="99 - MULTIPROVINCIAL"/>
    <n v="169000000"/>
    <n v="7239163.2600000203"/>
    <n v="87834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7468646.0500000007"/>
    <n v="1484262.71"/>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45210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325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59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8036659.4299999997"/>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574742.899999999"/>
    <n v="2696792.449999999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3735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6827989.4500000002"/>
    <n v="2431773.1800000002"/>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10907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 "/>
    <s v="99 - MULTIPROVINCIAL"/>
    <n v="52500"/>
    <n v="781422"/>
    <n v="539889.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 "/>
    <s v="99 - MULTIPROVINCIAL"/>
    <n v="1900000"/>
    <n v="2335000"/>
    <n v="216149.22000000003"/>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78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41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 "/>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 "/>
    <s v="01 - DISTRITO NACIONAL"/>
    <n v="6910000"/>
    <n v="9000000"/>
    <n v="2210263.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 "/>
    <s v="99 - MULTIPROVINCIAL"/>
    <n v="28119739"/>
    <n v="20619739"/>
    <n v="1304627.75"/>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227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 "/>
    <s v="01 - DISTRITO NACIONAL"/>
    <n v="4000000"/>
    <n v="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 "/>
    <s v="01 - DISTRITO NACIONAL"/>
    <n v="15086972"/>
    <n v="277217.66999999993"/>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 "/>
    <s v="01 - DISTRITO NACIONAL"/>
    <n v="0"/>
    <n v="10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861461"/>
    <n v="550573.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3841780"/>
    <n v="1222459.1100000001"/>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332254"/>
    <n v="8176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48000"/>
    <n v="1749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289992"/>
    <n v="131225.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787569"/>
    <n v="191077.9199999999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17214060"/>
    <n v="10521819.380000001"/>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x v="1"/>
    <x v="16"/>
    <x v="85"/>
    <s v="2.7 - OBRAS"/>
    <s v="2.7.1 - OBRAS EN EDIFICACIONES"/>
    <s v="N"/>
    <s v="00 - N/A"/>
    <s v="10 - FONDO GENERAL"/>
    <s v=" "/>
    <s v="99 - MULTIPROVINCIAL"/>
    <n v="0"/>
    <n v="43400000"/>
    <n v="11291607.76"/>
  </r>
  <r>
    <s v="2024"/>
    <x v="0"/>
    <x v="0"/>
    <x v="1"/>
    <x v="7"/>
    <s v="2 - Poder Ejecutivo"/>
    <s v="0222 - MINISTERIO DE ENERGIA Y MINAS"/>
    <s v="0001 - MINISTERIO DE ENERGIA Y MINAS"/>
    <x v="1"/>
    <x v="16"/>
    <x v="86"/>
    <s v="2.6 - BIENES MUEBLES, INMUEBLES E INTANGIBLES"/>
    <s v="2.6.1 - MOBILIARIO Y EQUIPO"/>
    <s v="N"/>
    <s v="00 - N/A"/>
    <s v="10 - FONDO GENERAL"/>
    <s v=" "/>
    <s v="99 - MULTIPROVINCIAL"/>
    <n v="44742478"/>
    <n v="23959603"/>
    <n v="8708923.820000002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28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 "/>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 "/>
    <s v="99 - MULTIPROVINCIAL"/>
    <n v="32817463"/>
    <n v="13600643"/>
    <n v="3630062.92"/>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8730219"/>
    <n v="4036956.98"/>
  </r>
  <r>
    <s v="2024"/>
    <x v="0"/>
    <x v="0"/>
    <x v="1"/>
    <x v="7"/>
    <s v="2 - Poder Ejecutivo"/>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 "/>
    <s v="99 - MULTIPROVINCIAL"/>
    <n v="0"/>
    <n v="18831535"/>
    <n v="8490621.660000000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s v="2 - Poder Ejecutivo"/>
    <s v="0222 - MINISTERIO DE ENERGIA Y MINAS"/>
    <s v="0001 - MINISTERIO DE ENERGIA Y MINAS"/>
    <x v="1"/>
    <x v="18"/>
    <x v="70"/>
    <s v="2.7 - OBRAS"/>
    <s v="2.7.1 - OBRAS EN EDIFICACIONES"/>
    <s v="N"/>
    <s v="00 - N/A"/>
    <s v="10 - FONDO GENERAL"/>
    <s v=" "/>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 "/>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 "/>
    <s v="99 - MULTIPROVINCIAL"/>
    <n v="1250000"/>
    <n v="1295000"/>
    <n v="902185.44"/>
  </r>
  <r>
    <s v="2024"/>
    <x v="0"/>
    <x v="0"/>
    <x v="1"/>
    <x v="7"/>
    <s v="2 - Poder Ejecutivo"/>
    <s v="0222 - MINISTERIO DE ENERGIA Y MINAS"/>
    <s v="0002 - DIRECCION GENERAL DE MINERIA"/>
    <x v="1"/>
    <x v="18"/>
    <x v="70"/>
    <s v="2.6 - BIENES MUEBLES, INMUEBLES E INTANGIBLES"/>
    <s v="2.6.1 - MOBILIARIO Y EQUIPO"/>
    <s v="N"/>
    <s v="00 - N/A"/>
    <s v="20 - FONDOS CON DESTINO ESPECÍFICO"/>
    <s v=" "/>
    <s v="99 - MULTIPROVINCIAL"/>
    <n v="0"/>
    <n v="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 "/>
    <s v="99 - MULTIPROVINCIAL"/>
    <n v="450000"/>
    <n v="4500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 "/>
    <s v="99 - MULTIPROVINCIAL"/>
    <n v="0"/>
    <n v="3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 "/>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186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9000002"/>
    <n v="70385622.289999992"/>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838750542.93999994"/>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6198434.46999998"/>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73664848"/>
    <n v="888773462.74000013"/>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19999996"/>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1278962.7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100000001"/>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022368.1900000013"/>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3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90179164.29000000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39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5"/>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87805334.730000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63655574.850000001"/>
    <n v="63655574.600000001"/>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5064214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10000000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6999996"/>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59999999"/>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900000000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0000000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165821.51"/>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1"/>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69999998"/>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15957777"/>
    <n v="1714796.9999999995"/>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4430000"/>
    <n v="2577226.1799999997"/>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5100000"/>
    <n v="4553392.33000000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14467223"/>
    <n v="10074236.9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5306659.24"/>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8388468.370000001"/>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5"/>
  </r>
  <r>
    <s v="2024"/>
    <x v="0"/>
    <x v="0"/>
    <x v="1"/>
    <x v="7"/>
    <s v="3 - Poder Judicial"/>
    <s v="0301 - PODER JUDICIAL"/>
    <s v="0001 - CONSEJO DEL PODER JUDICIAL"/>
    <x v="0"/>
    <x v="1"/>
    <x v="1"/>
    <s v="2.6 - BIENES MUEBLES, INMUEBLES E INTANGIBLES"/>
    <s v="2.6.1 - MOBILIARIO Y EQUIPO"/>
    <s v="N"/>
    <s v="00 - N/A"/>
    <s v="10 - FONDO GENERAL"/>
    <s v=" "/>
    <s v="99 - MULTIPROVINCIAL"/>
    <n v="24626688"/>
    <n v="85626688"/>
    <n v="83030222"/>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1325900"/>
  </r>
  <r>
    <s v="2024"/>
    <x v="0"/>
    <x v="0"/>
    <x v="1"/>
    <x v="7"/>
    <s v="3 - Poder Judicial"/>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 "/>
    <s v="99 - MULTIPROVINCIAL"/>
    <n v="20917196"/>
    <n v="20917196"/>
    <n v="18880259"/>
  </r>
  <r>
    <s v="2024"/>
    <x v="0"/>
    <x v="0"/>
    <x v="1"/>
    <x v="7"/>
    <s v="3 - Poder Judicial"/>
    <s v="0301 - PODER JUDICIAL"/>
    <s v="0001 - CONSEJO DEL PODER JUDICIAL"/>
    <x v="0"/>
    <x v="1"/>
    <x v="1"/>
    <s v="2.6 - BIENES MUEBLES, INMUEBLES E INTANGIBLES"/>
    <s v="2.6.6 - EQUIPOS DE DEFENSA Y SEGURIDAD"/>
    <s v="N"/>
    <s v="00 - N/A"/>
    <s v="10 - FONDO GENERAL"/>
    <s v=" "/>
    <s v="99 - MULTIPROVINCIAL"/>
    <n v="3255875"/>
    <n v="3255875"/>
    <n v="3214871"/>
  </r>
  <r>
    <s v="2024"/>
    <x v="0"/>
    <x v="0"/>
    <x v="1"/>
    <x v="7"/>
    <s v="3 - Poder Judicial"/>
    <s v="0301 - PODER JUDICIAL"/>
    <s v="0001 - CONSEJO DEL PODER JUDICIAL"/>
    <x v="0"/>
    <x v="1"/>
    <x v="1"/>
    <s v="2.6 - BIENES MUEBLES, INMUEBLES E INTANGIBLES"/>
    <s v="2.6.8 - BIENES INTANGIBLES"/>
    <s v="N"/>
    <s v="00 - N/A"/>
    <s v="10 - FONDO GENERAL"/>
    <s v=" "/>
    <s v="99 - MULTIPROVINCIAL"/>
    <n v="4277005"/>
    <n v="4277005"/>
    <n v="4102313"/>
  </r>
  <r>
    <s v="2024"/>
    <x v="0"/>
    <x v="0"/>
    <x v="1"/>
    <x v="7"/>
    <s v="4 - Junta Central Electoral"/>
    <s v="0401 - JUNTA CENTRAL ELECTORAL"/>
    <s v="0001 - JUNTA CENTRAL ELECTORAL"/>
    <x v="0"/>
    <x v="0"/>
    <x v="89"/>
    <s v="2.6 - BIENES MUEBLES, INMUEBLES E INTANGIBLES"/>
    <s v="2.6.1 - MOBILIARIO Y EQUIPO"/>
    <s v="N"/>
    <s v="00 - N/A"/>
    <s v="10 - FONDO GENERAL"/>
    <s v=" "/>
    <s v="99 - MULTIPROVINCIAL"/>
    <n v="163064100"/>
    <n v="180373584"/>
    <n v="17989270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 "/>
    <s v="99 - MULTIPROVINCIAL"/>
    <n v="26699362"/>
    <n v="26699362"/>
    <n v="18532797.969999999"/>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 "/>
    <s v="99 - MULTIPROVINCIAL"/>
    <n v="2750000"/>
    <n v="5151045.72"/>
    <n v="3569870.08"/>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 "/>
    <s v="99 - MULTIPROVINCIAL"/>
    <n v="1100000"/>
    <n v="873505.7699999999"/>
    <n v="513024.5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 "/>
    <s v="99 - MULTIPROVINCIAL"/>
    <n v="1050000"/>
    <n v="0"/>
    <n v="0"/>
  </r>
  <r>
    <s v="2024"/>
    <x v="0"/>
    <x v="0"/>
    <x v="1"/>
    <x v="7"/>
    <s v="7 - Defensor del Pueblo"/>
    <s v="0404 - DEFENSOR DEL PUEBLO"/>
    <s v="0001 - DEFENSOR DEL PUEBLO"/>
    <x v="0"/>
    <x v="1"/>
    <x v="1"/>
    <s v="2.7 - OBRAS"/>
    <s v="2.7.1 - OBRAS EN EDIFICACIONES"/>
    <s v="N"/>
    <s v="00 - N/A"/>
    <s v="10 - FONDO GENERAL"/>
    <s v=" "/>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 "/>
    <s v="99 - MULTIPROVINCIAL"/>
    <n v="7207067"/>
    <n v="7207067"/>
    <n v="6180295.8600000003"/>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24996.1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215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 "/>
    <s v="99 - MULTIPROVINCIAL"/>
    <n v="5000000"/>
    <n v="5000000"/>
    <n v="4383918.93"/>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50000"/>
    <n v="20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 "/>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5060"/>
    <n v="31388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 "/>
    <s v="99 - MULTIPROVINCIAL"/>
    <n v="0"/>
    <n v="52812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300000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 "/>
    <s v="99 - MULTIPROVINCIAL"/>
    <n v="0"/>
    <n v="223200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0.999999999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0"/>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2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6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83333330"/>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 "/>
    <s v="99 - MULTIPROVINCIAL"/>
    <n v="0"/>
    <n v="54500000"/>
    <n v="45500000"/>
  </r>
  <r>
    <s v="2024"/>
    <x v="0"/>
    <x v="0"/>
    <x v="1"/>
    <x v="9"/>
    <s v="2 - Poder Ejecutivo"/>
    <s v="0201 - PRESIDENCIA DE LA REPÚBLICA"/>
    <s v="0001 - CONTRALORIA GENERAL DE LA REPUBLICA"/>
    <x v="0"/>
    <x v="0"/>
    <x v="2"/>
    <s v="2.6 - BIENES MUEBLES, INMUEBLES E INTANGIBLES"/>
    <s v="2.6.8 - BIENES INTANGIBLES"/>
    <s v="N"/>
    <s v="00 - N/A"/>
    <s v="10 - FONDO GENERAL"/>
    <s v=" "/>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04853563.68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 "/>
    <s v="99 - MULTIPROVINCIAL"/>
    <n v="0"/>
    <n v="129850000"/>
    <n v="58806174.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 "/>
    <s v="99 - MULTIPROVINCIAL"/>
    <n v="0"/>
    <n v="126050000"/>
    <n v="91279407.409999996"/>
  </r>
  <r>
    <s v="2024"/>
    <x v="0"/>
    <x v="0"/>
    <x v="1"/>
    <x v="9"/>
    <s v="2 - Poder Ejecutivo"/>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18749445.909999996"/>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 "/>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09.999999996"/>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60733000"/>
    <n v="401688807.8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7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 "/>
    <s v="99 - MULTIPROVINCIAL"/>
    <n v="30000000"/>
    <n v="50000000"/>
    <n v="4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4000008"/>
    <n v="648947225.5400002"/>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 "/>
    <s v="99 - MULTIPROVINCIAL"/>
    <n v="0"/>
    <n v="278703013.24000001"/>
    <n v="278703013.23999995"/>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 "/>
    <s v="99 - MULTIPROVINCIAL"/>
    <n v="0"/>
    <n v="327682529.4600001"/>
    <n v="327682529.46000004"/>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 "/>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 "/>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 "/>
    <s v="99 - MULTIPROVINCIAL"/>
    <n v="0"/>
    <n v="482672926.60000002"/>
    <n v="172204324.72999999"/>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748840518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 "/>
    <s v="99 - MULTIPROVINCIAL"/>
    <n v="530422760"/>
    <n v="848422760"/>
    <n v="448887060.63999999"/>
  </r>
  <r>
    <s v="2024"/>
    <x v="0"/>
    <x v="0"/>
    <x v="1"/>
    <x v="10"/>
    <s v="2 - Poder Ejecutivo"/>
    <s v="0206 - MINISTERIO DE EDUCACIÓN"/>
    <s v="0001 - MINISTERIO DE EDUCACION"/>
    <x v="2"/>
    <x v="10"/>
    <x v="41"/>
    <s v="2.5 - TRANSFERENCIAS DE CAPITAL"/>
    <s v="2.5.2 - TRANSFERENCIAS DE CAPITAL AL GOBIERNO GENERAL  NACIONAL"/>
    <s v="N"/>
    <s v="00 - N/A"/>
    <s v="10 - FONDO GENERAL"/>
    <s v=" "/>
    <s v="99 - MULTIPROVINCIAL"/>
    <n v="412049068"/>
    <n v="412049068"/>
    <n v="117785658.31"/>
  </r>
  <r>
    <s v="2024"/>
    <x v="0"/>
    <x v="0"/>
    <x v="1"/>
    <x v="10"/>
    <s v="2 - Poder Ejecutivo"/>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305310000"/>
    <n v="9074182583.7200012"/>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365026053.91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1555693746.1499996"/>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28001800"/>
    <n v="24238100.810000002"/>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35773866.690000005"/>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 "/>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 "/>
    <s v="99 - MULTIPROVINCIAL"/>
    <n v="134633805"/>
    <n v="134633805"/>
    <n v="112194837.05999997"/>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46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590799523.70000005"/>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28749996.720000017"/>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 "/>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625268599.4200001"/>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5833333.2999999998"/>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6666666.6899999995"/>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172000000"/>
    <n v="51566380.71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8333333.3400000008"/>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65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0.99999982"/>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 "/>
    <s v="00 - NO CLASIFICADO"/>
    <n v="0"/>
    <n v="81000000"/>
    <n v="22156716.049999997"/>
  </r>
  <r>
    <s v="2024"/>
    <x v="0"/>
    <x v="1"/>
    <x v="2"/>
    <x v="13"/>
    <s v="2 - Poder Ejecutivo"/>
    <s v="0209 - MINISTERIO DE TRABAJO"/>
    <s v="0001 - MINISTERIO DE TRABAJO"/>
    <x v="5"/>
    <x v="23"/>
    <x v="113"/>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8811328620.6199989"/>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54107091808.340004"/>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45984508"/>
    <n v="4179431081.970000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284490952.54000002"/>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009EB77-D774-4C8F-BC6E-808C5F7958A1}" name="TablaDinámica3" cacheId="6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N18" sqref="N18"/>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31" t="s">
        <v>0</v>
      </c>
      <c r="B1" s="231"/>
      <c r="C1" s="231"/>
      <c r="D1" s="231"/>
      <c r="E1" s="231"/>
      <c r="F1" s="231"/>
      <c r="G1" s="231"/>
      <c r="H1" s="231"/>
      <c r="I1" s="231"/>
      <c r="J1" s="231"/>
    </row>
    <row r="2" spans="1:15" ht="21" customHeight="1" thickBot="1">
      <c r="A2" s="232" t="s">
        <v>1</v>
      </c>
      <c r="B2" s="232"/>
      <c r="C2" s="232"/>
      <c r="D2" s="232"/>
      <c r="E2" s="232"/>
      <c r="F2" s="232"/>
      <c r="G2" s="232"/>
      <c r="H2" s="232"/>
      <c r="I2" s="232"/>
      <c r="J2" s="232"/>
      <c r="N2" s="125" t="s">
        <v>3326</v>
      </c>
      <c r="O2" s="154">
        <v>7447461.0319153201</v>
      </c>
    </row>
    <row r="3" spans="1:15" s="55" customFormat="1" ht="28.5" customHeight="1">
      <c r="A3" s="233" t="s">
        <v>2</v>
      </c>
      <c r="B3" s="233"/>
      <c r="C3" s="233"/>
      <c r="D3" s="233"/>
      <c r="E3" s="233"/>
      <c r="F3" s="233"/>
      <c r="G3" s="233"/>
      <c r="H3" s="233"/>
      <c r="I3" s="233"/>
      <c r="J3" s="233"/>
    </row>
    <row r="4" spans="1:15" ht="18.75" customHeight="1">
      <c r="A4" s="234" t="s">
        <v>3</v>
      </c>
      <c r="B4" s="234"/>
      <c r="C4" s="234"/>
      <c r="D4" s="234"/>
      <c r="E4" s="234"/>
      <c r="F4" s="234"/>
      <c r="G4" s="234"/>
      <c r="H4" s="234"/>
      <c r="I4" s="234"/>
      <c r="J4" s="234"/>
    </row>
    <row r="5" spans="1:15" ht="18.75" customHeight="1">
      <c r="A5" s="234" t="s">
        <v>4</v>
      </c>
      <c r="B5" s="234"/>
      <c r="C5" s="234"/>
      <c r="D5" s="234"/>
      <c r="E5" s="234"/>
      <c r="F5" s="234"/>
      <c r="G5" s="234"/>
      <c r="H5" s="234"/>
      <c r="I5" s="234"/>
      <c r="J5" s="234"/>
    </row>
    <row r="6" spans="1:15" ht="18.75">
      <c r="A6" s="243" t="s">
        <v>4294</v>
      </c>
      <c r="B6" s="243"/>
      <c r="C6" s="243"/>
      <c r="D6" s="243"/>
      <c r="E6" s="243"/>
      <c r="F6" s="243"/>
      <c r="G6" s="243"/>
      <c r="H6" s="243"/>
      <c r="I6" s="243"/>
      <c r="J6" s="243"/>
    </row>
    <row r="7" spans="1:15" ht="15.75">
      <c r="A7" s="244" t="s">
        <v>5</v>
      </c>
      <c r="B7" s="244"/>
      <c r="C7" s="244"/>
      <c r="D7" s="244"/>
      <c r="E7" s="244"/>
      <c r="F7" s="244"/>
      <c r="G7" s="244"/>
      <c r="H7" s="244"/>
      <c r="I7" s="244"/>
      <c r="J7" s="244"/>
    </row>
    <row r="8" spans="1:15" ht="15.75">
      <c r="A8" s="54"/>
      <c r="B8" s="54"/>
      <c r="C8" s="54"/>
      <c r="D8" s="54"/>
      <c r="E8" s="54"/>
      <c r="F8" s="54"/>
      <c r="G8" s="54"/>
    </row>
    <row r="9" spans="1:15" ht="15" customHeight="1">
      <c r="C9" s="238" t="s">
        <v>6</v>
      </c>
      <c r="D9" s="49" t="s">
        <v>7</v>
      </c>
      <c r="E9" s="172" t="s">
        <v>3732</v>
      </c>
      <c r="F9" s="239" t="s">
        <v>8</v>
      </c>
      <c r="G9" s="241" t="s">
        <v>3741</v>
      </c>
      <c r="H9" s="237" t="s">
        <v>3742</v>
      </c>
      <c r="L9" s="96"/>
    </row>
    <row r="10" spans="1:15" ht="15.75" thickBot="1">
      <c r="C10" s="238"/>
      <c r="D10" s="49" t="s">
        <v>3743</v>
      </c>
      <c r="E10" s="173" t="s">
        <v>3740</v>
      </c>
      <c r="F10" s="240"/>
      <c r="G10" s="242"/>
      <c r="H10" s="237"/>
    </row>
    <row r="11" spans="1:15">
      <c r="C11" s="238"/>
      <c r="D11" s="170">
        <v>1</v>
      </c>
      <c r="E11" s="170">
        <v>2</v>
      </c>
      <c r="F11" s="171">
        <v>3</v>
      </c>
      <c r="G11" s="171" t="s">
        <v>3744</v>
      </c>
      <c r="H11" s="170" t="s">
        <v>3745</v>
      </c>
    </row>
    <row r="12" spans="1:15" ht="15.75" thickBot="1">
      <c r="C12" s="56" t="s">
        <v>9</v>
      </c>
      <c r="D12" s="57">
        <f>SUM(D13:D16)</f>
        <v>1187374.4024359998</v>
      </c>
      <c r="E12" s="57">
        <f>SUM(E13:E16)</f>
        <v>1226027.3422982802</v>
      </c>
      <c r="F12" s="98">
        <f>SUM(F13:F16)</f>
        <v>973339.6</v>
      </c>
      <c r="G12" s="177">
        <f>IFERROR(F12/E12,"-")</f>
        <v>0.7938971395004959</v>
      </c>
      <c r="H12" s="175">
        <f>F12/$O$2</f>
        <v>0.13069415144689636</v>
      </c>
      <c r="J12" s="174"/>
    </row>
    <row r="13" spans="1:15">
      <c r="C13" s="58" t="s">
        <v>10</v>
      </c>
      <c r="D13" s="59">
        <v>1173750.340817</v>
      </c>
      <c r="E13" s="59">
        <v>1210767.73373521</v>
      </c>
      <c r="F13" s="227">
        <v>970173.7</v>
      </c>
      <c r="G13" s="178">
        <f t="shared" ref="G13:G19" si="0">IFERROR(F13/E13,"-")</f>
        <v>0.80128803648163038</v>
      </c>
      <c r="H13" s="179">
        <f t="shared" ref="H13:H30" si="1">F13/$O$2</f>
        <v>0.13026905355293858</v>
      </c>
    </row>
    <row r="14" spans="1:15">
      <c r="C14" s="17" t="s">
        <v>11</v>
      </c>
      <c r="D14" s="59">
        <v>793.93865800000003</v>
      </c>
      <c r="E14" s="59">
        <v>1312.3850321999996</v>
      </c>
      <c r="F14" s="227">
        <v>218.4</v>
      </c>
      <c r="G14" s="178">
        <f t="shared" si="0"/>
        <v>0.16641457700404277</v>
      </c>
      <c r="H14" s="179">
        <f t="shared" si="1"/>
        <v>2.9325430380108001E-5</v>
      </c>
    </row>
    <row r="15" spans="1:15">
      <c r="C15" s="58" t="s">
        <v>12</v>
      </c>
      <c r="D15" s="59">
        <v>11875.275</v>
      </c>
      <c r="E15" s="59">
        <v>12870.535561500001</v>
      </c>
      <c r="F15" s="227">
        <v>2750.9</v>
      </c>
      <c r="G15" s="178">
        <f t="shared" si="0"/>
        <v>0.21373624950222317</v>
      </c>
      <c r="H15" s="179">
        <f t="shared" si="1"/>
        <v>3.6937420527765154E-4</v>
      </c>
    </row>
    <row r="16" spans="1:15">
      <c r="C16" s="17" t="s">
        <v>13</v>
      </c>
      <c r="D16" s="59">
        <v>954.84796100000005</v>
      </c>
      <c r="E16" s="59">
        <v>1076.6879693699998</v>
      </c>
      <c r="F16" s="227">
        <v>196.6</v>
      </c>
      <c r="G16" s="178">
        <f t="shared" si="0"/>
        <v>0.18259700636855461</v>
      </c>
      <c r="H16" s="179">
        <f t="shared" si="1"/>
        <v>2.6398258300042275E-5</v>
      </c>
    </row>
    <row r="17" spans="3:8">
      <c r="C17" s="56" t="s">
        <v>14</v>
      </c>
      <c r="D17" s="57">
        <f>D18+D20</f>
        <v>1418686.51495</v>
      </c>
      <c r="E17" s="57">
        <f>E18+E20</f>
        <v>1460022.7669793</v>
      </c>
      <c r="F17" s="98">
        <f>F18+F20</f>
        <v>1087870.8016102314</v>
      </c>
      <c r="G17" s="177">
        <f>IFERROR(F17/E17,"-")</f>
        <v>0.74510536836420105</v>
      </c>
      <c r="H17" s="175">
        <f t="shared" si="1"/>
        <v>0.14607270812808207</v>
      </c>
    </row>
    <row r="18" spans="3:8">
      <c r="C18" s="58" t="s">
        <v>15</v>
      </c>
      <c r="D18" s="59">
        <v>1217765.8743179999</v>
      </c>
      <c r="E18" s="59">
        <v>1253679.4214963599</v>
      </c>
      <c r="F18" s="59">
        <v>960333.71591959149</v>
      </c>
      <c r="G18" s="178">
        <f t="shared" si="0"/>
        <v>0.76601218736873067</v>
      </c>
      <c r="H18" s="179">
        <f t="shared" si="1"/>
        <v>0.12894780003603659</v>
      </c>
    </row>
    <row r="19" spans="3:8">
      <c r="C19" s="17" t="s">
        <v>16</v>
      </c>
      <c r="D19" s="59">
        <v>263816.79430499999</v>
      </c>
      <c r="E19" s="59">
        <v>263892.10815400002</v>
      </c>
      <c r="F19" s="59">
        <v>205480.76547597002</v>
      </c>
      <c r="G19" s="178">
        <f t="shared" si="0"/>
        <v>0.77865445432743763</v>
      </c>
      <c r="H19" s="179">
        <f t="shared" si="1"/>
        <v>2.7590713747329937E-2</v>
      </c>
    </row>
    <row r="20" spans="3:8">
      <c r="C20" s="58" t="s">
        <v>17</v>
      </c>
      <c r="D20" s="59">
        <v>200920.640632</v>
      </c>
      <c r="E20" s="59">
        <v>206343.34548294</v>
      </c>
      <c r="F20" s="59">
        <v>127537.08569064003</v>
      </c>
      <c r="G20" s="178">
        <f>IFERROR(F20/E20,"-")</f>
        <v>0.61808189351657339</v>
      </c>
      <c r="H20" s="179">
        <f t="shared" si="1"/>
        <v>1.7124908092045477E-2</v>
      </c>
    </row>
    <row r="21" spans="3:8">
      <c r="C21" s="60" t="s">
        <v>18</v>
      </c>
      <c r="D21" s="60"/>
      <c r="E21" s="60"/>
      <c r="F21" s="108"/>
      <c r="G21" s="180"/>
      <c r="H21" s="108"/>
    </row>
    <row r="22" spans="3:8">
      <c r="C22" s="61" t="s">
        <v>19</v>
      </c>
      <c r="D22" s="62">
        <f>(D13+D14)-D18</f>
        <v>-43221.594842999941</v>
      </c>
      <c r="E22" s="62">
        <f>(E13+E14)-E18</f>
        <v>-41599.302728949813</v>
      </c>
      <c r="F22" s="92">
        <f>(F13+F14)-F18</f>
        <v>10058.38408040849</v>
      </c>
      <c r="G22" s="178">
        <f>IFERROR(F22/E22,"-")</f>
        <v>-0.24179213161206795</v>
      </c>
      <c r="H22" s="169">
        <f t="shared" si="1"/>
        <v>1.3505789472820779E-3</v>
      </c>
    </row>
    <row r="23" spans="3:8">
      <c r="C23" s="61" t="s">
        <v>20</v>
      </c>
      <c r="D23" s="62">
        <f>(D15+D16)-D20</f>
        <v>-188090.51767100001</v>
      </c>
      <c r="E23" s="62">
        <f>(E15+E16)-E20</f>
        <v>-192396.12195207001</v>
      </c>
      <c r="F23" s="92">
        <f>(F15+F16)-F20</f>
        <v>-124589.58569064003</v>
      </c>
      <c r="G23" s="178">
        <f t="shared" ref="G23:G25" si="2">IFERROR(F23/E23,"-")</f>
        <v>0.64756807167702668</v>
      </c>
      <c r="H23" s="169">
        <f t="shared" si="1"/>
        <v>-1.6729135628467784E-2</v>
      </c>
    </row>
    <row r="24" spans="3:8">
      <c r="C24" s="61" t="s">
        <v>21</v>
      </c>
      <c r="D24" s="62">
        <f>(D12-(D17-D19))</f>
        <v>32504.681790999835</v>
      </c>
      <c r="E24" s="62">
        <f>(E12-(E17-E19))</f>
        <v>29896.683472980279</v>
      </c>
      <c r="F24" s="92">
        <f>(F12-(F17-F19))</f>
        <v>90949.563865738572</v>
      </c>
      <c r="G24" s="178">
        <f t="shared" si="2"/>
        <v>3.042128868505968</v>
      </c>
      <c r="H24" s="169">
        <f t="shared" si="1"/>
        <v>1.2212157066144242E-2</v>
      </c>
    </row>
    <row r="25" spans="3:8">
      <c r="C25" s="61" t="s">
        <v>22</v>
      </c>
      <c r="D25" s="62">
        <f>D12-D17</f>
        <v>-231312.11251400015</v>
      </c>
      <c r="E25" s="62">
        <f>E12-E17</f>
        <v>-233995.42468101974</v>
      </c>
      <c r="F25" s="92">
        <f>F12-F17</f>
        <v>-114531.20161023142</v>
      </c>
      <c r="G25" s="178">
        <f t="shared" si="2"/>
        <v>0.48945914975200577</v>
      </c>
      <c r="H25" s="169">
        <f t="shared" si="1"/>
        <v>-1.5378556681185691E-2</v>
      </c>
    </row>
    <row r="26" spans="3:8">
      <c r="C26" s="60" t="s">
        <v>23</v>
      </c>
      <c r="D26" s="63">
        <f>D28-D30</f>
        <v>231312.11251400004</v>
      </c>
      <c r="E26" s="63">
        <f>E28-E30</f>
        <v>234317.12809102004</v>
      </c>
      <c r="F26" s="63">
        <f>F28-F30</f>
        <v>184966.91618677997</v>
      </c>
      <c r="G26" s="181">
        <f>IFERROR(F26/E26,"-")</f>
        <v>0.78938709130529261</v>
      </c>
      <c r="H26" s="183">
        <f t="shared" si="1"/>
        <v>2.4836238201733918E-2</v>
      </c>
    </row>
    <row r="27" spans="3:8">
      <c r="C27" s="64"/>
      <c r="D27" s="64"/>
      <c r="E27" s="64"/>
      <c r="F27" s="109"/>
      <c r="G27" s="182"/>
      <c r="H27" s="169"/>
    </row>
    <row r="28" spans="3:8" ht="17.25" customHeight="1">
      <c r="C28" s="89" t="s">
        <v>24</v>
      </c>
      <c r="D28" s="19">
        <v>344980.21211800002</v>
      </c>
      <c r="E28" s="19">
        <v>347985.22769502003</v>
      </c>
      <c r="F28" s="19">
        <v>259735.8</v>
      </c>
      <c r="G28" s="177">
        <f>IFERROR(F28/E28,"-")</f>
        <v>0.74639892538092656</v>
      </c>
      <c r="H28" s="176">
        <f t="shared" si="1"/>
        <v>3.4875751465758491E-2</v>
      </c>
    </row>
    <row r="29" spans="3:8">
      <c r="C29" s="65"/>
      <c r="D29" s="66"/>
      <c r="E29" s="66"/>
      <c r="F29" s="67"/>
      <c r="G29" s="178"/>
      <c r="H29" s="169"/>
    </row>
    <row r="30" spans="3:8">
      <c r="C30" s="56" t="s">
        <v>25</v>
      </c>
      <c r="D30" s="19">
        <v>113668.099604</v>
      </c>
      <c r="E30" s="19">
        <v>113668.099604</v>
      </c>
      <c r="F30" s="184">
        <v>74768.883813220004</v>
      </c>
      <c r="G30" s="185">
        <f>IFERROR(F30/E30,"-")</f>
        <v>0.65778247435913739</v>
      </c>
      <c r="H30" s="186">
        <f t="shared" si="1"/>
        <v>1.0039513264024575E-2</v>
      </c>
    </row>
    <row r="31" spans="3:8">
      <c r="C31" s="68" t="s">
        <v>26</v>
      </c>
      <c r="D31" s="69"/>
      <c r="E31" s="69"/>
      <c r="F31" s="69"/>
      <c r="G31" s="7"/>
    </row>
    <row r="32" spans="3:8" ht="34.9" customHeight="1">
      <c r="C32" s="236" t="s">
        <v>4295</v>
      </c>
      <c r="D32" s="236"/>
      <c r="E32" s="236"/>
      <c r="F32" s="236"/>
      <c r="G32" s="236"/>
      <c r="H32" s="236"/>
    </row>
    <row r="33" spans="3:8" ht="19.149999999999999" customHeight="1">
      <c r="C33" s="236" t="s">
        <v>27</v>
      </c>
      <c r="D33" s="236"/>
      <c r="E33" s="236"/>
      <c r="F33" s="236"/>
      <c r="G33" s="236"/>
      <c r="H33" s="236"/>
    </row>
    <row r="34" spans="3:8" ht="15" customHeight="1">
      <c r="C34" s="235" t="s">
        <v>28</v>
      </c>
      <c r="D34" s="235"/>
      <c r="E34" s="235"/>
      <c r="F34" s="235"/>
      <c r="G34" s="235"/>
      <c r="H34" s="235"/>
    </row>
    <row r="35" spans="3:8" ht="21.6" customHeight="1">
      <c r="C35" s="236" t="s">
        <v>3746</v>
      </c>
      <c r="D35" s="236"/>
      <c r="E35" s="236"/>
      <c r="F35" s="236"/>
      <c r="G35" s="236"/>
      <c r="H35" s="236"/>
    </row>
    <row r="36" spans="3:8" ht="18.600000000000001" customHeight="1">
      <c r="C36" s="236"/>
      <c r="D36" s="236"/>
      <c r="E36" s="236"/>
      <c r="F36" s="236"/>
      <c r="G36" s="236"/>
      <c r="H36" s="236"/>
    </row>
    <row r="37" spans="3:8">
      <c r="C37" s="235" t="s">
        <v>3753</v>
      </c>
      <c r="D37" s="235"/>
      <c r="E37" s="235"/>
      <c r="F37" s="235"/>
      <c r="G37" s="235"/>
      <c r="H37" s="235"/>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88"/>
  <sheetViews>
    <sheetView showGridLines="0" zoomScale="80" zoomScaleNormal="80" workbookViewId="0">
      <selection activeCell="B193" sqref="B193"/>
    </sheetView>
  </sheetViews>
  <sheetFormatPr baseColWidth="10" defaultColWidth="11.42578125" defaultRowHeight="15"/>
  <cols>
    <col min="1" max="1" width="17.140625" customWidth="1"/>
    <col min="2" max="2" width="190.140625" bestFit="1" customWidth="1"/>
    <col min="3" max="3" width="17.85546875" customWidth="1"/>
    <col min="4" max="4" width="18.28515625" bestFit="1" customWidth="1"/>
    <col min="5" max="5" width="16.7109375" customWidth="1"/>
    <col min="6" max="6" width="44.7109375" customWidth="1"/>
    <col min="7" max="8" width="18.2851562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c r="F5" s="4"/>
    </row>
    <row r="6" spans="1:6" ht="39" customHeight="1">
      <c r="A6" s="247" t="s">
        <v>3618</v>
      </c>
      <c r="B6" s="246"/>
      <c r="C6" s="246"/>
      <c r="D6" s="246"/>
      <c r="E6" s="246"/>
    </row>
    <row r="7" spans="1:6" ht="18.75">
      <c r="A7" s="243" t="s">
        <v>4294</v>
      </c>
      <c r="B7" s="243"/>
      <c r="C7" s="243"/>
      <c r="D7" s="243"/>
      <c r="E7" s="243"/>
    </row>
    <row r="8" spans="1:6" ht="15.75">
      <c r="A8" s="249" t="s">
        <v>5</v>
      </c>
      <c r="B8" s="249"/>
      <c r="C8" s="249"/>
      <c r="D8" s="249"/>
      <c r="E8" s="249"/>
    </row>
    <row r="11" spans="1:6" ht="15" customHeight="1">
      <c r="B11" s="261" t="s">
        <v>6</v>
      </c>
      <c r="C11" s="261" t="s">
        <v>3600</v>
      </c>
      <c r="D11" s="262" t="s">
        <v>8</v>
      </c>
    </row>
    <row r="12" spans="1:6" ht="15.75" customHeight="1">
      <c r="B12" s="261"/>
      <c r="C12" s="261"/>
      <c r="D12" s="262"/>
    </row>
    <row r="13" spans="1:6">
      <c r="B13" s="221" t="s">
        <v>278</v>
      </c>
      <c r="C13" s="207">
        <v>43952578214.970009</v>
      </c>
      <c r="D13" s="207">
        <v>31591471131.809998</v>
      </c>
    </row>
    <row r="14" spans="1:6">
      <c r="B14" s="222" t="s">
        <v>3601</v>
      </c>
      <c r="C14" s="208">
        <v>2900000000</v>
      </c>
      <c r="D14" s="208">
        <v>897008700</v>
      </c>
    </row>
    <row r="15" spans="1:6">
      <c r="B15" s="194" t="s">
        <v>55</v>
      </c>
      <c r="C15" s="205">
        <v>600000000</v>
      </c>
      <c r="D15" s="205">
        <v>597008700</v>
      </c>
    </row>
    <row r="16" spans="1:6">
      <c r="B16" s="228" t="s">
        <v>3602</v>
      </c>
      <c r="C16" s="204">
        <v>600000000</v>
      </c>
      <c r="D16" s="204">
        <v>597008700</v>
      </c>
    </row>
    <row r="17" spans="2:4">
      <c r="B17" s="194" t="s">
        <v>58</v>
      </c>
      <c r="C17" s="205">
        <v>1000000000</v>
      </c>
      <c r="D17" s="205">
        <v>0</v>
      </c>
    </row>
    <row r="18" spans="2:4">
      <c r="B18" s="228" t="s">
        <v>3603</v>
      </c>
      <c r="C18" s="204">
        <v>1000000000</v>
      </c>
      <c r="D18" s="204">
        <v>0</v>
      </c>
    </row>
    <row r="19" spans="2:4">
      <c r="B19" s="194" t="s">
        <v>61</v>
      </c>
      <c r="C19" s="205">
        <v>300000000</v>
      </c>
      <c r="D19" s="205">
        <v>300000000</v>
      </c>
    </row>
    <row r="20" spans="2:4">
      <c r="B20" s="228" t="s">
        <v>3623</v>
      </c>
      <c r="C20" s="204">
        <v>300000000</v>
      </c>
      <c r="D20" s="204">
        <v>300000000</v>
      </c>
    </row>
    <row r="21" spans="2:4">
      <c r="B21" s="194" t="s">
        <v>62</v>
      </c>
      <c r="C21" s="205">
        <v>1000000000</v>
      </c>
      <c r="D21" s="205">
        <v>0</v>
      </c>
    </row>
    <row r="22" spans="2:4">
      <c r="B22" s="228" t="s">
        <v>3755</v>
      </c>
      <c r="C22" s="204">
        <v>1000000000</v>
      </c>
      <c r="D22" s="204">
        <v>0</v>
      </c>
    </row>
    <row r="23" spans="2:4">
      <c r="B23" s="194" t="s">
        <v>63</v>
      </c>
      <c r="C23" s="205">
        <v>0</v>
      </c>
      <c r="D23" s="205">
        <v>0</v>
      </c>
    </row>
    <row r="24" spans="2:4">
      <c r="B24" s="228" t="s">
        <v>3604</v>
      </c>
      <c r="C24" s="204">
        <v>0</v>
      </c>
      <c r="D24" s="204">
        <v>0</v>
      </c>
    </row>
    <row r="25" spans="2:4">
      <c r="B25" s="194" t="s">
        <v>76</v>
      </c>
      <c r="C25" s="205">
        <v>0</v>
      </c>
      <c r="D25" s="205">
        <v>0</v>
      </c>
    </row>
    <row r="26" spans="2:4">
      <c r="B26" s="228" t="s">
        <v>3603</v>
      </c>
      <c r="C26" s="204">
        <v>0</v>
      </c>
      <c r="D26" s="204">
        <v>0</v>
      </c>
    </row>
    <row r="27" spans="2:4">
      <c r="B27" s="222" t="s">
        <v>3605</v>
      </c>
      <c r="C27" s="208">
        <v>41052578214.970009</v>
      </c>
      <c r="D27" s="208">
        <v>30694462431.809998</v>
      </c>
    </row>
    <row r="28" spans="2:4">
      <c r="B28" s="194" t="s">
        <v>52</v>
      </c>
      <c r="C28" s="205">
        <v>21769853125</v>
      </c>
      <c r="D28" s="205">
        <v>16000000000</v>
      </c>
    </row>
    <row r="29" spans="2:4">
      <c r="B29" s="228" t="s">
        <v>3603</v>
      </c>
      <c r="C29" s="204">
        <v>21769853125</v>
      </c>
      <c r="D29" s="204">
        <v>16000000000</v>
      </c>
    </row>
    <row r="30" spans="2:4">
      <c r="B30" s="194" t="s">
        <v>61</v>
      </c>
      <c r="C30" s="205">
        <v>200000000</v>
      </c>
      <c r="D30" s="205">
        <v>161043446.63</v>
      </c>
    </row>
    <row r="31" spans="2:4">
      <c r="B31" s="228" t="s">
        <v>3606</v>
      </c>
      <c r="C31" s="204">
        <v>200000000</v>
      </c>
      <c r="D31" s="204">
        <v>161043446.63</v>
      </c>
    </row>
    <row r="32" spans="2:4">
      <c r="B32" s="194" t="s">
        <v>62</v>
      </c>
      <c r="C32" s="205">
        <v>18582725089.970005</v>
      </c>
      <c r="D32" s="205">
        <v>14033418985.180002</v>
      </c>
    </row>
    <row r="33" spans="2:4">
      <c r="B33" s="228" t="s">
        <v>3607</v>
      </c>
      <c r="C33" s="204">
        <v>1509036804.21</v>
      </c>
      <c r="D33" s="204">
        <v>1329083284.5</v>
      </c>
    </row>
    <row r="34" spans="2:4">
      <c r="B34" s="229" t="s">
        <v>948</v>
      </c>
      <c r="C34" s="205">
        <v>20869728</v>
      </c>
      <c r="D34" s="205">
        <v>0</v>
      </c>
    </row>
    <row r="35" spans="2:4">
      <c r="B35" s="229" t="s">
        <v>1040</v>
      </c>
      <c r="C35" s="205">
        <v>150000000</v>
      </c>
      <c r="D35" s="205">
        <v>134681910.34999999</v>
      </c>
    </row>
    <row r="36" spans="2:4">
      <c r="B36" s="229" t="s">
        <v>701</v>
      </c>
      <c r="C36" s="205">
        <v>29170712</v>
      </c>
      <c r="D36" s="205">
        <v>29140711.579999998</v>
      </c>
    </row>
    <row r="37" spans="2:4">
      <c r="B37" s="229" t="s">
        <v>3060</v>
      </c>
      <c r="C37" s="205">
        <v>1308996363.28</v>
      </c>
      <c r="D37" s="205">
        <v>1165260662.5699999</v>
      </c>
    </row>
    <row r="38" spans="2:4">
      <c r="B38" s="228" t="s">
        <v>3608</v>
      </c>
      <c r="C38" s="204">
        <v>11492662962.76</v>
      </c>
      <c r="D38" s="204">
        <v>8515392794.5099983</v>
      </c>
    </row>
    <row r="39" spans="2:4">
      <c r="B39" s="229" t="s">
        <v>820</v>
      </c>
      <c r="C39" s="205">
        <v>165405713</v>
      </c>
      <c r="D39" s="205">
        <v>147157401.03999999</v>
      </c>
    </row>
    <row r="40" spans="2:4">
      <c r="B40" s="229" t="s">
        <v>847</v>
      </c>
      <c r="C40" s="205">
        <v>174093174</v>
      </c>
      <c r="D40" s="205">
        <v>172938359.78999999</v>
      </c>
    </row>
    <row r="41" spans="2:4">
      <c r="B41" s="229" t="s">
        <v>849</v>
      </c>
      <c r="C41" s="205">
        <v>48368948</v>
      </c>
      <c r="D41" s="205">
        <v>46898765.590000004</v>
      </c>
    </row>
    <row r="42" spans="2:4">
      <c r="B42" s="229" t="s">
        <v>691</v>
      </c>
      <c r="C42" s="205">
        <v>146192519</v>
      </c>
      <c r="D42" s="205">
        <v>127681073.36</v>
      </c>
    </row>
    <row r="43" spans="2:4">
      <c r="B43" s="229" t="s">
        <v>641</v>
      </c>
      <c r="C43" s="205">
        <v>352440922.16000003</v>
      </c>
      <c r="D43" s="205">
        <v>242301798.01999998</v>
      </c>
    </row>
    <row r="44" spans="2:4">
      <c r="B44" s="229" t="s">
        <v>891</v>
      </c>
      <c r="C44" s="205">
        <v>13755537.970000001</v>
      </c>
      <c r="D44" s="205">
        <v>13755537.970000001</v>
      </c>
    </row>
    <row r="45" spans="2:4">
      <c r="B45" s="229" t="s">
        <v>632</v>
      </c>
      <c r="C45" s="205">
        <v>878672182.91999996</v>
      </c>
      <c r="D45" s="205">
        <v>469702050.63999999</v>
      </c>
    </row>
    <row r="46" spans="2:4">
      <c r="B46" s="229" t="s">
        <v>1092</v>
      </c>
      <c r="C46" s="205">
        <v>1677973</v>
      </c>
      <c r="D46" s="205">
        <v>1677971.01</v>
      </c>
    </row>
    <row r="47" spans="2:4">
      <c r="B47" s="229" t="s">
        <v>1111</v>
      </c>
      <c r="C47" s="205">
        <v>1363854204.5</v>
      </c>
      <c r="D47" s="205">
        <v>1335487116.8299999</v>
      </c>
    </row>
    <row r="48" spans="2:4">
      <c r="B48" s="229" t="s">
        <v>1099</v>
      </c>
      <c r="C48" s="205">
        <v>15427821.66</v>
      </c>
      <c r="D48" s="205">
        <v>13437943.35</v>
      </c>
    </row>
    <row r="49" spans="2:4">
      <c r="B49" s="229" t="s">
        <v>1094</v>
      </c>
      <c r="C49" s="205">
        <v>86015148.129999995</v>
      </c>
      <c r="D49" s="205">
        <v>47370556.140000001</v>
      </c>
    </row>
    <row r="50" spans="2:4">
      <c r="B50" s="229" t="s">
        <v>1090</v>
      </c>
      <c r="C50" s="205">
        <v>60482337</v>
      </c>
      <c r="D50" s="205">
        <v>55174592.420000002</v>
      </c>
    </row>
    <row r="51" spans="2:4">
      <c r="B51" s="229" t="s">
        <v>1113</v>
      </c>
      <c r="C51" s="205">
        <v>571950145</v>
      </c>
      <c r="D51" s="205">
        <v>543078557.25</v>
      </c>
    </row>
    <row r="52" spans="2:4">
      <c r="B52" s="229" t="s">
        <v>1058</v>
      </c>
      <c r="C52" s="205">
        <v>509759175.01999998</v>
      </c>
      <c r="D52" s="205">
        <v>235985047.11000001</v>
      </c>
    </row>
    <row r="53" spans="2:4">
      <c r="B53" s="229" t="s">
        <v>1114</v>
      </c>
      <c r="C53" s="205">
        <v>278566264.31</v>
      </c>
      <c r="D53" s="205">
        <v>266914077.93000001</v>
      </c>
    </row>
    <row r="54" spans="2:4">
      <c r="B54" s="229" t="s">
        <v>1105</v>
      </c>
      <c r="C54" s="205">
        <v>48643564.549999997</v>
      </c>
      <c r="D54" s="205">
        <v>39321034.380000003</v>
      </c>
    </row>
    <row r="55" spans="2:4">
      <c r="B55" s="229" t="s">
        <v>1116</v>
      </c>
      <c r="C55" s="205">
        <v>140565516.5</v>
      </c>
      <c r="D55" s="205">
        <v>80217041.730000004</v>
      </c>
    </row>
    <row r="56" spans="2:4">
      <c r="B56" s="229" t="s">
        <v>1079</v>
      </c>
      <c r="C56" s="205">
        <v>10902653.4</v>
      </c>
      <c r="D56" s="205">
        <v>0</v>
      </c>
    </row>
    <row r="57" spans="2:4">
      <c r="B57" s="229" t="s">
        <v>1077</v>
      </c>
      <c r="C57" s="205">
        <v>106130534.56</v>
      </c>
      <c r="D57" s="205">
        <v>0</v>
      </c>
    </row>
    <row r="58" spans="2:4">
      <c r="B58" s="229" t="s">
        <v>1117</v>
      </c>
      <c r="C58" s="205">
        <v>215283437.82999998</v>
      </c>
      <c r="D58" s="205">
        <v>137283432.38999999</v>
      </c>
    </row>
    <row r="59" spans="2:4">
      <c r="B59" s="229" t="s">
        <v>1068</v>
      </c>
      <c r="C59" s="205">
        <v>103146989</v>
      </c>
      <c r="D59" s="205">
        <v>82953336.420000002</v>
      </c>
    </row>
    <row r="60" spans="2:4">
      <c r="B60" s="229" t="s">
        <v>1119</v>
      </c>
      <c r="C60" s="205">
        <v>345400577</v>
      </c>
      <c r="D60" s="205">
        <v>193481646.23000002</v>
      </c>
    </row>
    <row r="61" spans="2:4">
      <c r="B61" s="229" t="s">
        <v>1110</v>
      </c>
      <c r="C61" s="205">
        <v>3029013379.4200001</v>
      </c>
      <c r="D61" s="205">
        <v>1743641955.9499998</v>
      </c>
    </row>
    <row r="62" spans="2:4">
      <c r="B62" s="229" t="s">
        <v>2620</v>
      </c>
      <c r="C62" s="205">
        <v>53233723.469999999</v>
      </c>
      <c r="D62" s="205">
        <v>53233723.469999999</v>
      </c>
    </row>
    <row r="63" spans="2:4">
      <c r="B63" s="229" t="s">
        <v>2658</v>
      </c>
      <c r="C63" s="205">
        <v>108369312</v>
      </c>
      <c r="D63" s="205">
        <v>84000000</v>
      </c>
    </row>
    <row r="64" spans="2:4">
      <c r="B64" s="229" t="s">
        <v>2660</v>
      </c>
      <c r="C64" s="205">
        <v>72957529</v>
      </c>
      <c r="D64" s="205">
        <v>71534995.530000001</v>
      </c>
    </row>
    <row r="65" spans="2:4" ht="13.15" customHeight="1">
      <c r="B65" s="229" t="s">
        <v>2662</v>
      </c>
      <c r="C65" s="205">
        <v>69236555</v>
      </c>
      <c r="D65" s="205">
        <v>30000000</v>
      </c>
    </row>
    <row r="66" spans="2:4" ht="15" customHeight="1">
      <c r="B66" s="229" t="s">
        <v>2584</v>
      </c>
      <c r="C66" s="205">
        <v>53741663.390000001</v>
      </c>
      <c r="D66" s="205">
        <v>40000000</v>
      </c>
    </row>
    <row r="67" spans="2:4" ht="16.149999999999999" customHeight="1">
      <c r="B67" s="229" t="s">
        <v>2753</v>
      </c>
      <c r="C67" s="205">
        <v>50427416</v>
      </c>
      <c r="D67" s="205">
        <v>41404518.990000002</v>
      </c>
    </row>
    <row r="68" spans="2:4" ht="14.45" customHeight="1">
      <c r="B68" s="229" t="s">
        <v>2663</v>
      </c>
      <c r="C68" s="205">
        <v>113070289</v>
      </c>
      <c r="D68" s="205">
        <v>41631448.32</v>
      </c>
    </row>
    <row r="69" spans="2:4">
      <c r="B69" s="229" t="s">
        <v>2780</v>
      </c>
      <c r="C69" s="205">
        <v>114000360</v>
      </c>
      <c r="D69" s="205">
        <v>108713359.47</v>
      </c>
    </row>
    <row r="70" spans="2:4">
      <c r="B70" s="229" t="s">
        <v>2665</v>
      </c>
      <c r="C70" s="205">
        <v>15169538</v>
      </c>
      <c r="D70" s="205">
        <v>12986969.74</v>
      </c>
    </row>
    <row r="71" spans="2:4">
      <c r="B71" s="229" t="s">
        <v>2781</v>
      </c>
      <c r="C71" s="205">
        <v>32242984</v>
      </c>
      <c r="D71" s="205">
        <v>20000000</v>
      </c>
    </row>
    <row r="72" spans="2:4">
      <c r="B72" s="229" t="s">
        <v>2651</v>
      </c>
      <c r="C72" s="205">
        <v>41124141</v>
      </c>
      <c r="D72" s="205">
        <v>41000000</v>
      </c>
    </row>
    <row r="73" spans="2:4">
      <c r="B73" s="229" t="s">
        <v>2618</v>
      </c>
      <c r="C73" s="205">
        <v>41289974</v>
      </c>
      <c r="D73" s="205">
        <v>37227389.609999999</v>
      </c>
    </row>
    <row r="74" spans="2:4">
      <c r="B74" s="229" t="s">
        <v>2652</v>
      </c>
      <c r="C74" s="205">
        <v>24531943</v>
      </c>
      <c r="D74" s="205">
        <v>24000000</v>
      </c>
    </row>
    <row r="75" spans="2:4">
      <c r="B75" s="229" t="s">
        <v>2770</v>
      </c>
      <c r="C75" s="205">
        <v>29312823</v>
      </c>
      <c r="D75" s="205">
        <v>29312822.010000002</v>
      </c>
    </row>
    <row r="76" spans="2:4">
      <c r="B76" s="229" t="s">
        <v>2654</v>
      </c>
      <c r="C76" s="205">
        <v>65973892</v>
      </c>
      <c r="D76" s="205">
        <v>65465440.479999997</v>
      </c>
    </row>
    <row r="77" spans="2:4">
      <c r="B77" s="229" t="s">
        <v>2645</v>
      </c>
      <c r="C77" s="205">
        <v>332612408</v>
      </c>
      <c r="D77" s="205">
        <v>306506200.08999997</v>
      </c>
    </row>
    <row r="78" spans="2:4">
      <c r="B78" s="229" t="s">
        <v>2646</v>
      </c>
      <c r="C78" s="205">
        <v>173171148.03</v>
      </c>
      <c r="D78" s="205">
        <v>141173722.96000001</v>
      </c>
    </row>
    <row r="79" spans="2:4">
      <c r="B79" s="229" t="s">
        <v>2772</v>
      </c>
      <c r="C79" s="205">
        <v>36216053</v>
      </c>
      <c r="D79" s="205">
        <v>31441154.539999999</v>
      </c>
    </row>
    <row r="80" spans="2:4">
      <c r="B80" s="229" t="s">
        <v>2773</v>
      </c>
      <c r="C80" s="205">
        <v>55775779</v>
      </c>
      <c r="D80" s="205">
        <v>55000000</v>
      </c>
    </row>
    <row r="81" spans="2:4">
      <c r="B81" s="229" t="s">
        <v>2755</v>
      </c>
      <c r="C81" s="205">
        <v>39272261</v>
      </c>
      <c r="D81" s="205">
        <v>39186252.890000001</v>
      </c>
    </row>
    <row r="82" spans="2:4">
      <c r="B82" s="229" t="s">
        <v>2587</v>
      </c>
      <c r="C82" s="205">
        <v>119701443</v>
      </c>
      <c r="D82" s="205">
        <v>110515404.09999999</v>
      </c>
    </row>
    <row r="83" spans="2:4">
      <c r="B83" s="229" t="s">
        <v>2589</v>
      </c>
      <c r="C83" s="205">
        <v>169161060</v>
      </c>
      <c r="D83" s="205">
        <v>130463855.62</v>
      </c>
    </row>
    <row r="84" spans="2:4">
      <c r="B84" s="229" t="s">
        <v>2664</v>
      </c>
      <c r="C84" s="205">
        <v>223001000</v>
      </c>
      <c r="D84" s="205">
        <v>212000000</v>
      </c>
    </row>
    <row r="85" spans="2:4">
      <c r="B85" s="229" t="s">
        <v>2749</v>
      </c>
      <c r="C85" s="205">
        <v>10836293</v>
      </c>
      <c r="D85" s="205">
        <v>10051584.199999999</v>
      </c>
    </row>
    <row r="86" spans="2:4">
      <c r="B86" s="229" t="s">
        <v>3118</v>
      </c>
      <c r="C86" s="205">
        <v>782484656.94000006</v>
      </c>
      <c r="D86" s="205">
        <v>782084656.94000006</v>
      </c>
    </row>
    <row r="87" spans="2:4">
      <c r="B87" s="228" t="s">
        <v>3609</v>
      </c>
      <c r="C87" s="204">
        <v>2446490293.1499996</v>
      </c>
      <c r="D87" s="204">
        <v>2287108178.0199995</v>
      </c>
    </row>
    <row r="88" spans="2:4">
      <c r="B88" s="229" t="s">
        <v>698</v>
      </c>
      <c r="C88" s="205">
        <v>266924973</v>
      </c>
      <c r="D88" s="205">
        <v>266924973</v>
      </c>
    </row>
    <row r="89" spans="2:4">
      <c r="B89" s="229" t="s">
        <v>932</v>
      </c>
      <c r="C89" s="205">
        <v>106110201</v>
      </c>
      <c r="D89" s="205">
        <v>106110200.62</v>
      </c>
    </row>
    <row r="90" spans="2:4">
      <c r="B90" s="229" t="s">
        <v>699</v>
      </c>
      <c r="C90" s="205">
        <v>102035793</v>
      </c>
      <c r="D90" s="205">
        <v>102035793</v>
      </c>
    </row>
    <row r="91" spans="2:4">
      <c r="B91" s="229" t="s">
        <v>762</v>
      </c>
      <c r="C91" s="205">
        <v>25000000</v>
      </c>
      <c r="D91" s="205">
        <v>21356510</v>
      </c>
    </row>
    <row r="92" spans="2:4">
      <c r="B92" s="229" t="s">
        <v>917</v>
      </c>
      <c r="C92" s="205">
        <v>204992952</v>
      </c>
      <c r="D92" s="205">
        <v>199135862.37</v>
      </c>
    </row>
    <row r="93" spans="2:4">
      <c r="B93" s="229" t="s">
        <v>1107</v>
      </c>
      <c r="C93" s="205">
        <v>324258309</v>
      </c>
      <c r="D93" s="205">
        <v>324258309</v>
      </c>
    </row>
    <row r="94" spans="2:4">
      <c r="B94" s="229" t="s">
        <v>1020</v>
      </c>
      <c r="C94" s="205">
        <v>9603433</v>
      </c>
      <c r="D94" s="205">
        <v>9603433</v>
      </c>
    </row>
    <row r="95" spans="2:4">
      <c r="B95" s="229" t="s">
        <v>4213</v>
      </c>
      <c r="C95" s="205">
        <v>300000000</v>
      </c>
      <c r="D95" s="205">
        <v>300000000</v>
      </c>
    </row>
    <row r="96" spans="2:4">
      <c r="B96" s="229" t="s">
        <v>2934</v>
      </c>
      <c r="C96" s="205">
        <v>13095510</v>
      </c>
      <c r="D96" s="205">
        <v>13095509.050000001</v>
      </c>
    </row>
    <row r="97" spans="2:4" ht="18" customHeight="1">
      <c r="B97" s="229" t="s">
        <v>3112</v>
      </c>
      <c r="C97" s="205">
        <v>62951107.869999997</v>
      </c>
      <c r="D97" s="205">
        <v>62951107.869999997</v>
      </c>
    </row>
    <row r="98" spans="2:4">
      <c r="B98" s="229" t="s">
        <v>3116</v>
      </c>
      <c r="C98" s="205">
        <v>231236955.62</v>
      </c>
      <c r="D98" s="205">
        <v>231236955.62</v>
      </c>
    </row>
    <row r="99" spans="2:4" ht="19.899999999999999" customHeight="1">
      <c r="B99" s="229" t="s">
        <v>3110</v>
      </c>
      <c r="C99" s="205">
        <v>491967368</v>
      </c>
      <c r="D99" s="205">
        <v>352972102.51999998</v>
      </c>
    </row>
    <row r="100" spans="2:4">
      <c r="B100" s="229" t="s">
        <v>3105</v>
      </c>
      <c r="C100" s="205">
        <v>14422574.66</v>
      </c>
      <c r="D100" s="205">
        <v>14422574.66</v>
      </c>
    </row>
    <row r="101" spans="2:4">
      <c r="B101" s="229" t="s">
        <v>1034</v>
      </c>
      <c r="C101" s="205">
        <v>18891116</v>
      </c>
      <c r="D101" s="205">
        <v>8004847.3099999996</v>
      </c>
    </row>
    <row r="102" spans="2:4">
      <c r="B102" s="229" t="s">
        <v>1039</v>
      </c>
      <c r="C102" s="205">
        <v>275000000</v>
      </c>
      <c r="D102" s="205">
        <v>275000000</v>
      </c>
    </row>
    <row r="103" spans="2:4">
      <c r="B103" s="228" t="s">
        <v>3610</v>
      </c>
      <c r="C103" s="204">
        <v>411452772.84000003</v>
      </c>
      <c r="D103" s="204">
        <v>197315021.56999999</v>
      </c>
    </row>
    <row r="104" spans="2:4">
      <c r="B104" s="229" t="s">
        <v>1011</v>
      </c>
      <c r="C104" s="205">
        <v>7853337</v>
      </c>
      <c r="D104" s="205">
        <v>7853337</v>
      </c>
    </row>
    <row r="105" spans="2:4">
      <c r="B105" s="229" t="s">
        <v>1013</v>
      </c>
      <c r="C105" s="205">
        <v>13329593</v>
      </c>
      <c r="D105" s="205">
        <v>13329593</v>
      </c>
    </row>
    <row r="106" spans="2:4">
      <c r="B106" s="229" t="s">
        <v>1015</v>
      </c>
      <c r="C106" s="205">
        <v>19343374</v>
      </c>
      <c r="D106" s="205">
        <v>19343374</v>
      </c>
    </row>
    <row r="107" spans="2:4">
      <c r="B107" s="229" t="s">
        <v>1016</v>
      </c>
      <c r="C107" s="205">
        <v>5830571</v>
      </c>
      <c r="D107" s="205">
        <v>5830571</v>
      </c>
    </row>
    <row r="108" spans="2:4">
      <c r="B108" s="229" t="s">
        <v>4206</v>
      </c>
      <c r="C108" s="205">
        <v>100000000</v>
      </c>
      <c r="D108" s="205">
        <v>100000000</v>
      </c>
    </row>
    <row r="109" spans="2:4">
      <c r="B109" s="229" t="s">
        <v>2805</v>
      </c>
      <c r="C109" s="205">
        <v>25000000</v>
      </c>
      <c r="D109" s="205">
        <v>17000000</v>
      </c>
    </row>
    <row r="110" spans="2:4">
      <c r="B110" s="229" t="s">
        <v>4217</v>
      </c>
      <c r="C110" s="205">
        <v>8507626</v>
      </c>
      <c r="D110" s="205">
        <v>8507625.2400000002</v>
      </c>
    </row>
    <row r="111" spans="2:4">
      <c r="B111" s="229" t="s">
        <v>2937</v>
      </c>
      <c r="C111" s="205">
        <v>50000000</v>
      </c>
      <c r="D111" s="205">
        <v>0</v>
      </c>
    </row>
    <row r="112" spans="2:4">
      <c r="B112" s="229" t="s">
        <v>4214</v>
      </c>
      <c r="C112" s="205">
        <v>60000000</v>
      </c>
      <c r="D112" s="205">
        <v>25450521.329999998</v>
      </c>
    </row>
    <row r="113" spans="2:4">
      <c r="B113" s="229" t="s">
        <v>3107</v>
      </c>
      <c r="C113" s="205">
        <v>121588271.84</v>
      </c>
      <c r="D113" s="205">
        <v>0</v>
      </c>
    </row>
    <row r="114" spans="2:4">
      <c r="B114" s="228" t="s">
        <v>3611</v>
      </c>
      <c r="C114" s="204">
        <v>653171976.01999998</v>
      </c>
      <c r="D114" s="204">
        <v>426239847.72000003</v>
      </c>
    </row>
    <row r="115" spans="2:4">
      <c r="B115" s="229" t="s">
        <v>1044</v>
      </c>
      <c r="C115" s="205">
        <v>7881779</v>
      </c>
      <c r="D115" s="205">
        <v>6305422.6500000004</v>
      </c>
    </row>
    <row r="116" spans="2:4">
      <c r="B116" s="229" t="s">
        <v>1911</v>
      </c>
      <c r="C116" s="205">
        <v>90242267</v>
      </c>
      <c r="D116" s="205">
        <v>90242266.400000006</v>
      </c>
    </row>
    <row r="117" spans="2:4">
      <c r="B117" s="229" t="s">
        <v>2998</v>
      </c>
      <c r="C117" s="205">
        <v>10000000</v>
      </c>
      <c r="D117" s="205">
        <v>10000000</v>
      </c>
    </row>
    <row r="118" spans="2:4">
      <c r="B118" s="229" t="s">
        <v>2917</v>
      </c>
      <c r="C118" s="205">
        <v>7000000</v>
      </c>
      <c r="D118" s="205">
        <v>0</v>
      </c>
    </row>
    <row r="119" spans="2:4">
      <c r="B119" s="229" t="s">
        <v>4209</v>
      </c>
      <c r="C119" s="205">
        <v>489</v>
      </c>
      <c r="D119" s="205">
        <v>0</v>
      </c>
    </row>
    <row r="120" spans="2:4">
      <c r="B120" s="229" t="s">
        <v>2919</v>
      </c>
      <c r="C120" s="205">
        <v>0</v>
      </c>
      <c r="D120" s="205">
        <v>0</v>
      </c>
    </row>
    <row r="121" spans="2:4">
      <c r="B121" s="229" t="s">
        <v>2798</v>
      </c>
      <c r="C121" s="205">
        <v>10000000</v>
      </c>
      <c r="D121" s="205">
        <v>10000000</v>
      </c>
    </row>
    <row r="122" spans="2:4">
      <c r="B122" s="229" t="s">
        <v>2964</v>
      </c>
      <c r="C122" s="205">
        <v>16696074</v>
      </c>
      <c r="D122" s="205">
        <v>16696073.539999999</v>
      </c>
    </row>
    <row r="123" spans="2:4">
      <c r="B123" s="229" t="s">
        <v>3000</v>
      </c>
      <c r="C123" s="205">
        <v>15000000</v>
      </c>
      <c r="D123" s="205">
        <v>15000000</v>
      </c>
    </row>
    <row r="124" spans="2:4">
      <c r="B124" s="229" t="s">
        <v>3021</v>
      </c>
      <c r="C124" s="205">
        <v>0</v>
      </c>
      <c r="D124" s="205">
        <v>0</v>
      </c>
    </row>
    <row r="125" spans="2:4">
      <c r="B125" s="229" t="s">
        <v>2827</v>
      </c>
      <c r="C125" s="205">
        <v>0</v>
      </c>
      <c r="D125" s="205">
        <v>0</v>
      </c>
    </row>
    <row r="126" spans="2:4">
      <c r="B126" s="229" t="s">
        <v>3056</v>
      </c>
      <c r="C126" s="205">
        <v>16283972</v>
      </c>
      <c r="D126" s="205">
        <v>16283971.310000001</v>
      </c>
    </row>
    <row r="127" spans="2:4">
      <c r="B127" s="229" t="s">
        <v>3001</v>
      </c>
      <c r="C127" s="205">
        <v>5412875</v>
      </c>
      <c r="D127" s="205">
        <v>5412874.0999999996</v>
      </c>
    </row>
    <row r="128" spans="2:4">
      <c r="B128" s="229" t="s">
        <v>2924</v>
      </c>
      <c r="C128" s="205">
        <v>0</v>
      </c>
      <c r="D128" s="205">
        <v>0</v>
      </c>
    </row>
    <row r="129" spans="2:4">
      <c r="B129" s="229" t="s">
        <v>2966</v>
      </c>
      <c r="C129" s="205">
        <v>11600000</v>
      </c>
      <c r="D129" s="205">
        <v>11600000</v>
      </c>
    </row>
    <row r="130" spans="2:4">
      <c r="B130" s="229" t="s">
        <v>2970</v>
      </c>
      <c r="C130" s="205">
        <v>12300000</v>
      </c>
      <c r="D130" s="205">
        <v>12300000</v>
      </c>
    </row>
    <row r="131" spans="2:4">
      <c r="B131" s="229" t="s">
        <v>2842</v>
      </c>
      <c r="C131" s="205">
        <v>15000000</v>
      </c>
      <c r="D131" s="205">
        <v>0</v>
      </c>
    </row>
    <row r="132" spans="2:4">
      <c r="B132" s="229" t="s">
        <v>2958</v>
      </c>
      <c r="C132" s="205">
        <v>15433950</v>
      </c>
      <c r="D132" s="205">
        <v>0</v>
      </c>
    </row>
    <row r="133" spans="2:4">
      <c r="B133" s="229" t="s">
        <v>2960</v>
      </c>
      <c r="C133" s="205">
        <v>12000000</v>
      </c>
      <c r="D133" s="205">
        <v>12000000</v>
      </c>
    </row>
    <row r="134" spans="2:4">
      <c r="B134" s="229" t="s">
        <v>2930</v>
      </c>
      <c r="C134" s="205">
        <v>20000000</v>
      </c>
      <c r="D134" s="205">
        <v>15094490.34</v>
      </c>
    </row>
    <row r="135" spans="2:4">
      <c r="B135" s="229" t="s">
        <v>3007</v>
      </c>
      <c r="C135" s="205">
        <v>25000000</v>
      </c>
      <c r="D135" s="205">
        <v>25000000</v>
      </c>
    </row>
    <row r="136" spans="2:4">
      <c r="B136" s="229" t="s">
        <v>3107</v>
      </c>
      <c r="C136" s="205">
        <v>13879729.02</v>
      </c>
      <c r="D136" s="205">
        <v>0</v>
      </c>
    </row>
    <row r="137" spans="2:4">
      <c r="B137" s="229" t="s">
        <v>3077</v>
      </c>
      <c r="C137" s="205">
        <v>34440841</v>
      </c>
      <c r="D137" s="205">
        <v>0</v>
      </c>
    </row>
    <row r="138" spans="2:4">
      <c r="B138" s="229" t="s">
        <v>3128</v>
      </c>
      <c r="C138" s="205">
        <v>270000000</v>
      </c>
      <c r="D138" s="205">
        <v>180304749.38</v>
      </c>
    </row>
    <row r="139" spans="2:4">
      <c r="B139" s="229" t="s">
        <v>3114</v>
      </c>
      <c r="C139" s="205">
        <v>45000000</v>
      </c>
      <c r="D139" s="205">
        <v>0</v>
      </c>
    </row>
    <row r="140" spans="2:4">
      <c r="B140" s="228" t="s">
        <v>3720</v>
      </c>
      <c r="C140" s="204">
        <v>15000000</v>
      </c>
      <c r="D140" s="204">
        <v>0</v>
      </c>
    </row>
    <row r="141" spans="2:4">
      <c r="B141" s="229" t="s">
        <v>3682</v>
      </c>
      <c r="C141" s="205">
        <v>15000000</v>
      </c>
      <c r="D141" s="205">
        <v>0</v>
      </c>
    </row>
    <row r="142" spans="2:4">
      <c r="B142" s="228" t="s">
        <v>3612</v>
      </c>
      <c r="C142" s="204">
        <v>1034910280.99</v>
      </c>
      <c r="D142" s="204">
        <v>770939561.5200001</v>
      </c>
    </row>
    <row r="143" spans="2:4">
      <c r="B143" s="229" t="s">
        <v>626</v>
      </c>
      <c r="C143" s="205">
        <v>50861077</v>
      </c>
      <c r="D143" s="205">
        <v>41431442.520000003</v>
      </c>
    </row>
    <row r="144" spans="2:4">
      <c r="B144" s="229" t="s">
        <v>3201</v>
      </c>
      <c r="C144" s="205">
        <v>539458884</v>
      </c>
      <c r="D144" s="205">
        <v>539458884</v>
      </c>
    </row>
    <row r="145" spans="2:4">
      <c r="B145" s="229" t="s">
        <v>665</v>
      </c>
      <c r="C145" s="205">
        <v>100000000</v>
      </c>
      <c r="D145" s="205">
        <v>4217527.25</v>
      </c>
    </row>
    <row r="146" spans="2:4">
      <c r="B146" s="229" t="s">
        <v>1909</v>
      </c>
      <c r="C146" s="205">
        <v>37249052</v>
      </c>
      <c r="D146" s="205">
        <v>37249052</v>
      </c>
    </row>
    <row r="147" spans="2:4">
      <c r="B147" s="229" t="s">
        <v>2128</v>
      </c>
      <c r="C147" s="205">
        <v>3788435</v>
      </c>
      <c r="D147" s="205">
        <v>3788434.01</v>
      </c>
    </row>
    <row r="148" spans="2:4">
      <c r="B148" s="229" t="s">
        <v>1905</v>
      </c>
      <c r="C148" s="205">
        <v>39321294</v>
      </c>
      <c r="D148" s="205">
        <v>38761938.630000003</v>
      </c>
    </row>
    <row r="149" spans="2:4">
      <c r="B149" s="229" t="s">
        <v>913</v>
      </c>
      <c r="C149" s="205">
        <v>5000000</v>
      </c>
      <c r="D149" s="205">
        <v>0</v>
      </c>
    </row>
    <row r="150" spans="2:4">
      <c r="B150" s="229" t="s">
        <v>986</v>
      </c>
      <c r="C150" s="205">
        <v>8607582</v>
      </c>
      <c r="D150" s="205">
        <v>8607582</v>
      </c>
    </row>
    <row r="151" spans="2:4">
      <c r="B151" s="229" t="s">
        <v>637</v>
      </c>
      <c r="C151" s="205">
        <v>93603888</v>
      </c>
      <c r="D151" s="205">
        <v>82635243.599999994</v>
      </c>
    </row>
    <row r="152" spans="2:4">
      <c r="B152" s="229" t="s">
        <v>2558</v>
      </c>
      <c r="C152" s="205">
        <v>2676046</v>
      </c>
      <c r="D152" s="205">
        <v>0</v>
      </c>
    </row>
    <row r="153" spans="2:4">
      <c r="B153" s="229" t="s">
        <v>3121</v>
      </c>
      <c r="C153" s="205">
        <v>3153003.25</v>
      </c>
      <c r="D153" s="205">
        <v>2522402.6</v>
      </c>
    </row>
    <row r="154" spans="2:4">
      <c r="B154" s="229" t="s">
        <v>3127</v>
      </c>
      <c r="C154" s="205">
        <v>5790644.7199999997</v>
      </c>
      <c r="D154" s="205">
        <v>4632515.78</v>
      </c>
    </row>
    <row r="155" spans="2:4">
      <c r="B155" s="229" t="s">
        <v>3097</v>
      </c>
      <c r="C155" s="205">
        <v>15943993</v>
      </c>
      <c r="D155" s="205">
        <v>0</v>
      </c>
    </row>
    <row r="156" spans="2:4">
      <c r="B156" s="229" t="s">
        <v>3702</v>
      </c>
      <c r="C156" s="205">
        <v>5500000</v>
      </c>
      <c r="D156" s="205">
        <v>0</v>
      </c>
    </row>
    <row r="157" spans="2:4" ht="14.45" customHeight="1">
      <c r="B157" s="229" t="s">
        <v>3129</v>
      </c>
      <c r="C157" s="205">
        <v>7462000</v>
      </c>
      <c r="D157" s="205">
        <v>2093380.71</v>
      </c>
    </row>
    <row r="158" spans="2:4">
      <c r="B158" s="229" t="s">
        <v>3130</v>
      </c>
      <c r="C158" s="205">
        <v>9462000</v>
      </c>
      <c r="D158" s="205">
        <v>0</v>
      </c>
    </row>
    <row r="159" spans="2:4">
      <c r="B159" s="229" t="s">
        <v>3094</v>
      </c>
      <c r="C159" s="205">
        <v>9462000</v>
      </c>
      <c r="D159" s="205">
        <v>2072397.35</v>
      </c>
    </row>
    <row r="160" spans="2:4">
      <c r="B160" s="229" t="s">
        <v>3131</v>
      </c>
      <c r="C160" s="205">
        <v>6774906</v>
      </c>
      <c r="D160" s="205">
        <v>1774905.47</v>
      </c>
    </row>
    <row r="161" spans="2:4">
      <c r="B161" s="229" t="s">
        <v>3120</v>
      </c>
      <c r="C161" s="205">
        <v>9462000</v>
      </c>
      <c r="D161" s="205">
        <v>0</v>
      </c>
    </row>
    <row r="162" spans="2:4">
      <c r="B162" s="229" t="s">
        <v>3099</v>
      </c>
      <c r="C162" s="205">
        <v>6462000</v>
      </c>
      <c r="D162" s="205">
        <v>1693855.6</v>
      </c>
    </row>
    <row r="163" spans="2:4">
      <c r="B163" s="229" t="s">
        <v>3123</v>
      </c>
      <c r="C163" s="205">
        <v>9462000</v>
      </c>
      <c r="D163" s="205">
        <v>0</v>
      </c>
    </row>
    <row r="164" spans="2:4" ht="13.9" customHeight="1">
      <c r="B164" s="229" t="s">
        <v>3125</v>
      </c>
      <c r="C164" s="205">
        <v>6462000</v>
      </c>
      <c r="D164" s="205">
        <v>0</v>
      </c>
    </row>
    <row r="165" spans="2:4">
      <c r="B165" s="229" t="s">
        <v>3126</v>
      </c>
      <c r="C165" s="205">
        <v>6462000</v>
      </c>
      <c r="D165" s="205">
        <v>0</v>
      </c>
    </row>
    <row r="166" spans="2:4" ht="19.899999999999999" customHeight="1">
      <c r="B166" s="229" t="s">
        <v>3101</v>
      </c>
      <c r="C166" s="205">
        <v>9462000</v>
      </c>
      <c r="D166" s="205">
        <v>0</v>
      </c>
    </row>
    <row r="167" spans="2:4">
      <c r="B167" s="229" t="s">
        <v>3095</v>
      </c>
      <c r="C167" s="205">
        <v>6462000</v>
      </c>
      <c r="D167" s="205">
        <v>0</v>
      </c>
    </row>
    <row r="168" spans="2:4">
      <c r="B168" s="229" t="s">
        <v>3103</v>
      </c>
      <c r="C168" s="205">
        <v>14340058.02</v>
      </c>
      <c r="D168" s="205">
        <v>0</v>
      </c>
    </row>
    <row r="169" spans="2:4">
      <c r="B169" s="229" t="s">
        <v>3649</v>
      </c>
      <c r="C169" s="205">
        <v>1900000</v>
      </c>
      <c r="D169" s="205">
        <v>0</v>
      </c>
    </row>
    <row r="170" spans="2:4">
      <c r="B170" s="229" t="s">
        <v>3668</v>
      </c>
      <c r="C170" s="205">
        <v>1500000</v>
      </c>
      <c r="D170" s="205">
        <v>0</v>
      </c>
    </row>
    <row r="171" spans="2:4">
      <c r="B171" s="229" t="s">
        <v>3648</v>
      </c>
      <c r="C171" s="205">
        <v>4500000</v>
      </c>
      <c r="D171" s="205">
        <v>0</v>
      </c>
    </row>
    <row r="172" spans="2:4">
      <c r="B172" s="229" t="s">
        <v>3673</v>
      </c>
      <c r="C172" s="205">
        <v>9521418</v>
      </c>
      <c r="D172" s="205">
        <v>0</v>
      </c>
    </row>
    <row r="173" spans="2:4" ht="18.600000000000001" customHeight="1">
      <c r="B173" s="229" t="s">
        <v>3696</v>
      </c>
      <c r="C173" s="205">
        <v>4000000</v>
      </c>
      <c r="D173" s="205">
        <v>0</v>
      </c>
    </row>
    <row r="174" spans="2:4" ht="19.149999999999999" customHeight="1">
      <c r="B174" s="229" t="s">
        <v>3694</v>
      </c>
      <c r="C174" s="205">
        <v>800000</v>
      </c>
      <c r="D174" s="205">
        <v>0</v>
      </c>
    </row>
    <row r="175" spans="2:4" ht="19.899999999999999" customHeight="1">
      <c r="B175" s="228" t="s">
        <v>3755</v>
      </c>
      <c r="C175" s="204">
        <v>1020000000</v>
      </c>
      <c r="D175" s="204">
        <v>507340297.34000003</v>
      </c>
    </row>
    <row r="176" spans="2:4">
      <c r="B176" s="229" t="s">
        <v>927</v>
      </c>
      <c r="C176" s="205">
        <v>765000000</v>
      </c>
      <c r="D176" s="205">
        <v>433655840.63</v>
      </c>
    </row>
    <row r="177" spans="2:9" ht="28.15" customHeight="1">
      <c r="B177" s="229" t="s">
        <v>928</v>
      </c>
      <c r="C177" s="205">
        <v>230000000</v>
      </c>
      <c r="D177" s="205">
        <v>73684456.710000008</v>
      </c>
    </row>
    <row r="178" spans="2:9" ht="35.450000000000003" customHeight="1">
      <c r="B178" s="229" t="s">
        <v>624</v>
      </c>
      <c r="C178" s="205">
        <v>25000000</v>
      </c>
      <c r="D178" s="205">
        <v>0</v>
      </c>
    </row>
    <row r="179" spans="2:9">
      <c r="B179" s="194" t="s">
        <v>74</v>
      </c>
      <c r="C179" s="205">
        <v>500000000</v>
      </c>
      <c r="D179" s="205">
        <v>500000000</v>
      </c>
    </row>
    <row r="180" spans="2:9">
      <c r="B180" s="228" t="s">
        <v>3613</v>
      </c>
      <c r="C180" s="204">
        <v>500000000</v>
      </c>
      <c r="D180" s="204">
        <v>500000000</v>
      </c>
    </row>
    <row r="181" spans="2:9">
      <c r="B181" s="229" t="s">
        <v>2510</v>
      </c>
      <c r="C181" s="205">
        <v>250000000</v>
      </c>
      <c r="D181" s="205">
        <v>250000000</v>
      </c>
    </row>
    <row r="182" spans="2:9">
      <c r="B182" s="229" t="s">
        <v>808</v>
      </c>
      <c r="C182" s="205">
        <v>250000000</v>
      </c>
      <c r="D182" s="205">
        <v>250000000</v>
      </c>
    </row>
    <row r="183" spans="2:9">
      <c r="B183" s="223" t="s">
        <v>605</v>
      </c>
      <c r="C183" s="206">
        <v>43952578214.970009</v>
      </c>
      <c r="D183" s="206">
        <v>31591471131.809998</v>
      </c>
    </row>
    <row r="184" spans="2:9">
      <c r="B184" s="224" t="s">
        <v>26</v>
      </c>
      <c r="C184" s="225"/>
      <c r="D184" s="225"/>
    </row>
    <row r="185" spans="2:9" ht="29.45" customHeight="1">
      <c r="B185" s="263" t="s">
        <v>4295</v>
      </c>
      <c r="C185" s="263"/>
      <c r="D185" s="263"/>
      <c r="I185" s="44"/>
    </row>
    <row r="186" spans="2:9">
      <c r="B186" s="226" t="s">
        <v>3614</v>
      </c>
      <c r="C186" s="226"/>
      <c r="D186" s="226"/>
      <c r="I186" s="44"/>
    </row>
    <row r="187" spans="2:9">
      <c r="B187" s="224" t="s">
        <v>46</v>
      </c>
      <c r="C187" s="226"/>
      <c r="D187" s="226"/>
    </row>
    <row r="188" spans="2:9" ht="22.5">
      <c r="B188" s="226" t="s">
        <v>3746</v>
      </c>
      <c r="C188" s="226"/>
      <c r="D188" s="226"/>
    </row>
  </sheetData>
  <mergeCells count="11">
    <mergeCell ref="B11:B12"/>
    <mergeCell ref="C11:C12"/>
    <mergeCell ref="D11:D12"/>
    <mergeCell ref="B185:D185"/>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F2322-E1A1-46CA-9726-B1D0E31A29BB}">
  <dimension ref="A1:F38"/>
  <sheetViews>
    <sheetView showGridLines="0" zoomScale="81" zoomScaleNormal="80" workbookViewId="0">
      <selection activeCell="G38" sqref="G38"/>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1" t="s">
        <v>0</v>
      </c>
      <c r="B1" s="231"/>
      <c r="C1" s="231"/>
      <c r="D1" s="231"/>
      <c r="E1" s="231"/>
      <c r="F1" s="231"/>
    </row>
    <row r="2" spans="1:6" ht="21" customHeight="1">
      <c r="A2" s="232" t="s">
        <v>1</v>
      </c>
      <c r="B2" s="232"/>
      <c r="C2" s="232"/>
      <c r="D2" s="232"/>
      <c r="E2" s="232"/>
      <c r="F2" s="232"/>
    </row>
    <row r="3" spans="1:6" ht="15" customHeight="1">
      <c r="A3" s="245" t="s">
        <v>2</v>
      </c>
      <c r="B3" s="245"/>
      <c r="C3" s="245"/>
      <c r="D3" s="245"/>
      <c r="E3" s="245"/>
      <c r="F3" s="245"/>
    </row>
    <row r="5" spans="1:6" ht="18.75" customHeight="1">
      <c r="A5" s="247" t="s">
        <v>29</v>
      </c>
      <c r="B5" s="247"/>
      <c r="C5" s="247"/>
      <c r="D5" s="247"/>
      <c r="E5" s="247"/>
      <c r="F5" s="247"/>
    </row>
    <row r="6" spans="1:6" ht="18.75">
      <c r="A6" s="247" t="s">
        <v>3639</v>
      </c>
      <c r="B6" s="247"/>
      <c r="C6" s="247"/>
      <c r="D6" s="247"/>
      <c r="E6" s="247"/>
      <c r="F6" s="247"/>
    </row>
    <row r="7" spans="1:6" ht="18.75" customHeight="1">
      <c r="A7" s="264" t="s">
        <v>4296</v>
      </c>
      <c r="B7" s="264"/>
      <c r="C7" s="264"/>
      <c r="D7" s="264"/>
      <c r="E7" s="264"/>
      <c r="F7" s="264"/>
    </row>
    <row r="8" spans="1:6" ht="18.75" customHeight="1">
      <c r="A8" s="264" t="s">
        <v>4297</v>
      </c>
      <c r="B8" s="264"/>
      <c r="C8" s="264"/>
      <c r="D8" s="264"/>
      <c r="E8" s="264"/>
      <c r="F8" s="264"/>
    </row>
    <row r="9" spans="1:6" ht="15.75">
      <c r="A9" s="249" t="s">
        <v>3640</v>
      </c>
      <c r="B9" s="249"/>
      <c r="C9" s="249"/>
      <c r="D9" s="249"/>
      <c r="E9" s="249"/>
      <c r="F9" s="249"/>
    </row>
    <row r="15" spans="1:6">
      <c r="A15" s="230" t="s">
        <v>3641</v>
      </c>
      <c r="B15" t="s">
        <v>3642</v>
      </c>
      <c r="C15" t="s">
        <v>3736</v>
      </c>
      <c r="D15" t="s">
        <v>3643</v>
      </c>
    </row>
    <row r="16" spans="1:6">
      <c r="A16" s="211" t="s">
        <v>3644</v>
      </c>
      <c r="B16" s="45">
        <v>1532354614554</v>
      </c>
      <c r="C16" s="45">
        <v>1573690866583.2998</v>
      </c>
      <c r="D16" s="45">
        <v>1162639685423.4509</v>
      </c>
    </row>
    <row r="17" spans="1:4">
      <c r="A17" s="212" t="s">
        <v>14</v>
      </c>
      <c r="B17" s="45">
        <v>1418686514950</v>
      </c>
      <c r="C17" s="45">
        <v>1460022766979.2998</v>
      </c>
      <c r="D17" s="45">
        <v>1087870801610.2311</v>
      </c>
    </row>
    <row r="18" spans="1:4">
      <c r="A18" s="213" t="s">
        <v>15</v>
      </c>
      <c r="B18" s="45">
        <v>1217765874318</v>
      </c>
      <c r="C18" s="45">
        <v>1253679421496.3599</v>
      </c>
      <c r="D18" s="45">
        <v>960333715919.59106</v>
      </c>
    </row>
    <row r="19" spans="1:4">
      <c r="A19" s="214" t="s">
        <v>31</v>
      </c>
      <c r="B19" s="45">
        <v>486795809749</v>
      </c>
      <c r="C19" s="45">
        <v>496645597045.95972</v>
      </c>
      <c r="D19" s="45">
        <v>364999349265.62115</v>
      </c>
    </row>
    <row r="20" spans="1:4">
      <c r="A20" s="214" t="s">
        <v>32</v>
      </c>
      <c r="B20" s="45">
        <v>73535970561</v>
      </c>
      <c r="C20" s="45">
        <v>77662028127.320007</v>
      </c>
      <c r="D20" s="45">
        <v>59637860471.519997</v>
      </c>
    </row>
    <row r="21" spans="1:4">
      <c r="A21" s="214" t="s">
        <v>16</v>
      </c>
      <c r="B21" s="45">
        <v>263816794305</v>
      </c>
      <c r="C21" s="45">
        <v>263892108154</v>
      </c>
      <c r="D21" s="45">
        <v>205480765475.96997</v>
      </c>
    </row>
    <row r="22" spans="1:4">
      <c r="A22" s="214" t="s">
        <v>33</v>
      </c>
      <c r="B22" s="45">
        <v>14201850000</v>
      </c>
      <c r="C22" s="45">
        <v>21201850000</v>
      </c>
      <c r="D22" s="45">
        <v>18614915003.639996</v>
      </c>
    </row>
    <row r="23" spans="1:4">
      <c r="A23" s="214" t="s">
        <v>34</v>
      </c>
      <c r="B23" s="45">
        <v>379413090403</v>
      </c>
      <c r="C23" s="45">
        <v>394111674282.79004</v>
      </c>
      <c r="D23" s="45">
        <v>311538409922.76001</v>
      </c>
    </row>
    <row r="24" spans="1:4">
      <c r="A24" s="214" t="s">
        <v>35</v>
      </c>
      <c r="B24" s="45">
        <v>2359300</v>
      </c>
      <c r="C24" s="45">
        <v>166163886.28999999</v>
      </c>
      <c r="D24" s="45">
        <v>62415780.079999998</v>
      </c>
    </row>
    <row r="25" spans="1:4">
      <c r="A25" s="213" t="s">
        <v>17</v>
      </c>
      <c r="B25" s="45">
        <v>200920640632</v>
      </c>
      <c r="C25" s="45">
        <v>206343345482.94006</v>
      </c>
      <c r="D25" s="45">
        <v>127537085690.64001</v>
      </c>
    </row>
    <row r="26" spans="1:4">
      <c r="A26" s="214" t="s">
        <v>36</v>
      </c>
      <c r="B26" s="45">
        <v>75124304565</v>
      </c>
      <c r="C26" s="45">
        <v>57815970816.930038</v>
      </c>
      <c r="D26" s="45">
        <v>39803666070.289993</v>
      </c>
    </row>
    <row r="27" spans="1:4">
      <c r="A27" s="214" t="s">
        <v>37</v>
      </c>
      <c r="B27" s="45">
        <v>57840512900</v>
      </c>
      <c r="C27" s="45">
        <v>69049861261.980011</v>
      </c>
      <c r="D27" s="45">
        <v>34110211968.430027</v>
      </c>
    </row>
    <row r="28" spans="1:4">
      <c r="A28" s="214" t="s">
        <v>38</v>
      </c>
      <c r="B28" s="45">
        <v>9142603</v>
      </c>
      <c r="C28" s="45">
        <v>70319460.400000006</v>
      </c>
      <c r="D28" s="45">
        <v>17891644.089999996</v>
      </c>
    </row>
    <row r="29" spans="1:4">
      <c r="A29" s="214" t="s">
        <v>39</v>
      </c>
      <c r="B29" s="45">
        <v>2087679447</v>
      </c>
      <c r="C29" s="45">
        <v>4101107050.5499997</v>
      </c>
      <c r="D29" s="45">
        <v>1358548865.47</v>
      </c>
    </row>
    <row r="30" spans="1:4">
      <c r="A30" s="214" t="s">
        <v>40</v>
      </c>
      <c r="B30" s="45">
        <v>64412716842</v>
      </c>
      <c r="C30" s="45">
        <v>75127650602.080002</v>
      </c>
      <c r="D30" s="45">
        <v>52246767142.360001</v>
      </c>
    </row>
    <row r="31" spans="1:4">
      <c r="A31" s="214" t="s">
        <v>41</v>
      </c>
      <c r="B31" s="45">
        <v>1446284275</v>
      </c>
      <c r="C31" s="45">
        <v>178436290.99999982</v>
      </c>
      <c r="D31" s="45">
        <v>0</v>
      </c>
    </row>
    <row r="32" spans="1:4">
      <c r="A32" s="212" t="s">
        <v>3645</v>
      </c>
      <c r="B32" s="45">
        <v>113668099604</v>
      </c>
      <c r="C32" s="45">
        <v>113668099604</v>
      </c>
      <c r="D32" s="45">
        <v>74768883813.219986</v>
      </c>
    </row>
    <row r="33" spans="1:4">
      <c r="A33" s="213" t="s">
        <v>25</v>
      </c>
      <c r="B33" s="45">
        <v>113668099604</v>
      </c>
      <c r="C33" s="45">
        <v>113668099604</v>
      </c>
      <c r="D33" s="45">
        <v>74768883813.219986</v>
      </c>
    </row>
    <row r="34" spans="1:4">
      <c r="A34" s="214" t="s">
        <v>43</v>
      </c>
      <c r="B34" s="45">
        <v>4281932616</v>
      </c>
      <c r="C34" s="45">
        <v>4281932616</v>
      </c>
      <c r="D34" s="45">
        <v>3236443934.6399999</v>
      </c>
    </row>
    <row r="35" spans="1:4">
      <c r="A35" s="214" t="s">
        <v>44</v>
      </c>
      <c r="B35" s="45">
        <v>109386166988</v>
      </c>
      <c r="C35" s="45">
        <v>107956166988</v>
      </c>
      <c r="D35" s="45">
        <v>70133061983.37999</v>
      </c>
    </row>
    <row r="36" spans="1:4">
      <c r="A36" s="214" t="s">
        <v>3646</v>
      </c>
      <c r="B36" s="45">
        <v>0</v>
      </c>
      <c r="C36" s="45">
        <v>0</v>
      </c>
      <c r="D36" s="45">
        <v>0</v>
      </c>
    </row>
    <row r="37" spans="1:4">
      <c r="A37" s="214" t="s">
        <v>3722</v>
      </c>
      <c r="B37" s="45">
        <v>0</v>
      </c>
      <c r="C37" s="45">
        <v>1430000000</v>
      </c>
      <c r="D37" s="45">
        <v>1399377895.2</v>
      </c>
    </row>
    <row r="38" spans="1:4">
      <c r="A38" s="211" t="s">
        <v>605</v>
      </c>
      <c r="B38" s="45">
        <v>1532354614554</v>
      </c>
      <c r="C38" s="45">
        <v>1573690866583.2998</v>
      </c>
      <c r="D38" s="45">
        <v>1162639685423.4509</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F24" sqref="F24"/>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1" t="s">
        <v>0</v>
      </c>
      <c r="B1" s="231"/>
      <c r="C1" s="231"/>
      <c r="D1" s="231"/>
      <c r="E1" s="231"/>
      <c r="F1" s="231"/>
      <c r="G1" s="3"/>
      <c r="H1" s="3"/>
    </row>
    <row r="2" spans="1:9" ht="21" customHeight="1">
      <c r="A2" s="232" t="s">
        <v>1</v>
      </c>
      <c r="B2" s="232"/>
      <c r="C2" s="232"/>
      <c r="D2" s="232"/>
      <c r="E2" s="232"/>
      <c r="F2" s="232"/>
      <c r="G2" s="2"/>
      <c r="H2" s="2"/>
    </row>
    <row r="3" spans="1:9" ht="15" customHeight="1">
      <c r="A3" s="245" t="s">
        <v>2</v>
      </c>
      <c r="B3" s="245"/>
      <c r="C3" s="245"/>
      <c r="D3" s="245"/>
      <c r="E3" s="245"/>
      <c r="F3" s="245"/>
      <c r="G3" s="1"/>
      <c r="H3" s="72"/>
    </row>
    <row r="5" spans="1:9" ht="18.75">
      <c r="A5" s="246" t="s">
        <v>29</v>
      </c>
      <c r="B5" s="246"/>
      <c r="C5" s="246"/>
      <c r="D5" s="246"/>
      <c r="E5" s="246"/>
      <c r="F5" s="246"/>
      <c r="G5" s="4"/>
      <c r="H5" s="51"/>
    </row>
    <row r="6" spans="1:9" ht="18.75" customHeight="1">
      <c r="A6" s="247" t="s">
        <v>30</v>
      </c>
      <c r="B6" s="247"/>
      <c r="C6" s="247"/>
      <c r="D6" s="247"/>
      <c r="E6" s="247"/>
      <c r="F6" s="247"/>
      <c r="G6" s="4"/>
      <c r="H6" s="4"/>
    </row>
    <row r="7" spans="1:9" ht="18.75">
      <c r="A7" s="243" t="s">
        <v>4294</v>
      </c>
      <c r="B7" s="243"/>
      <c r="C7" s="243"/>
      <c r="D7" s="243"/>
      <c r="E7" s="243"/>
      <c r="F7" s="243"/>
      <c r="G7" s="12"/>
      <c r="H7" s="52"/>
    </row>
    <row r="8" spans="1:9" ht="15.75">
      <c r="A8" s="249" t="s">
        <v>5</v>
      </c>
      <c r="B8" s="249"/>
      <c r="C8" s="249"/>
      <c r="D8" s="249"/>
      <c r="E8" s="249"/>
      <c r="F8" s="249"/>
      <c r="G8" s="50"/>
      <c r="H8" s="6"/>
    </row>
    <row r="9" spans="1:9">
      <c r="G9" s="12"/>
    </row>
    <row r="10" spans="1:9">
      <c r="G10" s="12"/>
      <c r="H10" s="12"/>
    </row>
    <row r="11" spans="1:9" ht="15" customHeight="1">
      <c r="B11" s="248" t="s">
        <v>6</v>
      </c>
      <c r="C11" s="47" t="s">
        <v>7</v>
      </c>
      <c r="D11" s="47" t="s">
        <v>3732</v>
      </c>
      <c r="E11" s="237" t="s">
        <v>8</v>
      </c>
    </row>
    <row r="12" spans="1:9" ht="15" customHeight="1">
      <c r="B12" s="248"/>
      <c r="C12" s="49" t="s">
        <v>3743</v>
      </c>
      <c r="D12" s="49" t="s">
        <v>3740</v>
      </c>
      <c r="E12" s="237"/>
      <c r="F12" s="12"/>
      <c r="G12" s="12"/>
      <c r="H12" s="12"/>
      <c r="I12" s="12"/>
    </row>
    <row r="13" spans="1:9">
      <c r="B13" s="22" t="s">
        <v>14</v>
      </c>
      <c r="C13" s="20">
        <f>+C14+C21</f>
        <v>1418686.51495</v>
      </c>
      <c r="D13" s="20">
        <f>+D14+D21</f>
        <v>1460022.7669792995</v>
      </c>
      <c r="E13" s="98">
        <f>E14+E21</f>
        <v>1087870.8016102314</v>
      </c>
      <c r="G13" s="12"/>
      <c r="H13" s="12"/>
      <c r="I13" s="12"/>
    </row>
    <row r="14" spans="1:9">
      <c r="B14" s="23" t="s">
        <v>15</v>
      </c>
      <c r="C14" s="82">
        <f>SUM(C15:C20)</f>
        <v>1217765.8743179999</v>
      </c>
      <c r="D14" s="82">
        <f>SUM(D15:D20)</f>
        <v>1253679.4214963596</v>
      </c>
      <c r="E14" s="99">
        <f>SUM(E15:E20)</f>
        <v>960333.71591959149</v>
      </c>
      <c r="G14" s="12"/>
      <c r="H14" s="12"/>
      <c r="I14" s="12"/>
    </row>
    <row r="15" spans="1:9" ht="12.75" customHeight="1">
      <c r="B15" s="24" t="s">
        <v>31</v>
      </c>
      <c r="C15" s="80">
        <v>486795.80974900001</v>
      </c>
      <c r="D15" s="80">
        <v>496645.59704595967</v>
      </c>
      <c r="E15" s="97">
        <v>364999.34926562145</v>
      </c>
      <c r="F15" s="21"/>
      <c r="G15" s="12"/>
      <c r="H15" s="12"/>
      <c r="I15" s="12"/>
    </row>
    <row r="16" spans="1:9">
      <c r="B16" s="24" t="s">
        <v>32</v>
      </c>
      <c r="C16" s="80">
        <v>73535.970560999995</v>
      </c>
      <c r="D16" s="80">
        <v>77662.028127320009</v>
      </c>
      <c r="E16" s="97">
        <v>59637.860471520005</v>
      </c>
      <c r="F16" s="112"/>
      <c r="G16" s="12"/>
      <c r="H16" s="12"/>
    </row>
    <row r="17" spans="2:10">
      <c r="B17" s="24" t="s">
        <v>16</v>
      </c>
      <c r="C17" s="80">
        <v>263816.79430499999</v>
      </c>
      <c r="D17" s="80">
        <v>263892.10815400002</v>
      </c>
      <c r="E17" s="97">
        <v>205480.76547597002</v>
      </c>
      <c r="F17" s="21"/>
      <c r="G17" s="12"/>
      <c r="H17" s="12"/>
    </row>
    <row r="18" spans="2:10">
      <c r="B18" s="24" t="s">
        <v>33</v>
      </c>
      <c r="C18" s="73">
        <v>14201.85</v>
      </c>
      <c r="D18" s="73">
        <v>21201.85</v>
      </c>
      <c r="E18" s="97">
        <v>18614.915003639999</v>
      </c>
      <c r="F18" s="70"/>
      <c r="G18" s="12"/>
      <c r="H18" s="12"/>
    </row>
    <row r="19" spans="2:10">
      <c r="B19" s="24" t="s">
        <v>34</v>
      </c>
      <c r="C19" s="80">
        <v>379413.09040300001</v>
      </c>
      <c r="D19" s="80">
        <v>394111.67428279005</v>
      </c>
      <c r="E19" s="97">
        <v>311538.40992275992</v>
      </c>
      <c r="F19" s="21"/>
      <c r="G19" s="12"/>
      <c r="H19" s="12"/>
    </row>
    <row r="20" spans="2:10">
      <c r="B20" s="24" t="s">
        <v>35</v>
      </c>
      <c r="C20" s="80">
        <v>2.3593000000000002</v>
      </c>
      <c r="D20" s="80">
        <v>166.16388628999999</v>
      </c>
      <c r="E20" s="97">
        <v>62.415780079999998</v>
      </c>
      <c r="F20" s="21"/>
      <c r="G20" s="12"/>
      <c r="H20" s="12"/>
      <c r="J20" s="12"/>
    </row>
    <row r="21" spans="2:10">
      <c r="B21" s="23" t="s">
        <v>17</v>
      </c>
      <c r="C21" s="82">
        <f>SUM(C22:C27)</f>
        <v>200920.640632</v>
      </c>
      <c r="D21" s="82">
        <f>SUM(D22:D27)</f>
        <v>206343.34548293997</v>
      </c>
      <c r="E21" s="99">
        <f>SUM(E22:E27)</f>
        <v>127537.08569064003</v>
      </c>
      <c r="F21" s="21"/>
      <c r="G21" s="12"/>
      <c r="H21" s="12"/>
      <c r="I21" s="12"/>
    </row>
    <row r="22" spans="2:10">
      <c r="B22" s="24" t="s">
        <v>36</v>
      </c>
      <c r="C22" s="80">
        <v>75124.304564999999</v>
      </c>
      <c r="D22" s="80">
        <v>57815.970816930014</v>
      </c>
      <c r="E22" s="97">
        <v>39803.666070290012</v>
      </c>
      <c r="F22" s="21"/>
      <c r="G22" s="12"/>
      <c r="H22" s="12"/>
      <c r="I22" s="43"/>
    </row>
    <row r="23" spans="2:10">
      <c r="B23" s="24" t="s">
        <v>37</v>
      </c>
      <c r="C23" s="80">
        <v>57840.512900000002</v>
      </c>
      <c r="D23" s="80">
        <v>69049.861261979968</v>
      </c>
      <c r="E23" s="97">
        <v>34110.211968430012</v>
      </c>
      <c r="F23" s="21"/>
      <c r="G23" s="12"/>
      <c r="H23" s="12"/>
    </row>
    <row r="24" spans="2:10">
      <c r="B24" s="24" t="s">
        <v>38</v>
      </c>
      <c r="C24" s="80">
        <v>9.1426029999999994</v>
      </c>
      <c r="D24" s="80">
        <v>70.319460400000011</v>
      </c>
      <c r="E24" s="97">
        <v>17.891644089999996</v>
      </c>
      <c r="F24" s="21"/>
      <c r="G24" s="12"/>
      <c r="H24" s="12"/>
    </row>
    <row r="25" spans="2:10">
      <c r="B25" s="24" t="s">
        <v>39</v>
      </c>
      <c r="C25" s="80">
        <v>2087.679447</v>
      </c>
      <c r="D25" s="80">
        <v>4101.1070505500002</v>
      </c>
      <c r="E25" s="97">
        <v>1358.54886547</v>
      </c>
      <c r="F25" s="21"/>
      <c r="G25" s="12"/>
      <c r="H25" s="12"/>
    </row>
    <row r="26" spans="2:10">
      <c r="B26" s="24" t="s">
        <v>40</v>
      </c>
      <c r="C26" s="80">
        <v>64412.716842000002</v>
      </c>
      <c r="D26" s="80">
        <v>75127.650602080015</v>
      </c>
      <c r="E26" s="97">
        <v>52246.767142360004</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98">
        <f>E29</f>
        <v>74768.883813220004</v>
      </c>
      <c r="F28" s="21"/>
      <c r="G28" s="12"/>
      <c r="H28" s="12"/>
    </row>
    <row r="29" spans="2:10">
      <c r="B29" s="23" t="s">
        <v>25</v>
      </c>
      <c r="C29" s="99">
        <f>SUM(C30:C32)</f>
        <v>113668.099604</v>
      </c>
      <c r="D29" s="99">
        <f>SUM(D30:D32)</f>
        <v>113668.099604</v>
      </c>
      <c r="E29" s="99">
        <f>SUM(E30:E32)</f>
        <v>74768.883813220004</v>
      </c>
      <c r="F29" s="21"/>
      <c r="G29" s="12"/>
      <c r="H29" s="12"/>
    </row>
    <row r="30" spans="2:10">
      <c r="B30" s="24" t="s">
        <v>43</v>
      </c>
      <c r="C30" s="21">
        <v>4281.9326160000001</v>
      </c>
      <c r="D30" s="80">
        <v>4281.9326160000001</v>
      </c>
      <c r="E30" s="97">
        <v>3236.44393464</v>
      </c>
      <c r="F30" s="21"/>
      <c r="G30" s="12"/>
      <c r="H30" s="12"/>
    </row>
    <row r="31" spans="2:10">
      <c r="B31" s="18" t="s">
        <v>44</v>
      </c>
      <c r="C31" s="21">
        <v>109386.166988</v>
      </c>
      <c r="D31" s="80">
        <v>107956.166988</v>
      </c>
      <c r="E31" s="97">
        <v>70133.061983380001</v>
      </c>
      <c r="F31" s="21"/>
      <c r="G31" s="12"/>
      <c r="H31" s="12"/>
    </row>
    <row r="32" spans="2:10">
      <c r="B32" s="18" t="s">
        <v>3722</v>
      </c>
      <c r="C32" s="97">
        <v>0</v>
      </c>
      <c r="D32" s="97">
        <v>1430</v>
      </c>
      <c r="E32" s="97">
        <v>1399.3778952</v>
      </c>
      <c r="H32" s="12"/>
    </row>
    <row r="33" spans="2:20" ht="15" customHeight="1">
      <c r="B33" s="34" t="s">
        <v>45</v>
      </c>
      <c r="C33" s="30">
        <f>C13+C28</f>
        <v>1532354.6145540001</v>
      </c>
      <c r="D33" s="30">
        <f>D13+D28</f>
        <v>1573690.8665832996</v>
      </c>
      <c r="E33" s="102">
        <f>E13+E28</f>
        <v>1162639.6854234515</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6" t="s">
        <v>4295</v>
      </c>
      <c r="C35" s="236"/>
      <c r="D35" s="236"/>
      <c r="E35" s="236"/>
      <c r="F35" s="8"/>
      <c r="I35" s="8"/>
      <c r="J35" s="8"/>
      <c r="K35" s="8"/>
      <c r="L35" s="8"/>
      <c r="M35" s="8"/>
      <c r="N35" s="8"/>
      <c r="O35" s="8"/>
      <c r="P35" s="8"/>
      <c r="Q35" s="8"/>
      <c r="R35" s="8"/>
      <c r="S35" s="8"/>
      <c r="T35" s="8"/>
    </row>
    <row r="36" spans="2:20" ht="19.149999999999999" customHeight="1">
      <c r="B36" s="236" t="s">
        <v>46</v>
      </c>
      <c r="C36" s="236"/>
      <c r="D36" s="236"/>
      <c r="E36" s="236"/>
      <c r="F36" s="8"/>
      <c r="H36" s="8"/>
      <c r="I36" s="8"/>
      <c r="J36" s="8"/>
      <c r="K36" s="8"/>
      <c r="L36" s="8"/>
      <c r="M36" s="8"/>
      <c r="N36" s="8"/>
      <c r="O36" s="8"/>
      <c r="P36" s="8"/>
      <c r="Q36" s="8"/>
      <c r="R36" s="8"/>
      <c r="S36" s="8"/>
      <c r="T36" s="8"/>
    </row>
    <row r="37" spans="2:20">
      <c r="B37" s="236" t="s">
        <v>3746</v>
      </c>
      <c r="C37" s="236"/>
      <c r="D37" s="236"/>
      <c r="E37" s="236"/>
    </row>
    <row r="38" spans="2:20" ht="23.45" customHeight="1">
      <c r="B38" s="236"/>
      <c r="C38" s="236"/>
      <c r="D38" s="236"/>
      <c r="E38" s="236"/>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80" zoomScaleNormal="80" workbookViewId="0">
      <selection activeCell="F39" sqref="F39"/>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row>
    <row r="6" spans="1:9" ht="18.75" customHeight="1">
      <c r="A6" s="247" t="s">
        <v>47</v>
      </c>
      <c r="B6" s="247"/>
      <c r="C6" s="247"/>
      <c r="D6" s="247"/>
      <c r="E6" s="247"/>
      <c r="F6" s="247"/>
    </row>
    <row r="7" spans="1:9" ht="18.75">
      <c r="A7" s="243" t="s">
        <v>4294</v>
      </c>
      <c r="B7" s="243"/>
      <c r="C7" s="243"/>
      <c r="D7" s="243"/>
      <c r="E7" s="243"/>
      <c r="F7" s="243"/>
    </row>
    <row r="8" spans="1:9" ht="15.75">
      <c r="A8" s="249" t="s">
        <v>5</v>
      </c>
      <c r="B8" s="249"/>
      <c r="C8" s="249"/>
      <c r="D8" s="249"/>
      <c r="E8" s="249"/>
      <c r="F8" s="249"/>
    </row>
    <row r="10" spans="1:9">
      <c r="H10" s="43"/>
    </row>
    <row r="11" spans="1:9" ht="15" customHeight="1">
      <c r="B11" s="248" t="s">
        <v>6</v>
      </c>
      <c r="C11" s="48" t="s">
        <v>7</v>
      </c>
      <c r="D11" s="49" t="s">
        <v>3732</v>
      </c>
      <c r="E11" s="250" t="s">
        <v>8</v>
      </c>
    </row>
    <row r="12" spans="1:9">
      <c r="B12" s="248"/>
      <c r="C12" s="49" t="s">
        <v>3743</v>
      </c>
      <c r="D12" s="49" t="s">
        <v>3740</v>
      </c>
      <c r="E12" s="250"/>
    </row>
    <row r="13" spans="1:9">
      <c r="B13" s="25" t="s">
        <v>14</v>
      </c>
      <c r="C13" s="26">
        <f>C14+C17+C43+C45+C47+C49+C51+C53+C55</f>
        <v>1418686.5149499997</v>
      </c>
      <c r="D13" s="26">
        <f>D14+D17+D43+D45+D47+D49+D51+D53+D55</f>
        <v>1460022.7669793004</v>
      </c>
      <c r="E13" s="100">
        <f t="shared" ref="E13" si="0">E14+E17+E43+E45+E47+E49+E51+E53+E55</f>
        <v>1087870.8016102309</v>
      </c>
      <c r="H13" s="12"/>
      <c r="I13" s="46"/>
    </row>
    <row r="14" spans="1:9">
      <c r="B14" s="31" t="s">
        <v>48</v>
      </c>
      <c r="C14" s="28">
        <f>SUM(C15:C16)</f>
        <v>8903.7198360000002</v>
      </c>
      <c r="D14" s="28">
        <f>SUM(D15:D16)</f>
        <v>9103.7198360000002</v>
      </c>
      <c r="E14" s="98">
        <f>SUM(E15:E16)</f>
        <v>7619.7657933299988</v>
      </c>
      <c r="H14" s="12"/>
    </row>
    <row r="15" spans="1:9">
      <c r="B15" s="32" t="s">
        <v>49</v>
      </c>
      <c r="C15" s="73">
        <v>3010.7791240000001</v>
      </c>
      <c r="D15" s="73">
        <v>3110.7791240000001</v>
      </c>
      <c r="E15" s="97">
        <v>2608.9824939999999</v>
      </c>
      <c r="F15" s="29"/>
      <c r="H15" s="12"/>
    </row>
    <row r="16" spans="1:9">
      <c r="B16" s="32" t="s">
        <v>50</v>
      </c>
      <c r="C16" s="73">
        <v>5892.9407119999996</v>
      </c>
      <c r="D16" s="73">
        <v>5992.9407119999996</v>
      </c>
      <c r="E16" s="97">
        <v>5010.783299329999</v>
      </c>
      <c r="F16" s="29"/>
      <c r="H16" s="12"/>
    </row>
    <row r="17" spans="2:10">
      <c r="B17" s="31" t="s">
        <v>51</v>
      </c>
      <c r="C17" s="28">
        <f>SUM(C18:C42)</f>
        <v>1383831.7541819999</v>
      </c>
      <c r="D17" s="28">
        <f>SUM(D18:D42)</f>
        <v>1421177.2820621806</v>
      </c>
      <c r="E17" s="98">
        <f>SUM(E18:E42)</f>
        <v>1053521.2311876107</v>
      </c>
      <c r="F17" s="29"/>
    </row>
    <row r="18" spans="2:10">
      <c r="B18" s="32" t="s">
        <v>52</v>
      </c>
      <c r="C18" s="73">
        <v>134574.460999</v>
      </c>
      <c r="D18" s="73">
        <v>136097.71655053002</v>
      </c>
      <c r="E18" s="97">
        <v>97042.17963851997</v>
      </c>
      <c r="F18" s="85"/>
    </row>
    <row r="19" spans="2:10">
      <c r="B19" s="32" t="s">
        <v>53</v>
      </c>
      <c r="C19" s="73">
        <v>63356.076866000003</v>
      </c>
      <c r="D19" s="73">
        <v>70319.488159009983</v>
      </c>
      <c r="E19" s="97">
        <v>49428.465465970025</v>
      </c>
      <c r="F19" s="85"/>
      <c r="G19" s="85"/>
    </row>
    <row r="20" spans="2:10">
      <c r="B20" s="32" t="s">
        <v>54</v>
      </c>
      <c r="C20" s="73">
        <v>58313.394674000003</v>
      </c>
      <c r="D20" s="73">
        <v>62477.919459239965</v>
      </c>
      <c r="E20" s="97">
        <v>45271.042979979989</v>
      </c>
      <c r="F20" s="85"/>
      <c r="G20" s="85"/>
    </row>
    <row r="21" spans="2:10">
      <c r="B21" s="32" t="s">
        <v>55</v>
      </c>
      <c r="C21" s="73">
        <v>13587.977681</v>
      </c>
      <c r="D21" s="73">
        <v>13333.718539</v>
      </c>
      <c r="E21" s="97">
        <v>9372.6569438899987</v>
      </c>
      <c r="F21" s="85"/>
      <c r="G21" s="85"/>
    </row>
    <row r="22" spans="2:10">
      <c r="B22" s="32" t="s">
        <v>56</v>
      </c>
      <c r="C22" s="73">
        <v>23351.049641000001</v>
      </c>
      <c r="D22" s="73">
        <v>25036.290849440007</v>
      </c>
      <c r="E22" s="97">
        <v>17826.450516950004</v>
      </c>
      <c r="F22" s="85"/>
      <c r="G22" s="85"/>
    </row>
    <row r="23" spans="2:10">
      <c r="B23" s="32" t="s">
        <v>57</v>
      </c>
      <c r="C23" s="73">
        <v>297041.5</v>
      </c>
      <c r="D23" s="73">
        <v>297033.70386053028</v>
      </c>
      <c r="E23" s="97">
        <v>218784.93248231031</v>
      </c>
      <c r="F23" s="85"/>
      <c r="G23" s="85"/>
    </row>
    <row r="24" spans="2:10">
      <c r="B24" s="32" t="s">
        <v>58</v>
      </c>
      <c r="C24" s="73">
        <v>146276.98367799999</v>
      </c>
      <c r="D24" s="73">
        <v>153782.60917981001</v>
      </c>
      <c r="E24" s="97">
        <v>115688.42365739</v>
      </c>
      <c r="F24" s="85"/>
      <c r="G24" s="85"/>
    </row>
    <row r="25" spans="2:10">
      <c r="B25" s="33" t="s">
        <v>59</v>
      </c>
      <c r="C25" s="73">
        <v>3827.8653890000001</v>
      </c>
      <c r="D25" s="73">
        <v>4267.5330517699995</v>
      </c>
      <c r="E25" s="97">
        <v>2894.0284101200004</v>
      </c>
      <c r="F25" s="85"/>
      <c r="G25" s="85"/>
    </row>
    <row r="26" spans="2:10">
      <c r="B26" s="33" t="s">
        <v>60</v>
      </c>
      <c r="C26" s="73">
        <v>2838.7624080000001</v>
      </c>
      <c r="D26" s="73">
        <v>2894.0114146299998</v>
      </c>
      <c r="E26" s="97">
        <v>2165.2720763800003</v>
      </c>
      <c r="F26" s="85"/>
      <c r="G26" s="85"/>
      <c r="J26" s="73"/>
    </row>
    <row r="27" spans="2:10">
      <c r="B27" s="33" t="s">
        <v>61</v>
      </c>
      <c r="C27" s="73">
        <v>18541.650695</v>
      </c>
      <c r="D27" s="73">
        <v>21620.7648348</v>
      </c>
      <c r="E27" s="97">
        <v>14081.766528659989</v>
      </c>
      <c r="F27" s="85"/>
      <c r="G27" s="85"/>
    </row>
    <row r="28" spans="2:10">
      <c r="B28" s="33" t="s">
        <v>62</v>
      </c>
      <c r="C28" s="73">
        <v>85145.723815999998</v>
      </c>
      <c r="D28" s="73">
        <v>72235.834031999984</v>
      </c>
      <c r="E28" s="97">
        <v>50393.852562660009</v>
      </c>
      <c r="F28" s="85"/>
      <c r="G28" s="85"/>
    </row>
    <row r="29" spans="2:10">
      <c r="B29" s="33" t="s">
        <v>63</v>
      </c>
      <c r="C29" s="73">
        <v>22483.984637000001</v>
      </c>
      <c r="D29" s="73">
        <v>29492.626397159998</v>
      </c>
      <c r="E29" s="97">
        <v>23497.476703340009</v>
      </c>
      <c r="F29" s="85"/>
      <c r="G29" s="85"/>
    </row>
    <row r="30" spans="2:10">
      <c r="B30" s="33" t="s">
        <v>64</v>
      </c>
      <c r="C30" s="73">
        <v>10076.578352</v>
      </c>
      <c r="D30" s="73">
        <v>9703.3688900000016</v>
      </c>
      <c r="E30" s="97">
        <v>4826.8223442300005</v>
      </c>
      <c r="F30" s="85"/>
      <c r="G30" s="85"/>
    </row>
    <row r="31" spans="2:10">
      <c r="B31" s="33" t="s">
        <v>65</v>
      </c>
      <c r="C31" s="73">
        <v>9648.5359410000001</v>
      </c>
      <c r="D31" s="73">
        <v>9648.5359410000001</v>
      </c>
      <c r="E31" s="97">
        <v>8038.3813389500001</v>
      </c>
      <c r="F31" s="85"/>
      <c r="G31" s="85"/>
    </row>
    <row r="32" spans="2:10">
      <c r="B32" s="33" t="s">
        <v>66</v>
      </c>
      <c r="C32" s="73">
        <v>1360.2491910000001</v>
      </c>
      <c r="D32" s="73">
        <v>1506.4923070199998</v>
      </c>
      <c r="E32" s="97">
        <v>876.74433505999968</v>
      </c>
      <c r="F32" s="85"/>
      <c r="G32" s="85"/>
    </row>
    <row r="33" spans="2:8">
      <c r="B33" s="33" t="s">
        <v>67</v>
      </c>
      <c r="C33" s="73">
        <v>4168.0412980000001</v>
      </c>
      <c r="D33" s="73">
        <v>4189.2909845499998</v>
      </c>
      <c r="E33" s="97">
        <v>2875.1439668399998</v>
      </c>
      <c r="F33" s="85"/>
      <c r="G33" s="85"/>
    </row>
    <row r="34" spans="2:8">
      <c r="B34" s="33" t="s">
        <v>68</v>
      </c>
      <c r="C34" s="73">
        <v>681.24267599999996</v>
      </c>
      <c r="D34" s="73">
        <v>691.69512099999986</v>
      </c>
      <c r="E34" s="97">
        <v>457.92992077999997</v>
      </c>
      <c r="F34" s="85"/>
      <c r="G34" s="85"/>
    </row>
    <row r="35" spans="2:8">
      <c r="B35" s="33" t="s">
        <v>69</v>
      </c>
      <c r="C35" s="73">
        <v>15623.942767</v>
      </c>
      <c r="D35" s="73">
        <v>18279.486383999989</v>
      </c>
      <c r="E35" s="97">
        <v>10344.350656829996</v>
      </c>
      <c r="F35" s="85"/>
      <c r="G35" s="85"/>
    </row>
    <row r="36" spans="2:8">
      <c r="B36" s="33" t="s">
        <v>70</v>
      </c>
      <c r="C36" s="73">
        <v>20784.213876999998</v>
      </c>
      <c r="D36" s="73">
        <v>20944.827557060005</v>
      </c>
      <c r="E36" s="97">
        <v>15257.91700738</v>
      </c>
      <c r="F36" s="85"/>
      <c r="G36" s="85"/>
    </row>
    <row r="37" spans="2:8">
      <c r="B37" s="33" t="s">
        <v>71</v>
      </c>
      <c r="C37" s="73">
        <v>3702.7130470000002</v>
      </c>
      <c r="D37" s="73">
        <v>3706.6547036300003</v>
      </c>
      <c r="E37" s="97">
        <v>2198.5831534399999</v>
      </c>
      <c r="F37" s="85"/>
      <c r="G37" s="85"/>
    </row>
    <row r="38" spans="2:8">
      <c r="B38" s="33" t="s">
        <v>72</v>
      </c>
      <c r="C38" s="73">
        <v>2541.4112580000001</v>
      </c>
      <c r="D38" s="73">
        <v>2716.8197399999999</v>
      </c>
      <c r="E38" s="97">
        <v>1680.8850809399999</v>
      </c>
      <c r="F38" s="85"/>
      <c r="G38" s="85"/>
    </row>
    <row r="39" spans="2:8">
      <c r="B39" s="33" t="s">
        <v>73</v>
      </c>
      <c r="C39" s="73">
        <v>5610.5907100000004</v>
      </c>
      <c r="D39" s="73">
        <v>4141.297388</v>
      </c>
      <c r="E39" s="97">
        <v>1893.1531863800003</v>
      </c>
      <c r="F39" s="85"/>
      <c r="G39" s="85"/>
    </row>
    <row r="40" spans="2:8">
      <c r="B40" s="33" t="s">
        <v>74</v>
      </c>
      <c r="C40" s="73">
        <v>13772.254962000001</v>
      </c>
      <c r="D40" s="73">
        <v>20335.204962000003</v>
      </c>
      <c r="E40" s="97">
        <v>14689.528587159997</v>
      </c>
      <c r="F40" s="85"/>
      <c r="G40" s="85"/>
    </row>
    <row r="41" spans="2:8">
      <c r="B41" s="33" t="s">
        <v>75</v>
      </c>
      <c r="C41" s="73">
        <v>294634.03054200002</v>
      </c>
      <c r="D41" s="73">
        <v>294634.03054200002</v>
      </c>
      <c r="E41" s="97">
        <v>230441.00060297005</v>
      </c>
      <c r="F41" s="85"/>
    </row>
    <row r="42" spans="2:8">
      <c r="B42" s="33" t="s">
        <v>76</v>
      </c>
      <c r="C42" s="73">
        <v>131888.519077</v>
      </c>
      <c r="D42" s="73">
        <v>142087.361214</v>
      </c>
      <c r="E42" s="97">
        <v>113494.24304048</v>
      </c>
      <c r="F42" s="85"/>
    </row>
    <row r="43" spans="2:8">
      <c r="B43" s="31" t="s">
        <v>77</v>
      </c>
      <c r="C43" s="28">
        <f>C44</f>
        <v>8623.3245779999997</v>
      </c>
      <c r="D43" s="28">
        <f>D44</f>
        <v>9544.3245779999997</v>
      </c>
      <c r="E43" s="98">
        <f t="shared" ref="E43" si="1">E44</f>
        <v>8105.6615352099998</v>
      </c>
      <c r="F43" s="85"/>
    </row>
    <row r="44" spans="2:8">
      <c r="B44" s="32" t="s">
        <v>78</v>
      </c>
      <c r="C44" s="73">
        <v>8623.3245779999997</v>
      </c>
      <c r="D44" s="73">
        <v>9544.3245779999997</v>
      </c>
      <c r="E44" s="97">
        <v>8105.6615352099998</v>
      </c>
      <c r="F44" s="85"/>
    </row>
    <row r="45" spans="2:8">
      <c r="B45" s="31" t="s">
        <v>79</v>
      </c>
      <c r="C45" s="28">
        <f>C46</f>
        <v>11771.691736999999</v>
      </c>
      <c r="D45" s="28">
        <f>D46</f>
        <v>14292.491737</v>
      </c>
      <c r="E45" s="98">
        <f>E46</f>
        <v>13956.096103</v>
      </c>
      <c r="F45" s="85"/>
    </row>
    <row r="46" spans="2:8">
      <c r="B46" s="32" t="s">
        <v>80</v>
      </c>
      <c r="C46" s="73">
        <v>11771.691736999999</v>
      </c>
      <c r="D46" s="73">
        <v>14292.491737</v>
      </c>
      <c r="E46" s="97">
        <v>13956.096103</v>
      </c>
      <c r="F46" s="85"/>
      <c r="H46" s="73"/>
    </row>
    <row r="47" spans="2:8">
      <c r="B47" s="31" t="s">
        <v>81</v>
      </c>
      <c r="C47" s="28">
        <f>C48</f>
        <v>1524.2480869999999</v>
      </c>
      <c r="D47" s="28">
        <f>D48</f>
        <v>1524.2480869999999</v>
      </c>
      <c r="E47" s="98">
        <f>E48</f>
        <v>1270.1938572899999</v>
      </c>
      <c r="F47" s="85"/>
    </row>
    <row r="48" spans="2:8">
      <c r="B48" s="32" t="s">
        <v>82</v>
      </c>
      <c r="C48" s="73">
        <v>1524.2480869999999</v>
      </c>
      <c r="D48" s="73">
        <v>1524.2480869999999</v>
      </c>
      <c r="E48" s="97">
        <v>1270.1938572899999</v>
      </c>
      <c r="F48" s="85"/>
    </row>
    <row r="49" spans="2:8">
      <c r="B49" s="31" t="s">
        <v>83</v>
      </c>
      <c r="C49" s="28">
        <f>C50</f>
        <v>1825.371875</v>
      </c>
      <c r="D49" s="28">
        <f>D50</f>
        <v>1825.371875</v>
      </c>
      <c r="E49" s="98">
        <f>E50</f>
        <v>1521.0652958700002</v>
      </c>
      <c r="F49" s="85"/>
      <c r="G49" s="73"/>
      <c r="H49" s="73"/>
    </row>
    <row r="50" spans="2:8">
      <c r="B50" s="32" t="s">
        <v>84</v>
      </c>
      <c r="C50" s="73">
        <v>1825.371875</v>
      </c>
      <c r="D50" s="73">
        <v>1825.371875</v>
      </c>
      <c r="E50" s="97">
        <v>1521.0652958700002</v>
      </c>
      <c r="F50" s="85"/>
      <c r="G50" s="73"/>
    </row>
    <row r="51" spans="2:8">
      <c r="B51" s="31" t="s">
        <v>85</v>
      </c>
      <c r="C51" s="28">
        <f>C52</f>
        <v>337.728228</v>
      </c>
      <c r="D51" s="28">
        <f>D52</f>
        <v>402.08971300000002</v>
      </c>
      <c r="E51" s="98">
        <f>E52</f>
        <v>306.60362787999992</v>
      </c>
      <c r="F51" s="85"/>
    </row>
    <row r="52" spans="2:8">
      <c r="B52" s="32" t="s">
        <v>86</v>
      </c>
      <c r="C52" s="73">
        <v>337.728228</v>
      </c>
      <c r="D52" s="73">
        <v>402.08971300000002</v>
      </c>
      <c r="E52" s="97">
        <v>306.60362787999992</v>
      </c>
      <c r="F52" s="85"/>
    </row>
    <row r="53" spans="2:8">
      <c r="B53" s="31" t="s">
        <v>87</v>
      </c>
      <c r="C53" s="28">
        <f>C54</f>
        <v>1172.006944</v>
      </c>
      <c r="D53" s="28">
        <f>D54</f>
        <v>1172.006944</v>
      </c>
      <c r="E53" s="98">
        <f t="shared" ref="E53" si="2">E54</f>
        <v>1013.35998689</v>
      </c>
      <c r="F53" s="85"/>
    </row>
    <row r="54" spans="2:8">
      <c r="B54" s="32" t="s">
        <v>88</v>
      </c>
      <c r="C54" s="73">
        <v>1172.006944</v>
      </c>
      <c r="D54" s="73">
        <v>1172.006944</v>
      </c>
      <c r="E54" s="97">
        <v>1013.35998689</v>
      </c>
      <c r="F54" s="85"/>
      <c r="H54" s="73"/>
    </row>
    <row r="55" spans="2:8">
      <c r="B55" s="87" t="s">
        <v>89</v>
      </c>
      <c r="C55" s="28">
        <f>C56</f>
        <v>696.66948300000001</v>
      </c>
      <c r="D55" s="28">
        <f>D56</f>
        <v>981.23214712000004</v>
      </c>
      <c r="E55" s="98">
        <f>E56</f>
        <v>556.82422315000008</v>
      </c>
      <c r="F55" s="85"/>
    </row>
    <row r="56" spans="2:8">
      <c r="B56" s="32" t="s">
        <v>3091</v>
      </c>
      <c r="C56" s="73">
        <v>696.66948300000001</v>
      </c>
      <c r="D56" s="73">
        <v>981.23214712000004</v>
      </c>
      <c r="E56" s="97">
        <v>556.82422315000008</v>
      </c>
      <c r="F56" s="85"/>
    </row>
    <row r="57" spans="2:8">
      <c r="B57" s="88" t="s">
        <v>42</v>
      </c>
      <c r="C57" s="27">
        <f>C58</f>
        <v>113668.099604</v>
      </c>
      <c r="D57" s="27">
        <f>D58</f>
        <v>113668.099604</v>
      </c>
      <c r="E57" s="100">
        <f>E58</f>
        <v>74768.883813220004</v>
      </c>
      <c r="F57" s="85"/>
    </row>
    <row r="58" spans="2:8">
      <c r="B58" s="31" t="s">
        <v>51</v>
      </c>
      <c r="C58" s="28">
        <f>SUM(C59:C63)</f>
        <v>113668.099604</v>
      </c>
      <c r="D58" s="28">
        <f>SUM(D59:D63)</f>
        <v>113668.099604</v>
      </c>
      <c r="E58" s="28">
        <f>SUM(E59:E63)</f>
        <v>74768.883813220004</v>
      </c>
      <c r="F58" s="85"/>
      <c r="H58" s="73"/>
    </row>
    <row r="59" spans="2:8">
      <c r="B59" s="32" t="s">
        <v>57</v>
      </c>
      <c r="C59" s="74">
        <v>0</v>
      </c>
      <c r="D59" s="73">
        <v>81</v>
      </c>
      <c r="E59" s="97">
        <v>22.15671605</v>
      </c>
      <c r="F59" s="85"/>
      <c r="H59" s="73"/>
    </row>
    <row r="60" spans="2:8">
      <c r="B60" s="32" t="s">
        <v>61</v>
      </c>
      <c r="C60" s="74">
        <v>0</v>
      </c>
      <c r="D60" s="73">
        <v>681</v>
      </c>
      <c r="E60" s="97">
        <v>681</v>
      </c>
      <c r="F60" s="85"/>
      <c r="H60" s="73"/>
    </row>
    <row r="61" spans="2:8">
      <c r="B61" s="32" t="s">
        <v>71</v>
      </c>
      <c r="C61" s="29">
        <v>835.789266</v>
      </c>
      <c r="D61" s="29">
        <v>835.789266</v>
      </c>
      <c r="E61" s="97">
        <v>0</v>
      </c>
      <c r="F61" s="85"/>
      <c r="H61" s="73"/>
    </row>
    <row r="62" spans="2:8">
      <c r="B62" s="32" t="s">
        <v>75</v>
      </c>
      <c r="C62" s="29">
        <v>91550.686174999995</v>
      </c>
      <c r="D62" s="29">
        <v>91550.686174999995</v>
      </c>
      <c r="E62" s="97">
        <v>69601.805062660002</v>
      </c>
      <c r="F62" s="85"/>
    </row>
    <row r="63" spans="2:8">
      <c r="B63" s="32" t="s">
        <v>76</v>
      </c>
      <c r="C63" s="29">
        <v>21281.624163</v>
      </c>
      <c r="D63" s="29">
        <v>20519.624163</v>
      </c>
      <c r="E63" s="97">
        <v>4463.9220345099993</v>
      </c>
    </row>
    <row r="64" spans="2:8">
      <c r="B64" s="34" t="s">
        <v>90</v>
      </c>
      <c r="C64" s="30">
        <f>C13+C57</f>
        <v>1532354.6145539999</v>
      </c>
      <c r="D64" s="30">
        <f>D13+D57</f>
        <v>1573690.8665833005</v>
      </c>
      <c r="E64" s="102">
        <f>(E13+E57)</f>
        <v>1162639.685423451</v>
      </c>
    </row>
    <row r="65" spans="2:6">
      <c r="B65" s="15" t="s">
        <v>26</v>
      </c>
      <c r="C65" s="15"/>
      <c r="D65" s="15"/>
      <c r="E65" s="16"/>
      <c r="F65" s="85"/>
    </row>
    <row r="66" spans="2:6" ht="36" customHeight="1">
      <c r="B66" s="236" t="s">
        <v>4295</v>
      </c>
      <c r="C66" s="236"/>
      <c r="D66" s="236"/>
      <c r="E66" s="236"/>
      <c r="F66" s="85"/>
    </row>
    <row r="67" spans="2:6">
      <c r="B67" s="15" t="s">
        <v>46</v>
      </c>
      <c r="C67" s="44"/>
      <c r="D67" s="44"/>
      <c r="E67" s="44"/>
      <c r="F67" s="85"/>
    </row>
    <row r="68" spans="2:6" ht="21" customHeight="1">
      <c r="B68" s="236" t="s">
        <v>3746</v>
      </c>
      <c r="C68" s="236"/>
      <c r="D68" s="236"/>
      <c r="E68" s="236"/>
    </row>
    <row r="69" spans="2:6">
      <c r="B69" s="236"/>
      <c r="C69" s="236"/>
      <c r="D69" s="236"/>
      <c r="E69" s="236"/>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G26" sqref="G26"/>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row>
    <row r="6" spans="1:6" ht="18.75" customHeight="1">
      <c r="A6" s="247" t="s">
        <v>91</v>
      </c>
      <c r="B6" s="247"/>
      <c r="C6" s="247"/>
      <c r="D6" s="247"/>
      <c r="E6" s="247"/>
    </row>
    <row r="7" spans="1:6" ht="18.75">
      <c r="A7" s="243" t="s">
        <v>4294</v>
      </c>
      <c r="B7" s="243"/>
      <c r="C7" s="243"/>
      <c r="D7" s="243"/>
      <c r="E7" s="243"/>
    </row>
    <row r="8" spans="1:6" ht="15.75">
      <c r="A8" s="249" t="s">
        <v>5</v>
      </c>
      <c r="B8" s="249"/>
      <c r="C8" s="249"/>
      <c r="D8" s="249"/>
      <c r="E8" s="249"/>
    </row>
    <row r="11" spans="1:6" ht="15" customHeight="1">
      <c r="B11" s="248" t="s">
        <v>6</v>
      </c>
      <c r="C11" s="48" t="s">
        <v>7</v>
      </c>
      <c r="D11" s="49" t="s">
        <v>3732</v>
      </c>
      <c r="E11" s="250" t="s">
        <v>8</v>
      </c>
    </row>
    <row r="12" spans="1:6">
      <c r="B12" s="248"/>
      <c r="C12" s="49" t="s">
        <v>3743</v>
      </c>
      <c r="D12" s="49" t="s">
        <v>3740</v>
      </c>
      <c r="E12" s="250"/>
    </row>
    <row r="13" spans="1:6">
      <c r="B13" s="22" t="s">
        <v>14</v>
      </c>
      <c r="C13" s="19">
        <f>C14+C38+C74+C104+C152</f>
        <v>1418686.51495</v>
      </c>
      <c r="D13" s="19">
        <f>D14+D38+D74+D104+D152</f>
        <v>1460022.7669793002</v>
      </c>
      <c r="E13" s="98">
        <f>E14+E38+E74+E104+E152</f>
        <v>1087870.8016102302</v>
      </c>
    </row>
    <row r="14" spans="1:6" s="7" customFormat="1">
      <c r="B14" s="83" t="s">
        <v>92</v>
      </c>
      <c r="C14" s="75">
        <f>C15+C21+C24+C30</f>
        <v>219411.356799</v>
      </c>
      <c r="D14" s="75">
        <f>D15+D21+D24+D30</f>
        <v>240007.42060009</v>
      </c>
      <c r="E14" s="101">
        <f>E15+E21+E24+E30</f>
        <v>176851.44580376</v>
      </c>
      <c r="F14"/>
    </row>
    <row r="15" spans="1:6" s="7" customFormat="1">
      <c r="B15" s="41" t="s">
        <v>93</v>
      </c>
      <c r="C15" s="74">
        <f>SUM(C16:C20)</f>
        <v>95815.120186999993</v>
      </c>
      <c r="D15" s="74">
        <f>SUM(D16:D20)</f>
        <v>102446.85490156006</v>
      </c>
      <c r="E15" s="101">
        <f>SUM(E16:E20)</f>
        <v>78708.742062020014</v>
      </c>
      <c r="F15"/>
    </row>
    <row r="16" spans="1:6" s="7" customFormat="1">
      <c r="B16" s="18" t="s">
        <v>94</v>
      </c>
      <c r="C16" s="73">
        <v>8026.720875</v>
      </c>
      <c r="D16" s="73">
        <v>8523.3820940000005</v>
      </c>
      <c r="E16" s="97">
        <v>7195.2677317399985</v>
      </c>
      <c r="F16"/>
    </row>
    <row r="17" spans="2:6" s="7" customFormat="1">
      <c r="B17" s="18" t="s">
        <v>95</v>
      </c>
      <c r="C17" s="73">
        <v>51147.763555999998</v>
      </c>
      <c r="D17" s="73">
        <v>52857.473068710053</v>
      </c>
      <c r="E17" s="97">
        <v>36467.555367210014</v>
      </c>
      <c r="F17"/>
    </row>
    <row r="18" spans="2:6" s="7" customFormat="1">
      <c r="B18" s="18" t="s">
        <v>96</v>
      </c>
      <c r="C18" s="73">
        <v>24002.440665999999</v>
      </c>
      <c r="D18" s="73">
        <v>26015.073686050004</v>
      </c>
      <c r="E18" s="97">
        <v>20633.045668810002</v>
      </c>
      <c r="F18"/>
    </row>
    <row r="19" spans="2:6" s="7" customFormat="1">
      <c r="B19" s="18" t="s">
        <v>97</v>
      </c>
      <c r="C19" s="73">
        <v>11763.309937</v>
      </c>
      <c r="D19" s="73">
        <v>14286.994747999999</v>
      </c>
      <c r="E19" s="97">
        <v>13950.637064</v>
      </c>
      <c r="F19"/>
    </row>
    <row r="20" spans="2:6" s="7" customFormat="1">
      <c r="B20" s="18" t="s">
        <v>98</v>
      </c>
      <c r="C20" s="73">
        <v>874.88515299999995</v>
      </c>
      <c r="D20" s="73">
        <v>763.93130479999991</v>
      </c>
      <c r="E20" s="97">
        <v>462.23623026000018</v>
      </c>
      <c r="F20"/>
    </row>
    <row r="21" spans="2:6" s="7" customFormat="1">
      <c r="B21" s="41" t="s">
        <v>99</v>
      </c>
      <c r="C21" s="74">
        <f>SUM(C22:C23)</f>
        <v>13511.032861</v>
      </c>
      <c r="D21" s="74">
        <f>SUM(D22:D23)</f>
        <v>13262.982359</v>
      </c>
      <c r="E21" s="101">
        <f>SUM(E22:E23)</f>
        <v>9355.6137055700001</v>
      </c>
      <c r="F21"/>
    </row>
    <row r="22" spans="2:6" s="7" customFormat="1">
      <c r="B22" s="18" t="s">
        <v>100</v>
      </c>
      <c r="C22" s="73">
        <v>4815.7834160000002</v>
      </c>
      <c r="D22" s="73">
        <v>4547.4227410000003</v>
      </c>
      <c r="E22" s="97">
        <v>2844.2509373100002</v>
      </c>
      <c r="F22"/>
    </row>
    <row r="23" spans="2:6" s="7" customFormat="1">
      <c r="B23" s="18" t="s">
        <v>101</v>
      </c>
      <c r="C23" s="73">
        <v>8695.2494449999995</v>
      </c>
      <c r="D23" s="73">
        <v>8715.5596179999993</v>
      </c>
      <c r="E23" s="97">
        <v>6511.3627682599999</v>
      </c>
      <c r="F23"/>
    </row>
    <row r="24" spans="2:6" s="7" customFormat="1">
      <c r="B24" s="41" t="s">
        <v>102</v>
      </c>
      <c r="C24" s="74">
        <f>SUM(C25:C29)</f>
        <v>49384.238725999996</v>
      </c>
      <c r="D24" s="74">
        <f>SUM(D25:D29)</f>
        <v>53567.117457079963</v>
      </c>
      <c r="E24" s="101">
        <f>SUM(E25:E29)</f>
        <v>38179.533612249958</v>
      </c>
      <c r="F24"/>
    </row>
    <row r="25" spans="2:6" s="7" customFormat="1">
      <c r="B25" s="18" t="s">
        <v>103</v>
      </c>
      <c r="C25" s="73">
        <v>45493.198731999997</v>
      </c>
      <c r="D25" s="73">
        <v>49254.478166099972</v>
      </c>
      <c r="E25" s="97">
        <v>35802.211473759962</v>
      </c>
      <c r="F25"/>
    </row>
    <row r="26" spans="2:6" s="7" customFormat="1">
      <c r="B26" s="18" t="s">
        <v>104</v>
      </c>
      <c r="C26" s="73">
        <v>3641.4148620000001</v>
      </c>
      <c r="D26" s="73">
        <v>3910.3289959999997</v>
      </c>
      <c r="E26" s="97">
        <v>2087.7692714899999</v>
      </c>
      <c r="F26"/>
    </row>
    <row r="27" spans="2:6" s="7" customFormat="1">
      <c r="B27" s="18" t="s">
        <v>2811</v>
      </c>
      <c r="C27" s="73">
        <v>1</v>
      </c>
      <c r="D27" s="73">
        <v>1</v>
      </c>
      <c r="E27" s="97">
        <v>0.155</v>
      </c>
      <c r="F27"/>
    </row>
    <row r="28" spans="2:6" s="7" customFormat="1">
      <c r="B28" s="18" t="s">
        <v>2812</v>
      </c>
      <c r="C28" s="73">
        <v>177.195695</v>
      </c>
      <c r="D28" s="73">
        <v>327.63273298000001</v>
      </c>
      <c r="E28" s="97">
        <v>239.06518642999998</v>
      </c>
      <c r="F28"/>
    </row>
    <row r="29" spans="2:6" s="7" customFormat="1">
      <c r="B29" s="18" t="s">
        <v>105</v>
      </c>
      <c r="C29" s="73">
        <v>71.429436999999993</v>
      </c>
      <c r="D29" s="73">
        <v>73.677561999999995</v>
      </c>
      <c r="E29" s="97">
        <v>50.332680570000001</v>
      </c>
      <c r="F29"/>
    </row>
    <row r="30" spans="2:6" s="7" customFormat="1">
      <c r="B30" s="41" t="s">
        <v>106</v>
      </c>
      <c r="C30" s="74">
        <f>SUM(C31:C37)</f>
        <v>60700.965024999998</v>
      </c>
      <c r="D30" s="74">
        <f>SUM(D31:D37)</f>
        <v>70730.465882450007</v>
      </c>
      <c r="E30" s="101">
        <f>SUM(E31:E37)</f>
        <v>50607.556423920032</v>
      </c>
      <c r="F30"/>
    </row>
    <row r="31" spans="2:6" s="7" customFormat="1">
      <c r="B31" s="18" t="s">
        <v>107</v>
      </c>
      <c r="C31" s="73">
        <v>30411.775911000001</v>
      </c>
      <c r="D31" s="73">
        <v>35334.739202919998</v>
      </c>
      <c r="E31" s="97">
        <v>23867.000133110017</v>
      </c>
      <c r="F31"/>
    </row>
    <row r="32" spans="2:6" s="7" customFormat="1">
      <c r="B32" s="18" t="s">
        <v>108</v>
      </c>
      <c r="C32" s="73">
        <v>1533.4254550000001</v>
      </c>
      <c r="D32" s="73">
        <v>1186.8533560000001</v>
      </c>
      <c r="E32" s="97">
        <v>749.1273390800003</v>
      </c>
      <c r="F32"/>
    </row>
    <row r="33" spans="2:8" s="7" customFormat="1">
      <c r="B33" s="18" t="s">
        <v>109</v>
      </c>
      <c r="C33" s="73">
        <v>20384.001723000001</v>
      </c>
      <c r="D33" s="73">
        <v>22987.234713120008</v>
      </c>
      <c r="E33" s="97">
        <v>19219.177396510015</v>
      </c>
      <c r="F33"/>
    </row>
    <row r="34" spans="2:8" s="7" customFormat="1">
      <c r="B34" s="18" t="s">
        <v>110</v>
      </c>
      <c r="C34" s="73">
        <v>1357.523044</v>
      </c>
      <c r="D34" s="73">
        <v>2430.37892113</v>
      </c>
      <c r="E34" s="97">
        <v>1657.3123117100001</v>
      </c>
      <c r="F34"/>
    </row>
    <row r="35" spans="2:8" s="7" customFormat="1">
      <c r="B35" s="18" t="s">
        <v>111</v>
      </c>
      <c r="C35" s="73">
        <v>3043.332414</v>
      </c>
      <c r="D35" s="73">
        <v>3767.0485832799991</v>
      </c>
      <c r="E35" s="97">
        <v>2005.5748155900003</v>
      </c>
      <c r="F35"/>
    </row>
    <row r="36" spans="2:8" s="7" customFormat="1">
      <c r="B36" s="18" t="s">
        <v>112</v>
      </c>
      <c r="C36" s="73">
        <v>74.079167999999996</v>
      </c>
      <c r="D36" s="73">
        <v>74.079167999999996</v>
      </c>
      <c r="E36" s="97">
        <v>57.903449999999999</v>
      </c>
      <c r="F36"/>
    </row>
    <row r="37" spans="2:8" s="7" customFormat="1">
      <c r="B37" s="18" t="s">
        <v>113</v>
      </c>
      <c r="C37" s="73">
        <v>3896.8273100000001</v>
      </c>
      <c r="D37" s="73">
        <v>4950.1319380000004</v>
      </c>
      <c r="E37" s="97">
        <v>3051.4609779200005</v>
      </c>
      <c r="F37"/>
    </row>
    <row r="38" spans="2:8" s="7" customFormat="1">
      <c r="B38" s="83" t="s">
        <v>114</v>
      </c>
      <c r="C38" s="74">
        <f>C39+C43+C49+C51+C56+C59+C65+C67+C69</f>
        <v>268623.884854</v>
      </c>
      <c r="D38" s="74">
        <f>D39+D43+D49+D51+D56+D59+D65+D67+D69</f>
        <v>268734.40838152001</v>
      </c>
      <c r="E38" s="101">
        <f>E39+E43+E49+E51+E56+E59+E65+E67+E69</f>
        <v>196827.83438706002</v>
      </c>
      <c r="F38"/>
    </row>
    <row r="39" spans="2:8" s="7" customFormat="1">
      <c r="B39" s="41" t="s">
        <v>115</v>
      </c>
      <c r="C39" s="74">
        <f>SUM(C40:C42)</f>
        <v>24181.094950000002</v>
      </c>
      <c r="D39" s="74">
        <f>SUM(D40:D42)</f>
        <v>31230.11309011</v>
      </c>
      <c r="E39" s="101">
        <f>SUM(E40:E42)</f>
        <v>24659.343481160009</v>
      </c>
      <c r="F39"/>
    </row>
    <row r="40" spans="2:8" s="7" customFormat="1">
      <c r="B40" s="18" t="s">
        <v>116</v>
      </c>
      <c r="C40" s="73">
        <v>22306.765070000001</v>
      </c>
      <c r="D40" s="73">
        <v>29294.412258160002</v>
      </c>
      <c r="E40" s="97">
        <v>23374.021613230008</v>
      </c>
      <c r="F40"/>
    </row>
    <row r="41" spans="2:8">
      <c r="B41" s="18" t="s">
        <v>117</v>
      </c>
      <c r="C41" s="73">
        <v>1632.201836</v>
      </c>
      <c r="D41" s="73">
        <v>1641.8154368299995</v>
      </c>
      <c r="E41" s="97">
        <v>1099.16598234</v>
      </c>
      <c r="G41" s="7"/>
      <c r="H41" s="7"/>
    </row>
    <row r="42" spans="2:8">
      <c r="B42" s="18" t="s">
        <v>118</v>
      </c>
      <c r="C42" s="73">
        <v>242.12804399999999</v>
      </c>
      <c r="D42" s="73">
        <v>293.88539512</v>
      </c>
      <c r="E42" s="97">
        <v>186.15588559000003</v>
      </c>
      <c r="G42" s="7"/>
      <c r="H42" s="7"/>
    </row>
    <row r="43" spans="2:8">
      <c r="B43" s="41" t="s">
        <v>119</v>
      </c>
      <c r="C43" s="74">
        <f>SUM(C44:C48)</f>
        <v>18352.875264000002</v>
      </c>
      <c r="D43" s="74">
        <f>SUM(D44:D48)</f>
        <v>21336.914184499998</v>
      </c>
      <c r="E43" s="101">
        <f>SUM(E44:E48)</f>
        <v>13889.142259549997</v>
      </c>
      <c r="G43" s="7"/>
      <c r="H43" s="7"/>
    </row>
    <row r="44" spans="2:8">
      <c r="B44" s="18" t="s">
        <v>120</v>
      </c>
      <c r="C44" s="73">
        <v>10685.424905</v>
      </c>
      <c r="D44" s="73">
        <v>16066.315043939998</v>
      </c>
      <c r="E44" s="97">
        <v>10252.395077249997</v>
      </c>
      <c r="G44" s="7"/>
      <c r="H44" s="7"/>
    </row>
    <row r="45" spans="2:8">
      <c r="B45" s="18" t="s">
        <v>121</v>
      </c>
      <c r="C45" s="73">
        <v>186.316699</v>
      </c>
      <c r="D45" s="73">
        <v>219.19744856</v>
      </c>
      <c r="E45" s="97">
        <v>197.75263099</v>
      </c>
      <c r="G45" s="7"/>
      <c r="H45" s="7"/>
    </row>
    <row r="46" spans="2:8">
      <c r="B46" s="18" t="s">
        <v>2813</v>
      </c>
      <c r="C46" s="73">
        <v>168.7</v>
      </c>
      <c r="D46" s="73">
        <v>300.58999999999997</v>
      </c>
      <c r="E46" s="97">
        <v>0</v>
      </c>
      <c r="G46" s="7"/>
      <c r="H46" s="7"/>
    </row>
    <row r="47" spans="2:8">
      <c r="B47" s="18" t="s">
        <v>122</v>
      </c>
      <c r="C47" s="73">
        <v>482.53408899999999</v>
      </c>
      <c r="D47" s="73">
        <v>332.177121</v>
      </c>
      <c r="E47" s="97">
        <v>183.04710477</v>
      </c>
      <c r="G47" s="7"/>
      <c r="H47" s="7"/>
    </row>
    <row r="48" spans="2:8">
      <c r="B48" s="18" t="s">
        <v>123</v>
      </c>
      <c r="C48" s="73">
        <v>6829.8995709999999</v>
      </c>
      <c r="D48" s="73">
        <v>4418.6345709999996</v>
      </c>
      <c r="E48" s="97">
        <v>3255.9474465400008</v>
      </c>
      <c r="G48" s="7"/>
      <c r="H48" s="7"/>
    </row>
    <row r="49" spans="2:8">
      <c r="B49" s="41" t="s">
        <v>124</v>
      </c>
      <c r="C49" s="74">
        <f>C50</f>
        <v>7309.9724660000002</v>
      </c>
      <c r="D49" s="74">
        <f>D50</f>
        <v>9819.8949739500003</v>
      </c>
      <c r="E49" s="101">
        <f>E50</f>
        <v>5181.1636685699996</v>
      </c>
      <c r="G49" s="7"/>
      <c r="H49" s="7"/>
    </row>
    <row r="50" spans="2:8">
      <c r="B50" s="18" t="s">
        <v>125</v>
      </c>
      <c r="C50" s="73">
        <v>7309.9724660000002</v>
      </c>
      <c r="D50" s="73">
        <v>9819.8949739500003</v>
      </c>
      <c r="E50" s="97">
        <v>5181.1636685699996</v>
      </c>
      <c r="G50" s="7"/>
      <c r="H50" s="7"/>
    </row>
    <row r="51" spans="2:8">
      <c r="B51" s="41" t="s">
        <v>126</v>
      </c>
      <c r="C51" s="74">
        <f>SUM(C52:C55)</f>
        <v>92264.417778000003</v>
      </c>
      <c r="D51" s="74">
        <f>SUM(D52:D55)</f>
        <v>96707.612799139984</v>
      </c>
      <c r="E51" s="101">
        <f>SUM(E52:E55)</f>
        <v>78034.55829012001</v>
      </c>
      <c r="G51" s="7"/>
      <c r="H51" s="7"/>
    </row>
    <row r="52" spans="2:8">
      <c r="B52" s="18" t="s">
        <v>127</v>
      </c>
      <c r="C52" s="73">
        <v>612.76176499999997</v>
      </c>
      <c r="D52" s="73">
        <v>674.43653600000005</v>
      </c>
      <c r="E52" s="97">
        <v>448.50680958999999</v>
      </c>
      <c r="G52" s="7"/>
      <c r="H52" s="7"/>
    </row>
    <row r="53" spans="2:8">
      <c r="B53" s="18" t="s">
        <v>128</v>
      </c>
      <c r="C53" s="73">
        <v>89379.551277999999</v>
      </c>
      <c r="D53" s="73">
        <v>93707.486155139995</v>
      </c>
      <c r="E53" s="97">
        <v>76378.845363350003</v>
      </c>
      <c r="G53" s="7"/>
      <c r="H53" s="7"/>
    </row>
    <row r="54" spans="2:8">
      <c r="B54" s="18" t="s">
        <v>129</v>
      </c>
      <c r="C54" s="73">
        <v>3.4314740000000001</v>
      </c>
      <c r="D54" s="73">
        <v>87.357162000000002</v>
      </c>
      <c r="E54" s="97">
        <v>47.944305349999993</v>
      </c>
      <c r="G54" s="7"/>
      <c r="H54" s="7"/>
    </row>
    <row r="55" spans="2:8">
      <c r="B55" s="18" t="s">
        <v>130</v>
      </c>
      <c r="C55" s="73">
        <v>2268.6732609999999</v>
      </c>
      <c r="D55" s="73">
        <v>2238.332946</v>
      </c>
      <c r="E55" s="97">
        <v>1159.2618118300002</v>
      </c>
      <c r="G55" s="7"/>
      <c r="H55" s="7"/>
    </row>
    <row r="56" spans="2:8">
      <c r="B56" s="41" t="s">
        <v>131</v>
      </c>
      <c r="C56" s="74">
        <f>SUM(C57:C58)</f>
        <v>762.08392100000003</v>
      </c>
      <c r="D56" s="74">
        <f>SUM(D57:D58)</f>
        <v>939.32230272000004</v>
      </c>
      <c r="E56" s="101">
        <f>SUM(E57:E58)</f>
        <v>615.07809670000006</v>
      </c>
      <c r="G56" s="7"/>
      <c r="H56" s="7"/>
    </row>
    <row r="57" spans="2:8">
      <c r="B57" s="18" t="s">
        <v>132</v>
      </c>
      <c r="C57" s="73">
        <v>749.45083599999998</v>
      </c>
      <c r="D57" s="73">
        <v>937.32854789999999</v>
      </c>
      <c r="E57" s="97">
        <v>613.09304040000006</v>
      </c>
      <c r="G57" s="7"/>
      <c r="H57" s="7"/>
    </row>
    <row r="58" spans="2:8">
      <c r="B58" s="18" t="s">
        <v>1124</v>
      </c>
      <c r="C58" s="73">
        <v>12.633084999999999</v>
      </c>
      <c r="D58" s="73">
        <v>1.9937548200000001</v>
      </c>
      <c r="E58" s="97">
        <v>1.9850563000000001</v>
      </c>
      <c r="G58" s="7"/>
      <c r="H58" s="7"/>
    </row>
    <row r="59" spans="2:8">
      <c r="B59" s="41" t="s">
        <v>133</v>
      </c>
      <c r="C59" s="74">
        <f>SUM(C60:C64)</f>
        <v>115004.34796799999</v>
      </c>
      <c r="D59" s="74">
        <f>SUM(D60:D64)</f>
        <v>97369.404691960008</v>
      </c>
      <c r="E59" s="101">
        <f>SUM(E60:E64)</f>
        <v>68757.836916519998</v>
      </c>
      <c r="G59" s="7"/>
      <c r="H59" s="7"/>
    </row>
    <row r="60" spans="2:8">
      <c r="B60" s="18" t="s">
        <v>134</v>
      </c>
      <c r="C60" s="73">
        <v>63779.679345999997</v>
      </c>
      <c r="D60" s="73">
        <v>48206.867851090006</v>
      </c>
      <c r="E60" s="97">
        <v>34798.042772249973</v>
      </c>
      <c r="G60" s="7"/>
      <c r="H60" s="7"/>
    </row>
    <row r="61" spans="2:8">
      <c r="B61" s="18" t="s">
        <v>135</v>
      </c>
      <c r="C61" s="73">
        <v>91.082204000000004</v>
      </c>
      <c r="D61" s="73">
        <v>81.245633400000003</v>
      </c>
      <c r="E61" s="97">
        <v>50.265556719999999</v>
      </c>
      <c r="G61" s="7"/>
      <c r="H61" s="7"/>
    </row>
    <row r="62" spans="2:8">
      <c r="B62" s="18" t="s">
        <v>136</v>
      </c>
      <c r="C62" s="73">
        <v>46244.887248999999</v>
      </c>
      <c r="D62" s="73">
        <v>43662.695827000003</v>
      </c>
      <c r="E62" s="97">
        <v>30065.734712340021</v>
      </c>
      <c r="G62" s="7"/>
      <c r="H62" s="7"/>
    </row>
    <row r="63" spans="2:8">
      <c r="B63" s="18" t="s">
        <v>137</v>
      </c>
      <c r="C63" s="73">
        <v>905.37626499999999</v>
      </c>
      <c r="D63" s="73">
        <v>1705.3762649999996</v>
      </c>
      <c r="E63" s="97">
        <v>1317.5877871199996</v>
      </c>
      <c r="G63" s="7"/>
      <c r="H63" s="7"/>
    </row>
    <row r="64" spans="2:8">
      <c r="B64" s="18" t="s">
        <v>138</v>
      </c>
      <c r="C64" s="73">
        <v>3983.3229040000001</v>
      </c>
      <c r="D64" s="73">
        <v>3713.2191154699999</v>
      </c>
      <c r="E64" s="97">
        <v>2526.2060880900003</v>
      </c>
      <c r="G64" s="7"/>
      <c r="H64" s="7"/>
    </row>
    <row r="65" spans="2:8">
      <c r="B65" s="41" t="s">
        <v>139</v>
      </c>
      <c r="C65" s="74">
        <f>C66</f>
        <v>2319.162116</v>
      </c>
      <c r="D65" s="74">
        <f>D66</f>
        <v>3605.1964029999999</v>
      </c>
      <c r="E65" s="101">
        <f>E66</f>
        <v>1296.24570322</v>
      </c>
      <c r="G65" s="7"/>
      <c r="H65" s="7"/>
    </row>
    <row r="66" spans="2:8">
      <c r="B66" s="18" t="s">
        <v>140</v>
      </c>
      <c r="C66" s="73">
        <v>2319.162116</v>
      </c>
      <c r="D66" s="73">
        <v>3605.1964029999999</v>
      </c>
      <c r="E66" s="97">
        <v>1296.24570322</v>
      </c>
      <c r="G66" s="7"/>
      <c r="H66" s="7"/>
    </row>
    <row r="67" spans="2:8">
      <c r="B67" s="41" t="s">
        <v>141</v>
      </c>
      <c r="C67" s="74">
        <f>C68</f>
        <v>149.70302000000001</v>
      </c>
      <c r="D67" s="74">
        <f>D68</f>
        <v>149.70302000000001</v>
      </c>
      <c r="E67" s="101">
        <f>E68</f>
        <v>124.7525167</v>
      </c>
      <c r="G67" s="7"/>
      <c r="H67" s="7"/>
    </row>
    <row r="68" spans="2:8">
      <c r="B68" s="18" t="s">
        <v>142</v>
      </c>
      <c r="C68" s="73">
        <v>149.70302000000001</v>
      </c>
      <c r="D68" s="73">
        <v>149.70302000000001</v>
      </c>
      <c r="E68" s="97">
        <v>124.7525167</v>
      </c>
      <c r="G68" s="7"/>
      <c r="H68" s="7"/>
    </row>
    <row r="69" spans="2:8">
      <c r="B69" s="41" t="s">
        <v>143</v>
      </c>
      <c r="C69" s="74">
        <f>SUM(C70:C73)</f>
        <v>8280.2273710000009</v>
      </c>
      <c r="D69" s="74">
        <f>SUM(D70:D73)</f>
        <v>7576.2469161400004</v>
      </c>
      <c r="E69" s="101">
        <f>SUM(E70:E73)</f>
        <v>4269.7134545200006</v>
      </c>
      <c r="G69" s="7"/>
      <c r="H69" s="7"/>
    </row>
    <row r="70" spans="2:8">
      <c r="B70" s="18" t="s">
        <v>987</v>
      </c>
      <c r="C70" s="73">
        <v>38.137005000000002</v>
      </c>
      <c r="D70" s="73">
        <v>71.473939999999999</v>
      </c>
      <c r="E70" s="97">
        <v>38.761938630000003</v>
      </c>
      <c r="G70" s="7"/>
      <c r="H70" s="7"/>
    </row>
    <row r="71" spans="2:8">
      <c r="B71" s="18" t="s">
        <v>3737</v>
      </c>
      <c r="C71" s="73">
        <v>0</v>
      </c>
      <c r="D71" s="73">
        <v>4.3079313399999997</v>
      </c>
      <c r="E71" s="97">
        <v>0</v>
      </c>
      <c r="G71" s="7"/>
      <c r="H71" s="7"/>
    </row>
    <row r="72" spans="2:8">
      <c r="B72" s="18" t="s">
        <v>144</v>
      </c>
      <c r="C72" s="73">
        <v>8068.4191090000004</v>
      </c>
      <c r="D72" s="73">
        <v>7326.7937878000002</v>
      </c>
      <c r="E72" s="97">
        <v>4086.2254683900005</v>
      </c>
      <c r="G72" s="7"/>
      <c r="H72" s="7"/>
    </row>
    <row r="73" spans="2:8">
      <c r="B73" s="18" t="s">
        <v>2814</v>
      </c>
      <c r="C73" s="73">
        <v>173.671257</v>
      </c>
      <c r="D73" s="73">
        <v>173.671257</v>
      </c>
      <c r="E73" s="97">
        <v>144.72604749999999</v>
      </c>
      <c r="G73" s="7"/>
      <c r="H73" s="7"/>
    </row>
    <row r="74" spans="2:8">
      <c r="B74" s="83" t="s">
        <v>145</v>
      </c>
      <c r="C74" s="74">
        <f>C75+C80+C95</f>
        <v>9784.2454699999998</v>
      </c>
      <c r="D74" s="74">
        <f>D75+D80+D95</f>
        <v>9510.4439295100019</v>
      </c>
      <c r="E74" s="101">
        <f>E75+E80+E95</f>
        <v>5953.0589452100012</v>
      </c>
      <c r="G74" s="7"/>
      <c r="H74" s="7"/>
    </row>
    <row r="75" spans="2:8">
      <c r="B75" s="41" t="s">
        <v>146</v>
      </c>
      <c r="C75" s="74">
        <f>SUM(C76:C79)</f>
        <v>900.97756499999991</v>
      </c>
      <c r="D75" s="74">
        <f>SUM(D76:D79)</f>
        <v>1013.4456721299999</v>
      </c>
      <c r="E75" s="101">
        <f>SUM(E76:E79)</f>
        <v>558.84326841999996</v>
      </c>
      <c r="G75" s="7"/>
      <c r="H75" s="7"/>
    </row>
    <row r="76" spans="2:8">
      <c r="B76" s="18" t="s">
        <v>147</v>
      </c>
      <c r="C76" s="73">
        <v>240.045174</v>
      </c>
      <c r="D76" s="73">
        <v>518.04517399999997</v>
      </c>
      <c r="E76" s="97">
        <v>263.43616211</v>
      </c>
      <c r="G76" s="7"/>
      <c r="H76" s="7"/>
    </row>
    <row r="77" spans="2:8">
      <c r="B77" s="18" t="s">
        <v>148</v>
      </c>
      <c r="C77" s="73">
        <v>469.84194600000001</v>
      </c>
      <c r="D77" s="73">
        <v>371.43902100000003</v>
      </c>
      <c r="E77" s="97">
        <v>247.50678764999998</v>
      </c>
      <c r="G77" s="7"/>
      <c r="H77" s="7"/>
    </row>
    <row r="78" spans="2:8">
      <c r="B78" s="18" t="s">
        <v>2553</v>
      </c>
      <c r="C78" s="73">
        <v>16.170945</v>
      </c>
      <c r="D78" s="73">
        <v>31.62577903</v>
      </c>
      <c r="E78" s="97">
        <v>2.5422580799999999</v>
      </c>
      <c r="G78" s="7"/>
      <c r="H78" s="7"/>
    </row>
    <row r="79" spans="2:8">
      <c r="B79" s="18" t="s">
        <v>149</v>
      </c>
      <c r="C79" s="73">
        <v>174.9195</v>
      </c>
      <c r="D79" s="73">
        <v>92.335698099999988</v>
      </c>
      <c r="E79" s="97">
        <v>45.35806058</v>
      </c>
      <c r="G79" s="7"/>
      <c r="H79" s="7"/>
    </row>
    <row r="80" spans="2:8" ht="16.899999999999999" customHeight="1">
      <c r="B80" s="41" t="s">
        <v>150</v>
      </c>
      <c r="C80" s="74">
        <f>SUM(C81:C94)</f>
        <v>8164.3254500000003</v>
      </c>
      <c r="D80" s="74">
        <f>SUM(D81:D94)</f>
        <v>7803.5248020000017</v>
      </c>
      <c r="E80" s="101">
        <f>SUM(E81:E94)</f>
        <v>4926.8529903300014</v>
      </c>
      <c r="G80" s="7"/>
      <c r="H80" s="7"/>
    </row>
    <row r="81" spans="2:8">
      <c r="B81" s="18" t="s">
        <v>151</v>
      </c>
      <c r="C81" s="73">
        <v>973.79100200000005</v>
      </c>
      <c r="D81" s="73">
        <v>289.57936599999999</v>
      </c>
      <c r="E81" s="97">
        <v>192.12885691000002</v>
      </c>
      <c r="G81" s="7"/>
      <c r="H81" s="7"/>
    </row>
    <row r="82" spans="2:8">
      <c r="B82" s="18" t="s">
        <v>2815</v>
      </c>
      <c r="C82" s="73">
        <v>0.79366499999999995</v>
      </c>
      <c r="D82" s="73">
        <v>2.225085</v>
      </c>
      <c r="E82" s="97">
        <v>1.9539839999999999</v>
      </c>
      <c r="G82" s="7"/>
      <c r="H82" s="7"/>
    </row>
    <row r="83" spans="2:8">
      <c r="B83" s="18" t="s">
        <v>152</v>
      </c>
      <c r="C83" s="73">
        <v>168.15633700000001</v>
      </c>
      <c r="D83" s="73">
        <v>173.84933699999999</v>
      </c>
      <c r="E83" s="97">
        <v>139.46377193999996</v>
      </c>
      <c r="G83" s="7"/>
      <c r="H83" s="7"/>
    </row>
    <row r="84" spans="2:8">
      <c r="B84" s="18" t="s">
        <v>153</v>
      </c>
      <c r="C84" s="73">
        <v>8.5482440000000004</v>
      </c>
      <c r="D84" s="73">
        <v>2.044254</v>
      </c>
      <c r="E84" s="97">
        <v>0.30597196999999998</v>
      </c>
      <c r="G84" s="7"/>
      <c r="H84" s="7"/>
    </row>
    <row r="85" spans="2:8">
      <c r="B85" s="18" t="s">
        <v>154</v>
      </c>
      <c r="C85" s="73">
        <v>35.876055999999998</v>
      </c>
      <c r="D85" s="73">
        <v>30.150777000000001</v>
      </c>
      <c r="E85" s="97">
        <v>11.852136839999998</v>
      </c>
      <c r="G85" s="7"/>
      <c r="H85" s="7"/>
    </row>
    <row r="86" spans="2:8">
      <c r="B86" s="18" t="s">
        <v>155</v>
      </c>
      <c r="C86" s="73">
        <v>133.1</v>
      </c>
      <c r="D86" s="73">
        <v>167.1</v>
      </c>
      <c r="E86" s="97">
        <v>128.80780648999999</v>
      </c>
      <c r="G86" s="7"/>
      <c r="H86" s="7"/>
    </row>
    <row r="87" spans="2:8">
      <c r="B87" s="18" t="s">
        <v>2816</v>
      </c>
      <c r="C87" s="73">
        <v>103.47732499999999</v>
      </c>
      <c r="D87" s="73">
        <v>80.252440000000007</v>
      </c>
      <c r="E87" s="97">
        <v>40.726399970000003</v>
      </c>
      <c r="G87" s="7"/>
      <c r="H87" s="7"/>
    </row>
    <row r="88" spans="2:8">
      <c r="B88" s="18" t="s">
        <v>156</v>
      </c>
      <c r="C88" s="73">
        <v>901.64199499999995</v>
      </c>
      <c r="D88" s="73">
        <v>885.45596799999998</v>
      </c>
      <c r="E88" s="97">
        <v>571.80465400000003</v>
      </c>
      <c r="G88" s="7"/>
      <c r="H88" s="7"/>
    </row>
    <row r="89" spans="2:8">
      <c r="B89" s="18" t="s">
        <v>157</v>
      </c>
      <c r="C89" s="73">
        <v>631.89854400000002</v>
      </c>
      <c r="D89" s="73">
        <v>886.40868</v>
      </c>
      <c r="E89" s="97">
        <v>650.47607483000013</v>
      </c>
      <c r="G89" s="7"/>
      <c r="H89" s="7"/>
    </row>
    <row r="90" spans="2:8">
      <c r="B90" s="18" t="s">
        <v>158</v>
      </c>
      <c r="C90" s="73">
        <v>113.76155300000001</v>
      </c>
      <c r="D90" s="73">
        <v>107.411553</v>
      </c>
      <c r="E90" s="97">
        <v>68.657178160000015</v>
      </c>
      <c r="G90" s="7"/>
      <c r="H90" s="7"/>
    </row>
    <row r="91" spans="2:8">
      <c r="B91" s="18" t="s">
        <v>159</v>
      </c>
      <c r="C91" s="73">
        <v>9.6492640000000005</v>
      </c>
      <c r="D91" s="73">
        <v>3.155189</v>
      </c>
      <c r="E91" s="97">
        <v>0.89401626000000001</v>
      </c>
      <c r="G91" s="7"/>
      <c r="H91" s="7"/>
    </row>
    <row r="92" spans="2:8">
      <c r="B92" s="18" t="s">
        <v>2817</v>
      </c>
      <c r="C92" s="73">
        <v>84.934883999999997</v>
      </c>
      <c r="D92" s="73">
        <v>66.405835999999994</v>
      </c>
      <c r="E92" s="97">
        <v>8.7262441299999995</v>
      </c>
      <c r="G92" s="7"/>
      <c r="H92" s="7"/>
    </row>
    <row r="93" spans="2:8">
      <c r="B93" s="18" t="s">
        <v>160</v>
      </c>
      <c r="C93" s="73">
        <v>12</v>
      </c>
      <c r="D93" s="73">
        <v>12</v>
      </c>
      <c r="E93" s="97">
        <v>11.469292699999999</v>
      </c>
      <c r="G93" s="7"/>
      <c r="H93" s="7"/>
    </row>
    <row r="94" spans="2:8">
      <c r="B94" s="18" t="s">
        <v>161</v>
      </c>
      <c r="C94" s="73">
        <v>4986.6965810000002</v>
      </c>
      <c r="D94" s="73">
        <v>5097.4863170000017</v>
      </c>
      <c r="E94" s="97">
        <v>3099.5866021300012</v>
      </c>
      <c r="G94" s="7"/>
      <c r="H94" s="7"/>
    </row>
    <row r="95" spans="2:8">
      <c r="B95" s="41" t="s">
        <v>162</v>
      </c>
      <c r="C95" s="74">
        <f>SUM(C96:C103)</f>
        <v>718.942455</v>
      </c>
      <c r="D95" s="74">
        <f>SUM(D96:D103)</f>
        <v>693.4734553799999</v>
      </c>
      <c r="E95" s="101">
        <f>SUM(E96:E103)</f>
        <v>467.36268645999991</v>
      </c>
      <c r="G95" s="7"/>
      <c r="H95" s="7"/>
    </row>
    <row r="96" spans="2:8">
      <c r="B96" s="18" t="s">
        <v>163</v>
      </c>
      <c r="C96" s="73">
        <v>282.064978</v>
      </c>
      <c r="D96" s="73">
        <v>264.23318704000002</v>
      </c>
      <c r="E96" s="97">
        <v>207.03010932999999</v>
      </c>
      <c r="G96" s="7"/>
      <c r="H96" s="7"/>
    </row>
    <row r="97" spans="2:8">
      <c r="B97" s="18" t="s">
        <v>164</v>
      </c>
      <c r="C97" s="73">
        <v>4.5381109999999998</v>
      </c>
      <c r="D97" s="73">
        <v>4.9909695000000003</v>
      </c>
      <c r="E97" s="97">
        <v>3.5670384799999999</v>
      </c>
      <c r="G97" s="7"/>
      <c r="H97" s="7"/>
    </row>
    <row r="98" spans="2:8">
      <c r="B98" s="18" t="s">
        <v>165</v>
      </c>
      <c r="C98" s="73">
        <v>149.27897200000001</v>
      </c>
      <c r="D98" s="73">
        <v>159.81680686999999</v>
      </c>
      <c r="E98" s="97">
        <v>110.86370956</v>
      </c>
      <c r="G98" s="7"/>
      <c r="H98" s="7"/>
    </row>
    <row r="99" spans="2:8">
      <c r="B99" s="18" t="s">
        <v>166</v>
      </c>
      <c r="C99" s="73">
        <v>16</v>
      </c>
      <c r="D99" s="73">
        <v>14.61741647</v>
      </c>
      <c r="E99" s="97">
        <v>6.5683081999999988</v>
      </c>
      <c r="G99" s="7"/>
      <c r="H99" s="7"/>
    </row>
    <row r="100" spans="2:8">
      <c r="B100" s="18" t="s">
        <v>2818</v>
      </c>
      <c r="C100" s="73">
        <v>62.669184000000001</v>
      </c>
      <c r="D100" s="73">
        <v>63.260972000000002</v>
      </c>
      <c r="E100" s="97">
        <v>33.365683129999994</v>
      </c>
      <c r="G100" s="7"/>
      <c r="H100" s="7"/>
    </row>
    <row r="101" spans="2:8">
      <c r="B101" s="18" t="s">
        <v>2819</v>
      </c>
      <c r="C101" s="73">
        <v>1.688957</v>
      </c>
      <c r="D101" s="73">
        <v>1.389006</v>
      </c>
      <c r="E101" s="97">
        <v>0</v>
      </c>
      <c r="G101" s="7"/>
      <c r="H101" s="7"/>
    </row>
    <row r="102" spans="2:8">
      <c r="B102" s="18" t="s">
        <v>167</v>
      </c>
      <c r="C102" s="73">
        <v>6.5523220000000002</v>
      </c>
      <c r="D102" s="73">
        <v>6.5504509999999998</v>
      </c>
      <c r="E102" s="97">
        <v>4.8732829600000001</v>
      </c>
      <c r="G102" s="7"/>
      <c r="H102" s="7"/>
    </row>
    <row r="103" spans="2:8">
      <c r="B103" s="18" t="s">
        <v>168</v>
      </c>
      <c r="C103" s="73">
        <v>196.14993100000001</v>
      </c>
      <c r="D103" s="73">
        <v>178.61464649999999</v>
      </c>
      <c r="E103" s="97">
        <v>101.09455479999995</v>
      </c>
      <c r="G103" s="7"/>
      <c r="H103" s="7"/>
    </row>
    <row r="104" spans="2:8">
      <c r="B104" s="83" t="s">
        <v>169</v>
      </c>
      <c r="C104" s="74">
        <f>C105+C110+C117+C124+C136+C147</f>
        <v>626232.99728500005</v>
      </c>
      <c r="D104" s="74">
        <f>D105+D110+D117+D124+D136+D147</f>
        <v>647136.46352618025</v>
      </c>
      <c r="E104" s="101">
        <f>E105+E110+E117+E124+E136+E147</f>
        <v>477797.46187123004</v>
      </c>
      <c r="G104" s="7"/>
      <c r="H104" s="7"/>
    </row>
    <row r="105" spans="2:8">
      <c r="B105" s="41" t="s">
        <v>170</v>
      </c>
      <c r="C105" s="74">
        <f>SUM(C106:C109)</f>
        <v>26591.527885</v>
      </c>
      <c r="D105" s="74">
        <f>SUM(D106:D109)</f>
        <v>31629.585017260004</v>
      </c>
      <c r="E105" s="101">
        <f>SUM(E106:E109)</f>
        <v>24471.942595060002</v>
      </c>
      <c r="G105" s="7"/>
      <c r="H105" s="7"/>
    </row>
    <row r="106" spans="2:8">
      <c r="B106" s="18" t="s">
        <v>171</v>
      </c>
      <c r="C106" s="73">
        <v>3603.2551539999999</v>
      </c>
      <c r="D106" s="73">
        <v>4898.9376658400006</v>
      </c>
      <c r="E106" s="97">
        <v>3805.9063870999998</v>
      </c>
      <c r="G106" s="7"/>
      <c r="H106" s="7"/>
    </row>
    <row r="107" spans="2:8">
      <c r="B107" s="18" t="s">
        <v>172</v>
      </c>
      <c r="C107" s="73">
        <v>1105.454</v>
      </c>
      <c r="D107" s="73">
        <v>951.75044342000012</v>
      </c>
      <c r="E107" s="97">
        <v>375.68062180999993</v>
      </c>
      <c r="G107" s="7"/>
      <c r="H107" s="7"/>
    </row>
    <row r="108" spans="2:8">
      <c r="B108" s="18" t="s">
        <v>173</v>
      </c>
      <c r="C108" s="73">
        <v>21882.818730999999</v>
      </c>
      <c r="D108" s="73">
        <v>25765.070908000002</v>
      </c>
      <c r="E108" s="97">
        <v>20288.658336150002</v>
      </c>
      <c r="G108" s="7"/>
      <c r="H108" s="7"/>
    </row>
    <row r="109" spans="2:8">
      <c r="B109" s="18" t="s">
        <v>3721</v>
      </c>
      <c r="C109" s="73">
        <v>0</v>
      </c>
      <c r="D109" s="73">
        <v>13.826000000000001</v>
      </c>
      <c r="E109" s="97">
        <v>1.6972499999999999</v>
      </c>
      <c r="G109" s="7"/>
      <c r="H109" s="7"/>
    </row>
    <row r="110" spans="2:8">
      <c r="B110" s="41" t="s">
        <v>174</v>
      </c>
      <c r="C110" s="74">
        <f>SUM(C111:C116)</f>
        <v>133160.839893</v>
      </c>
      <c r="D110" s="74">
        <f>SUM(D111:D116)</f>
        <v>138798.93957425997</v>
      </c>
      <c r="E110" s="101">
        <f>SUM(E111:E116)</f>
        <v>102793.43393448999</v>
      </c>
      <c r="G110" s="7"/>
      <c r="H110" s="7"/>
    </row>
    <row r="111" spans="2:8">
      <c r="B111" s="18" t="s">
        <v>2820</v>
      </c>
      <c r="C111" s="73">
        <v>161.55573999999999</v>
      </c>
      <c r="D111" s="73">
        <v>168.65748063999999</v>
      </c>
      <c r="E111" s="97">
        <v>59.774999999999999</v>
      </c>
      <c r="G111" s="7"/>
      <c r="H111" s="7"/>
    </row>
    <row r="112" spans="2:8">
      <c r="B112" s="18" t="s">
        <v>175</v>
      </c>
      <c r="C112" s="73">
        <v>12981.049711</v>
      </c>
      <c r="D112" s="73">
        <v>13891.434419599997</v>
      </c>
      <c r="E112" s="97">
        <v>10113.768408030001</v>
      </c>
      <c r="G112" s="7"/>
      <c r="H112" s="7"/>
    </row>
    <row r="113" spans="2:8">
      <c r="B113" s="18" t="s">
        <v>176</v>
      </c>
      <c r="C113" s="73">
        <v>11127.355992000001</v>
      </c>
      <c r="D113" s="73">
        <v>11893.389408900002</v>
      </c>
      <c r="E113" s="97">
        <v>9067.1937766999999</v>
      </c>
      <c r="G113" s="7"/>
      <c r="H113" s="7"/>
    </row>
    <row r="114" spans="2:8">
      <c r="B114" s="18" t="s">
        <v>177</v>
      </c>
      <c r="C114" s="73">
        <v>30.27</v>
      </c>
      <c r="D114" s="73">
        <v>84.833674999999999</v>
      </c>
      <c r="E114" s="97">
        <v>35.332972060000003</v>
      </c>
      <c r="G114" s="7"/>
      <c r="H114" s="7"/>
    </row>
    <row r="115" spans="2:8">
      <c r="B115" s="18" t="s">
        <v>178</v>
      </c>
      <c r="C115" s="73">
        <v>9.5212959999999995</v>
      </c>
      <c r="D115" s="73">
        <v>10.407883999999999</v>
      </c>
      <c r="E115" s="97">
        <v>6.65939295</v>
      </c>
      <c r="G115" s="7"/>
      <c r="H115" s="7"/>
    </row>
    <row r="116" spans="2:8">
      <c r="B116" s="18" t="s">
        <v>179</v>
      </c>
      <c r="C116" s="73">
        <v>108851.08715399999</v>
      </c>
      <c r="D116" s="73">
        <v>112750.21670611999</v>
      </c>
      <c r="E116" s="97">
        <v>83510.704384749988</v>
      </c>
      <c r="G116" s="7"/>
      <c r="H116" s="7"/>
    </row>
    <row r="117" spans="2:8">
      <c r="B117" s="41" t="s">
        <v>180</v>
      </c>
      <c r="C117" s="84">
        <f>SUM(C118:C123)</f>
        <v>9752.5831039999994</v>
      </c>
      <c r="D117" s="84">
        <f>SUM(D118:D123)</f>
        <v>13193.159500709997</v>
      </c>
      <c r="E117" s="101">
        <f>SUM(E118:E123)</f>
        <v>9000.9936483599977</v>
      </c>
      <c r="G117" s="7"/>
      <c r="H117" s="7"/>
    </row>
    <row r="118" spans="2:8">
      <c r="B118" s="18" t="s">
        <v>181</v>
      </c>
      <c r="C118" s="73">
        <v>1475.270784</v>
      </c>
      <c r="D118" s="73">
        <v>1875.7076001399998</v>
      </c>
      <c r="E118" s="97">
        <v>1380.3018779900001</v>
      </c>
      <c r="G118" s="7"/>
      <c r="H118" s="7"/>
    </row>
    <row r="119" spans="2:8">
      <c r="B119" s="18" t="s">
        <v>182</v>
      </c>
      <c r="C119" s="73">
        <v>1292.268863</v>
      </c>
      <c r="D119" s="73">
        <v>3141.5092594900002</v>
      </c>
      <c r="E119" s="97">
        <v>2136.3399712099995</v>
      </c>
      <c r="G119" s="7"/>
      <c r="H119" s="7"/>
    </row>
    <row r="120" spans="2:8">
      <c r="B120" s="18" t="s">
        <v>183</v>
      </c>
      <c r="C120" s="73">
        <v>4430.4965069999998</v>
      </c>
      <c r="D120" s="73">
        <v>4613.7187694899994</v>
      </c>
      <c r="E120" s="97">
        <v>3213.4707161999991</v>
      </c>
      <c r="G120" s="7"/>
      <c r="H120" s="7"/>
    </row>
    <row r="121" spans="2:8">
      <c r="B121" s="18" t="s">
        <v>969</v>
      </c>
      <c r="C121" s="73">
        <v>0.70926299999999998</v>
      </c>
      <c r="D121" s="73">
        <v>0</v>
      </c>
      <c r="E121" s="97">
        <v>0</v>
      </c>
      <c r="G121" s="7"/>
      <c r="H121" s="7"/>
    </row>
    <row r="122" spans="2:8">
      <c r="B122" s="18" t="s">
        <v>184</v>
      </c>
      <c r="C122" s="73">
        <v>331.42829799999998</v>
      </c>
      <c r="D122" s="73">
        <v>917.64370353999982</v>
      </c>
      <c r="E122" s="97">
        <v>636.87147442999981</v>
      </c>
      <c r="G122" s="7"/>
      <c r="H122" s="7"/>
    </row>
    <row r="123" spans="2:8">
      <c r="B123" s="18" t="s">
        <v>185</v>
      </c>
      <c r="C123" s="73">
        <v>2222.4093889999999</v>
      </c>
      <c r="D123" s="73">
        <v>2644.5801680499999</v>
      </c>
      <c r="E123" s="97">
        <v>1634.0096085299997</v>
      </c>
      <c r="G123" s="7"/>
      <c r="H123" s="7"/>
    </row>
    <row r="124" spans="2:8">
      <c r="B124" s="41" t="s">
        <v>186</v>
      </c>
      <c r="C124" s="74">
        <f>SUM(C125:C135)</f>
        <v>299968.35136600002</v>
      </c>
      <c r="D124" s="74">
        <f>SUM(D125:D135)</f>
        <v>301253.60176731012</v>
      </c>
      <c r="E124" s="101">
        <f>SUM(E125:E135)</f>
        <v>221158.38105476002</v>
      </c>
      <c r="G124" s="7"/>
      <c r="H124" s="7"/>
    </row>
    <row r="125" spans="2:8">
      <c r="B125" s="18" t="s">
        <v>187</v>
      </c>
      <c r="C125" s="73">
        <v>20083.879982999999</v>
      </c>
      <c r="D125" s="73">
        <v>14191.202064440036</v>
      </c>
      <c r="E125" s="97">
        <v>8811.4319981000026</v>
      </c>
      <c r="G125" s="7"/>
      <c r="H125" s="7"/>
    </row>
    <row r="126" spans="2:8">
      <c r="B126" s="18" t="s">
        <v>1125</v>
      </c>
      <c r="C126" s="73">
        <v>101277.75752299999</v>
      </c>
      <c r="D126" s="73">
        <v>106746.30597254004</v>
      </c>
      <c r="E126" s="97">
        <v>84503.572507010002</v>
      </c>
      <c r="G126" s="7"/>
      <c r="H126" s="7"/>
    </row>
    <row r="127" spans="2:8">
      <c r="B127" s="18" t="s">
        <v>1126</v>
      </c>
      <c r="C127" s="73">
        <v>31159.505327999999</v>
      </c>
      <c r="D127" s="73">
        <v>31215.105764020005</v>
      </c>
      <c r="E127" s="97">
        <v>23825.036373989999</v>
      </c>
      <c r="G127" s="7"/>
      <c r="H127" s="7"/>
    </row>
    <row r="128" spans="2:8">
      <c r="B128" s="18" t="s">
        <v>188</v>
      </c>
      <c r="C128" s="73">
        <v>24122.473035999999</v>
      </c>
      <c r="D128" s="73">
        <v>26106.575112160004</v>
      </c>
      <c r="E128" s="97">
        <v>18762.528642140001</v>
      </c>
      <c r="G128" s="7"/>
      <c r="H128" s="7"/>
    </row>
    <row r="129" spans="2:8">
      <c r="B129" s="18" t="s">
        <v>189</v>
      </c>
      <c r="C129" s="73">
        <v>3625.3491800000002</v>
      </c>
      <c r="D129" s="73">
        <v>3585.9282014999999</v>
      </c>
      <c r="E129" s="97">
        <v>2770.2262058200004</v>
      </c>
      <c r="G129" s="7"/>
      <c r="H129" s="7"/>
    </row>
    <row r="130" spans="2:8">
      <c r="B130" s="18" t="s">
        <v>190</v>
      </c>
      <c r="C130" s="73">
        <v>10281.253720000001</v>
      </c>
      <c r="D130" s="73">
        <v>12034.566955659997</v>
      </c>
      <c r="E130" s="97">
        <v>9096.7484901000007</v>
      </c>
      <c r="G130" s="7"/>
      <c r="H130" s="7"/>
    </row>
    <row r="131" spans="2:8">
      <c r="B131" s="18" t="s">
        <v>191</v>
      </c>
      <c r="C131" s="73">
        <v>1362.36232</v>
      </c>
      <c r="D131" s="73">
        <v>1310.58885143</v>
      </c>
      <c r="E131" s="97">
        <v>930.77798142000006</v>
      </c>
      <c r="G131" s="7"/>
      <c r="H131" s="7"/>
    </row>
    <row r="132" spans="2:8">
      <c r="B132" s="18" t="s">
        <v>192</v>
      </c>
      <c r="C132" s="73">
        <v>561.07786499999997</v>
      </c>
      <c r="D132" s="73">
        <v>648.45242931999996</v>
      </c>
      <c r="E132" s="97">
        <v>523.35531158000003</v>
      </c>
      <c r="G132" s="7"/>
      <c r="H132" s="7"/>
    </row>
    <row r="133" spans="2:8">
      <c r="B133" s="18" t="s">
        <v>193</v>
      </c>
      <c r="C133" s="73">
        <v>556.87523099999999</v>
      </c>
      <c r="D133" s="73">
        <v>667.35686940999983</v>
      </c>
      <c r="E133" s="97">
        <v>399.57307211999984</v>
      </c>
      <c r="G133" s="7"/>
      <c r="H133" s="7"/>
    </row>
    <row r="134" spans="2:8">
      <c r="B134" s="18" t="s">
        <v>194</v>
      </c>
      <c r="C134" s="73">
        <v>1057.9352120000001</v>
      </c>
      <c r="D134" s="73">
        <v>1891.4551536900001</v>
      </c>
      <c r="E134" s="97">
        <v>1294.6015782799998</v>
      </c>
      <c r="G134" s="7"/>
      <c r="H134" s="7"/>
    </row>
    <row r="135" spans="2:8">
      <c r="B135" s="18" t="s">
        <v>195</v>
      </c>
      <c r="C135" s="73">
        <v>105879.881968</v>
      </c>
      <c r="D135" s="73">
        <v>102856.06439314001</v>
      </c>
      <c r="E135" s="97">
        <v>70240.528894199975</v>
      </c>
      <c r="G135" s="7"/>
      <c r="H135" s="7"/>
    </row>
    <row r="136" spans="2:8">
      <c r="B136" s="41" t="s">
        <v>196</v>
      </c>
      <c r="C136" s="74">
        <f>SUM(C137:C146)</f>
        <v>155715.91962099998</v>
      </c>
      <c r="D136" s="74">
        <f>SUM(D137:D146)</f>
        <v>161141.97648470005</v>
      </c>
      <c r="E136" s="101">
        <f>SUM(E137:E146)</f>
        <v>119802.07857655999</v>
      </c>
      <c r="G136" s="7"/>
      <c r="H136" s="7"/>
    </row>
    <row r="137" spans="2:8" ht="15.75" customHeight="1">
      <c r="B137" s="18" t="s">
        <v>197</v>
      </c>
      <c r="C137" s="73">
        <v>73577.328735000003</v>
      </c>
      <c r="D137" s="73">
        <v>77690.890388320011</v>
      </c>
      <c r="E137" s="97">
        <v>59640.39287353</v>
      </c>
      <c r="G137" s="7"/>
      <c r="H137" s="7"/>
    </row>
    <row r="138" spans="2:8" ht="15.75" customHeight="1">
      <c r="B138" s="18" t="s">
        <v>4179</v>
      </c>
      <c r="C138" s="73"/>
      <c r="D138" s="73">
        <v>0.6</v>
      </c>
      <c r="E138" s="97">
        <v>8.5000000000000006E-2</v>
      </c>
      <c r="G138" s="7"/>
      <c r="H138" s="7"/>
    </row>
    <row r="139" spans="2:8" ht="15.75" customHeight="1">
      <c r="B139" s="18" t="s">
        <v>2821</v>
      </c>
      <c r="C139" s="73">
        <v>293.62300900000002</v>
      </c>
      <c r="D139" s="73">
        <v>293.62300900000002</v>
      </c>
      <c r="E139" s="97">
        <v>251.95567014</v>
      </c>
      <c r="G139" s="7"/>
      <c r="H139" s="7"/>
    </row>
    <row r="140" spans="2:8" ht="15.75" customHeight="1">
      <c r="B140" s="18" t="s">
        <v>2508</v>
      </c>
      <c r="C140" s="73">
        <v>1656.8059290000001</v>
      </c>
      <c r="D140" s="73">
        <v>1690.1149949999999</v>
      </c>
      <c r="E140" s="97">
        <v>1383.3771712100001</v>
      </c>
      <c r="G140" s="7"/>
      <c r="H140" s="7"/>
    </row>
    <row r="141" spans="2:8" ht="15.75" customHeight="1">
      <c r="B141" s="18" t="s">
        <v>198</v>
      </c>
      <c r="C141" s="73">
        <v>250.74257399999999</v>
      </c>
      <c r="D141" s="73">
        <v>686.55573300000003</v>
      </c>
      <c r="E141" s="97">
        <v>376.34095877999999</v>
      </c>
      <c r="G141" s="7"/>
      <c r="H141" s="7"/>
    </row>
    <row r="142" spans="2:8">
      <c r="B142" s="18" t="s">
        <v>199</v>
      </c>
      <c r="C142" s="73">
        <v>3905.1047960000001</v>
      </c>
      <c r="D142" s="73">
        <v>3449.0746660000004</v>
      </c>
      <c r="E142" s="97">
        <v>2137.4400568999999</v>
      </c>
      <c r="G142" s="7"/>
      <c r="H142" s="7"/>
    </row>
    <row r="143" spans="2:8">
      <c r="B143" s="18" t="s">
        <v>200</v>
      </c>
      <c r="C143" s="73">
        <v>1671.91101</v>
      </c>
      <c r="D143" s="73">
        <v>2282.0815139399997</v>
      </c>
      <c r="E143" s="97">
        <v>1296.5089452800003</v>
      </c>
      <c r="G143" s="7"/>
      <c r="H143" s="7"/>
    </row>
    <row r="144" spans="2:8">
      <c r="B144" s="18" t="s">
        <v>201</v>
      </c>
      <c r="C144" s="73">
        <v>72103.426275999998</v>
      </c>
      <c r="D144" s="73">
        <v>71795.158887440019</v>
      </c>
      <c r="E144" s="97">
        <v>53070.417491259992</v>
      </c>
      <c r="G144" s="7"/>
      <c r="H144" s="7"/>
    </row>
    <row r="145" spans="2:8">
      <c r="B145" s="18" t="s">
        <v>2822</v>
      </c>
      <c r="C145" s="73">
        <v>1.6</v>
      </c>
      <c r="D145" s="73">
        <v>1.6</v>
      </c>
      <c r="E145" s="97">
        <v>0</v>
      </c>
      <c r="G145" s="7"/>
      <c r="H145" s="7"/>
    </row>
    <row r="146" spans="2:8">
      <c r="B146" s="18" t="s">
        <v>202</v>
      </c>
      <c r="C146" s="73">
        <v>2255.3772920000001</v>
      </c>
      <c r="D146" s="73">
        <v>3252.2772920000002</v>
      </c>
      <c r="E146" s="97">
        <v>1645.5604094600001</v>
      </c>
      <c r="G146" s="7"/>
      <c r="H146" s="7"/>
    </row>
    <row r="147" spans="2:8">
      <c r="B147" s="41" t="s">
        <v>203</v>
      </c>
      <c r="C147" s="74">
        <f>SUM(C148:C151)</f>
        <v>1043.775416</v>
      </c>
      <c r="D147" s="74">
        <f>SUM(D148:D151)</f>
        <v>1119.20118194</v>
      </c>
      <c r="E147" s="101">
        <f>SUM(E148:E151)</f>
        <v>570.63206200000002</v>
      </c>
      <c r="G147" s="7"/>
      <c r="H147" s="7"/>
    </row>
    <row r="148" spans="2:8">
      <c r="B148" s="18" t="s">
        <v>204</v>
      </c>
      <c r="C148" s="73">
        <v>146.32508799999999</v>
      </c>
      <c r="D148" s="73">
        <v>181.00784451999999</v>
      </c>
      <c r="E148" s="97">
        <v>97.609979049999993</v>
      </c>
      <c r="G148" s="7"/>
      <c r="H148" s="7"/>
    </row>
    <row r="149" spans="2:8">
      <c r="B149" s="18" t="s">
        <v>2823</v>
      </c>
      <c r="C149" s="73">
        <v>310</v>
      </c>
      <c r="D149" s="73">
        <v>125.00000000000001</v>
      </c>
      <c r="E149" s="97">
        <v>44.455058469999997</v>
      </c>
      <c r="G149" s="7"/>
      <c r="H149" s="7"/>
    </row>
    <row r="150" spans="2:8">
      <c r="B150" s="18" t="s">
        <v>205</v>
      </c>
      <c r="C150" s="73">
        <v>195.103174</v>
      </c>
      <c r="D150" s="73">
        <v>205.96232961999999</v>
      </c>
      <c r="E150" s="97">
        <v>102.79139430000001</v>
      </c>
      <c r="G150" s="7"/>
      <c r="H150" s="7"/>
    </row>
    <row r="151" spans="2:8">
      <c r="B151" s="18" t="s">
        <v>206</v>
      </c>
      <c r="C151" s="73">
        <v>392.34715399999999</v>
      </c>
      <c r="D151" s="73">
        <v>607.23100780000004</v>
      </c>
      <c r="E151" s="97">
        <v>325.77563018000006</v>
      </c>
      <c r="G151" s="7"/>
      <c r="H151" s="7"/>
    </row>
    <row r="152" spans="2:8" ht="15" customHeight="1">
      <c r="B152" s="83" t="s">
        <v>207</v>
      </c>
      <c r="C152" s="74">
        <f>C153</f>
        <v>294634.03054200002</v>
      </c>
      <c r="D152" s="74">
        <f>D153</f>
        <v>294634.03054200002</v>
      </c>
      <c r="E152" s="101">
        <f>E153</f>
        <v>230441.00060297005</v>
      </c>
      <c r="G152" s="7"/>
      <c r="H152" s="7"/>
    </row>
    <row r="153" spans="2:8">
      <c r="B153" s="41" t="s">
        <v>208</v>
      </c>
      <c r="C153" s="74">
        <f>C154</f>
        <v>294634.03054200002</v>
      </c>
      <c r="D153" s="74">
        <f>D154</f>
        <v>294634.03054200002</v>
      </c>
      <c r="E153" s="101">
        <f>(E154)</f>
        <v>230441.00060297005</v>
      </c>
      <c r="G153" s="7"/>
      <c r="H153" s="7"/>
    </row>
    <row r="154" spans="2:8">
      <c r="B154" s="18" t="s">
        <v>209</v>
      </c>
      <c r="C154" s="73">
        <v>294634.03054200002</v>
      </c>
      <c r="D154" s="73">
        <v>294634.03054200002</v>
      </c>
      <c r="E154" s="97">
        <v>230441.00060297005</v>
      </c>
      <c r="G154" s="7"/>
      <c r="H154" s="7"/>
    </row>
    <row r="155" spans="2:8">
      <c r="B155" s="22" t="s">
        <v>42</v>
      </c>
      <c r="C155" s="19">
        <f t="shared" ref="C155:E156" si="0">C156</f>
        <v>113668.099604</v>
      </c>
      <c r="D155" s="19">
        <f t="shared" si="0"/>
        <v>113668.099604</v>
      </c>
      <c r="E155" s="98">
        <f t="shared" si="0"/>
        <v>74768.883813220018</v>
      </c>
      <c r="G155" s="7"/>
    </row>
    <row r="156" spans="2:8">
      <c r="B156" s="42" t="s">
        <v>210</v>
      </c>
      <c r="C156" s="35">
        <f t="shared" si="0"/>
        <v>113668.099604</v>
      </c>
      <c r="D156" s="35">
        <f t="shared" si="0"/>
        <v>113668.099604</v>
      </c>
      <c r="E156" s="101">
        <f t="shared" si="0"/>
        <v>74768.883813220018</v>
      </c>
      <c r="G156" s="7"/>
    </row>
    <row r="157" spans="2:8">
      <c r="B157" s="41" t="s">
        <v>211</v>
      </c>
      <c r="C157" s="35">
        <f>C158</f>
        <v>113668.099604</v>
      </c>
      <c r="D157" s="35">
        <f>D158</f>
        <v>113668.099604</v>
      </c>
      <c r="E157" s="101">
        <f>E158</f>
        <v>74768.883813220018</v>
      </c>
      <c r="G157" s="7"/>
    </row>
    <row r="158" spans="2:8">
      <c r="B158" s="18" t="s">
        <v>212</v>
      </c>
      <c r="C158" s="36">
        <v>113668.099604</v>
      </c>
      <c r="D158" s="36">
        <v>113668.099604</v>
      </c>
      <c r="E158" s="97">
        <v>74768.883813220018</v>
      </c>
    </row>
    <row r="159" spans="2:8">
      <c r="B159" s="34" t="s">
        <v>45</v>
      </c>
      <c r="C159" s="30">
        <f>C13+C155</f>
        <v>1532354.6145540001</v>
      </c>
      <c r="D159" s="30">
        <f>D13+D155</f>
        <v>1573690.8665833003</v>
      </c>
      <c r="E159" s="102">
        <f>E13+E155</f>
        <v>1162639.6854234503</v>
      </c>
    </row>
    <row r="160" spans="2:8">
      <c r="B160" s="15" t="s">
        <v>26</v>
      </c>
      <c r="C160" s="16"/>
      <c r="D160" s="16"/>
      <c r="E160" s="16"/>
      <c r="G160" s="7"/>
    </row>
    <row r="161" spans="2:7" ht="21.6" customHeight="1">
      <c r="B161" s="236" t="s">
        <v>4295</v>
      </c>
      <c r="C161" s="236"/>
      <c r="D161" s="236"/>
      <c r="E161" s="236"/>
      <c r="G161" s="7"/>
    </row>
    <row r="162" spans="2:7" ht="12.75" customHeight="1">
      <c r="B162" s="15" t="s">
        <v>46</v>
      </c>
      <c r="C162" s="16"/>
      <c r="D162" s="16"/>
      <c r="E162" s="16"/>
      <c r="G162" s="7"/>
    </row>
    <row r="163" spans="2:7">
      <c r="B163" s="236" t="s">
        <v>3746</v>
      </c>
      <c r="C163" s="236"/>
      <c r="D163" s="236"/>
      <c r="E163" s="236"/>
      <c r="G163" s="7"/>
    </row>
    <row r="164" spans="2:7" ht="29.25" customHeight="1">
      <c r="B164" s="236"/>
      <c r="C164" s="236"/>
      <c r="D164" s="236"/>
      <c r="E164" s="236"/>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F29" sqref="F29"/>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31" t="s">
        <v>0</v>
      </c>
      <c r="C1" s="231"/>
      <c r="D1" s="231"/>
      <c r="E1" s="231"/>
    </row>
    <row r="2" spans="2:7" ht="45" customHeight="1">
      <c r="B2" s="252" t="s">
        <v>1</v>
      </c>
      <c r="C2" s="252"/>
      <c r="D2" s="252"/>
      <c r="E2" s="252"/>
    </row>
    <row r="3" spans="2:7" ht="15.6" customHeight="1">
      <c r="B3" s="233" t="s">
        <v>2</v>
      </c>
      <c r="C3" s="233"/>
      <c r="D3" s="233"/>
      <c r="E3" s="233"/>
    </row>
    <row r="4" spans="2:7" ht="13.9" customHeight="1">
      <c r="B4"/>
      <c r="C4"/>
      <c r="D4"/>
      <c r="E4"/>
    </row>
    <row r="5" spans="2:7" ht="18.75">
      <c r="B5" s="247" t="s">
        <v>29</v>
      </c>
      <c r="C5" s="247"/>
      <c r="D5" s="247"/>
      <c r="E5" s="247"/>
    </row>
    <row r="6" spans="2:7" ht="18.75">
      <c r="B6" s="247" t="s">
        <v>3325</v>
      </c>
      <c r="C6" s="247"/>
      <c r="D6" s="247"/>
      <c r="E6" s="247"/>
      <c r="G6" s="114"/>
    </row>
    <row r="7" spans="2:7" ht="18.75">
      <c r="B7" s="243" t="s">
        <v>4294</v>
      </c>
      <c r="C7" s="243"/>
      <c r="D7" s="243"/>
      <c r="E7" s="243"/>
      <c r="G7" s="114"/>
    </row>
    <row r="8" spans="2:7" ht="15.75">
      <c r="B8" s="249" t="s">
        <v>5</v>
      </c>
      <c r="C8" s="249"/>
      <c r="D8" s="249"/>
      <c r="E8" s="249"/>
      <c r="G8" s="115"/>
    </row>
    <row r="9" spans="2:7">
      <c r="B9"/>
      <c r="C9"/>
      <c r="D9"/>
      <c r="E9"/>
      <c r="G9" s="115"/>
    </row>
    <row r="10" spans="2:7">
      <c r="B10" s="121"/>
      <c r="C10" s="121"/>
      <c r="D10" s="121"/>
      <c r="E10" s="121"/>
      <c r="G10" s="115"/>
    </row>
    <row r="11" spans="2:7" ht="9.6" customHeight="1">
      <c r="B11" s="248" t="s">
        <v>6</v>
      </c>
      <c r="C11" s="251" t="s">
        <v>7</v>
      </c>
      <c r="D11" s="237" t="s">
        <v>3732</v>
      </c>
      <c r="E11" s="251" t="s">
        <v>8</v>
      </c>
    </row>
    <row r="12" spans="2:7" ht="13.15" customHeight="1">
      <c r="B12" s="248"/>
      <c r="C12" s="251"/>
      <c r="D12" s="237"/>
      <c r="E12" s="251"/>
    </row>
    <row r="13" spans="2:7" ht="15" customHeight="1">
      <c r="B13" s="248"/>
      <c r="C13" s="143" t="s">
        <v>3743</v>
      </c>
      <c r="D13" s="49" t="s">
        <v>3733</v>
      </c>
      <c r="E13" s="251"/>
      <c r="G13" s="116"/>
    </row>
    <row r="14" spans="2:7">
      <c r="B14" s="144" t="s">
        <v>3319</v>
      </c>
      <c r="C14" s="28">
        <f>C15+C17</f>
        <v>948.96432099999993</v>
      </c>
      <c r="D14" s="28">
        <f>D15+D17</f>
        <v>838.01047279999989</v>
      </c>
      <c r="E14" s="28">
        <f>E15+E17</f>
        <v>520.13968025999975</v>
      </c>
      <c r="F14" s="117"/>
      <c r="G14" s="118"/>
    </row>
    <row r="15" spans="2:7">
      <c r="B15" s="138" t="s">
        <v>93</v>
      </c>
      <c r="C15" s="74">
        <f>C16</f>
        <v>874.88515299999995</v>
      </c>
      <c r="D15" s="74">
        <f>D16</f>
        <v>763.93130479999991</v>
      </c>
      <c r="E15" s="74">
        <f>E16</f>
        <v>462.23623025999979</v>
      </c>
      <c r="F15" s="117"/>
      <c r="G15" s="116"/>
    </row>
    <row r="16" spans="2:7" ht="16.149999999999999" customHeight="1">
      <c r="B16" s="139" t="s">
        <v>98</v>
      </c>
      <c r="C16" s="73">
        <v>874.88515299999995</v>
      </c>
      <c r="D16" s="73">
        <v>763.93130479999991</v>
      </c>
      <c r="E16" s="73">
        <v>462.23623025999979</v>
      </c>
      <c r="F16" s="117"/>
      <c r="G16" s="123"/>
    </row>
    <row r="17" spans="2:7">
      <c r="B17" s="138" t="s">
        <v>106</v>
      </c>
      <c r="C17" s="74">
        <f>C18</f>
        <v>74.079167999999996</v>
      </c>
      <c r="D17" s="74">
        <f>D18</f>
        <v>74.079167999999996</v>
      </c>
      <c r="E17" s="74">
        <f>E18</f>
        <v>57.903449999999999</v>
      </c>
      <c r="F17" s="117"/>
      <c r="G17" s="123"/>
    </row>
    <row r="18" spans="2:7" ht="14.45" customHeight="1" thickBot="1">
      <c r="B18" s="140" t="s">
        <v>112</v>
      </c>
      <c r="C18" s="73">
        <v>74.079167999999996</v>
      </c>
      <c r="D18" s="73">
        <v>74.079167999999996</v>
      </c>
      <c r="E18" s="73">
        <v>57.903449999999999</v>
      </c>
      <c r="F18" s="117"/>
      <c r="G18" s="118"/>
    </row>
    <row r="19" spans="2:7" ht="13.9" customHeight="1">
      <c r="B19" s="137" t="s">
        <v>3320</v>
      </c>
      <c r="C19" s="28">
        <f t="shared" ref="C19:E20" si="0">C20</f>
        <v>242.12804399999999</v>
      </c>
      <c r="D19" s="28">
        <f t="shared" si="0"/>
        <v>293.88539512</v>
      </c>
      <c r="E19" s="28">
        <f t="shared" si="0"/>
        <v>186.15588558999997</v>
      </c>
      <c r="F19" s="117"/>
      <c r="G19" s="118"/>
    </row>
    <row r="20" spans="2:7" ht="10.9" customHeight="1">
      <c r="B20" s="138" t="s">
        <v>115</v>
      </c>
      <c r="C20" s="74">
        <f t="shared" si="0"/>
        <v>242.12804399999999</v>
      </c>
      <c r="D20" s="74">
        <f t="shared" si="0"/>
        <v>293.88539512</v>
      </c>
      <c r="E20" s="74">
        <f t="shared" si="0"/>
        <v>186.15588558999997</v>
      </c>
      <c r="F20" s="117"/>
      <c r="G20" s="119"/>
    </row>
    <row r="21" spans="2:7" ht="15.75" thickBot="1">
      <c r="B21" s="141" t="s">
        <v>118</v>
      </c>
      <c r="C21" s="73">
        <v>242.12804399999999</v>
      </c>
      <c r="D21" s="73">
        <v>293.88539512</v>
      </c>
      <c r="E21" s="73">
        <v>186.15588558999997</v>
      </c>
      <c r="F21" s="117"/>
      <c r="G21" s="118"/>
    </row>
    <row r="22" spans="2:7">
      <c r="B22" s="137" t="s">
        <v>3321</v>
      </c>
      <c r="C22" s="28">
        <f>C23+C25+C27</f>
        <v>2730.851345</v>
      </c>
      <c r="D22" s="28">
        <f>D23+D25+D27</f>
        <v>2894.1498519400002</v>
      </c>
      <c r="E22" s="28">
        <f>E23+E25+E27</f>
        <v>1989.3422052699998</v>
      </c>
      <c r="F22" s="117"/>
      <c r="G22" s="118"/>
    </row>
    <row r="23" spans="2:7">
      <c r="B23" s="138" t="s">
        <v>174</v>
      </c>
      <c r="C23" s="74">
        <f>C24</f>
        <v>30.27</v>
      </c>
      <c r="D23" s="74">
        <f>D24</f>
        <v>84.833674999999999</v>
      </c>
      <c r="E23" s="74">
        <f>E24</f>
        <v>35.332972059999996</v>
      </c>
      <c r="F23" s="117"/>
      <c r="G23" s="118"/>
    </row>
    <row r="24" spans="2:7">
      <c r="B24" s="142" t="s">
        <v>177</v>
      </c>
      <c r="C24" s="73">
        <v>30.27</v>
      </c>
      <c r="D24" s="73">
        <v>84.833674999999999</v>
      </c>
      <c r="E24" s="73">
        <v>35.332972059999996</v>
      </c>
      <c r="F24" s="117"/>
      <c r="G24" s="118"/>
    </row>
    <row r="25" spans="2:7">
      <c r="B25" s="138" t="s">
        <v>3322</v>
      </c>
      <c r="C25" s="74">
        <f>C26</f>
        <v>1656.8059290000001</v>
      </c>
      <c r="D25" s="74">
        <f>D26</f>
        <v>1690.1149949999999</v>
      </c>
      <c r="E25" s="74">
        <f>E26</f>
        <v>1383.3771712099997</v>
      </c>
      <c r="F25" s="117"/>
      <c r="G25" s="118"/>
    </row>
    <row r="26" spans="2:7">
      <c r="B26" s="142" t="s">
        <v>2508</v>
      </c>
      <c r="C26" s="73">
        <v>1656.8059290000001</v>
      </c>
      <c r="D26" s="73">
        <v>1690.1149949999999</v>
      </c>
      <c r="E26" s="73">
        <v>1383.3771712099997</v>
      </c>
      <c r="F26" s="117"/>
      <c r="G26" s="118"/>
    </row>
    <row r="27" spans="2:7">
      <c r="B27" s="138" t="s">
        <v>203</v>
      </c>
      <c r="C27" s="74">
        <f>C28+C30+C31+C29</f>
        <v>1043.775416</v>
      </c>
      <c r="D27" s="74">
        <f>D28+D30+D31+D29</f>
        <v>1119.20118194</v>
      </c>
      <c r="E27" s="74">
        <f>E28+E30+E31+E29</f>
        <v>570.63206200000002</v>
      </c>
      <c r="F27" s="117"/>
      <c r="G27" s="118"/>
    </row>
    <row r="28" spans="2:7" ht="15.6" customHeight="1">
      <c r="B28" s="142" t="s">
        <v>204</v>
      </c>
      <c r="C28" s="73">
        <v>146.32508799999999</v>
      </c>
      <c r="D28" s="73">
        <v>181.00784452000002</v>
      </c>
      <c r="E28" s="73">
        <v>97.609979050000007</v>
      </c>
      <c r="F28" s="117"/>
      <c r="G28" s="118"/>
    </row>
    <row r="29" spans="2:7" ht="24.75" customHeight="1">
      <c r="B29" s="142" t="s">
        <v>2823</v>
      </c>
      <c r="C29" s="73">
        <v>310</v>
      </c>
      <c r="D29" s="73">
        <v>125</v>
      </c>
      <c r="E29" s="73">
        <v>44.455058469999997</v>
      </c>
      <c r="F29" s="117"/>
      <c r="G29" s="118"/>
    </row>
    <row r="30" spans="2:7" ht="18.600000000000001" customHeight="1">
      <c r="B30" s="142" t="s">
        <v>205</v>
      </c>
      <c r="C30" s="73">
        <v>195.103174</v>
      </c>
      <c r="D30" s="73">
        <v>205.96232961999999</v>
      </c>
      <c r="E30" s="73">
        <v>102.79139429999998</v>
      </c>
      <c r="F30" s="117"/>
      <c r="G30" s="123"/>
    </row>
    <row r="31" spans="2:7" ht="19.899999999999999" customHeight="1">
      <c r="B31" s="142" t="s">
        <v>206</v>
      </c>
      <c r="C31" s="73">
        <v>392.34715399999999</v>
      </c>
      <c r="D31" s="73">
        <v>607.23100779999993</v>
      </c>
      <c r="E31" s="73">
        <v>325.77563018000001</v>
      </c>
      <c r="F31" s="117"/>
      <c r="G31" s="119"/>
    </row>
    <row r="32" spans="2:7">
      <c r="B32" s="145" t="s">
        <v>3323</v>
      </c>
      <c r="C32" s="30">
        <f>C14+C19+C22</f>
        <v>3921.94371</v>
      </c>
      <c r="D32" s="30">
        <f>D14+D19+D22</f>
        <v>4026.0457198600002</v>
      </c>
      <c r="E32" s="102">
        <f>E14+E19+E22</f>
        <v>2695.6377711199993</v>
      </c>
      <c r="F32" s="117"/>
    </row>
    <row r="33" spans="2:6">
      <c r="B33" s="15" t="s">
        <v>26</v>
      </c>
      <c r="C33" s="122"/>
      <c r="D33" s="122"/>
      <c r="E33" s="122"/>
      <c r="F33" s="120"/>
    </row>
    <row r="34" spans="2:6" ht="39.6" customHeight="1">
      <c r="B34" s="236" t="s">
        <v>4295</v>
      </c>
      <c r="C34" s="236"/>
      <c r="D34" s="236"/>
      <c r="E34" s="236"/>
    </row>
    <row r="35" spans="2:6">
      <c r="B35" s="253" t="s">
        <v>46</v>
      </c>
      <c r="C35" s="253"/>
      <c r="D35" s="253"/>
      <c r="E35" s="253"/>
    </row>
    <row r="36" spans="2:6">
      <c r="B36" s="236" t="s">
        <v>3746</v>
      </c>
      <c r="C36" s="236"/>
      <c r="D36" s="236"/>
      <c r="E36" s="236"/>
    </row>
    <row r="37" spans="2:6" ht="25.5" customHeight="1">
      <c r="B37" s="236"/>
      <c r="C37" s="236"/>
      <c r="D37" s="236"/>
      <c r="E37" s="236"/>
    </row>
    <row r="263" spans="2:2">
      <c r="B263" s="113" t="s">
        <v>3324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J35" sqref="J35"/>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31" t="s">
        <v>0</v>
      </c>
      <c r="C1" s="231"/>
      <c r="D1" s="231"/>
      <c r="E1" s="231"/>
      <c r="F1" s="231"/>
      <c r="G1" s="231"/>
      <c r="H1" s="231"/>
      <c r="I1" s="231"/>
    </row>
    <row r="2" spans="2:14" ht="21" customHeight="1" thickBot="1">
      <c r="B2" s="232" t="s">
        <v>1</v>
      </c>
      <c r="C2" s="232"/>
      <c r="D2" s="232"/>
      <c r="E2" s="232"/>
      <c r="F2" s="232"/>
      <c r="G2" s="232"/>
      <c r="H2" s="232"/>
      <c r="I2" s="232"/>
      <c r="M2" s="125" t="s">
        <v>3326</v>
      </c>
      <c r="N2" s="154">
        <v>7447461.0319153201</v>
      </c>
    </row>
    <row r="3" spans="2:14" ht="14.45" customHeight="1">
      <c r="B3" s="245" t="s">
        <v>2</v>
      </c>
      <c r="C3" s="245"/>
      <c r="D3" s="245"/>
      <c r="E3" s="245"/>
      <c r="F3" s="245"/>
      <c r="G3" s="245"/>
      <c r="H3" s="245"/>
      <c r="I3" s="245"/>
    </row>
    <row r="4" spans="2:14" ht="14.45" customHeight="1">
      <c r="C4"/>
      <c r="D4"/>
      <c r="E4"/>
      <c r="F4"/>
      <c r="G4"/>
      <c r="H4"/>
      <c r="I4"/>
    </row>
    <row r="5" spans="2:14" ht="18" customHeight="1">
      <c r="B5" s="247" t="s">
        <v>29</v>
      </c>
      <c r="C5" s="247"/>
      <c r="D5" s="247"/>
      <c r="E5" s="247"/>
      <c r="F5" s="247"/>
      <c r="G5" s="247"/>
      <c r="H5" s="247"/>
      <c r="I5" s="247"/>
    </row>
    <row r="6" spans="2:14" ht="18" customHeight="1">
      <c r="B6" s="246" t="s">
        <v>3333</v>
      </c>
      <c r="C6" s="246"/>
      <c r="D6" s="246"/>
      <c r="E6" s="246"/>
      <c r="F6" s="246"/>
      <c r="G6" s="246"/>
      <c r="H6" s="246"/>
      <c r="I6" s="246"/>
    </row>
    <row r="7" spans="2:14" ht="18" customHeight="1">
      <c r="B7" s="243" t="s">
        <v>4294</v>
      </c>
      <c r="C7" s="243"/>
      <c r="D7" s="243"/>
      <c r="E7" s="243"/>
      <c r="F7" s="243"/>
      <c r="G7" s="243"/>
      <c r="H7" s="243"/>
      <c r="I7" s="243"/>
    </row>
    <row r="8" spans="2:14" ht="15.6" customHeight="1">
      <c r="B8" s="249" t="s">
        <v>5</v>
      </c>
      <c r="C8" s="249"/>
      <c r="D8" s="249"/>
      <c r="E8" s="249"/>
      <c r="F8" s="249"/>
      <c r="G8" s="249"/>
      <c r="H8" s="249"/>
      <c r="I8" s="249"/>
    </row>
    <row r="10" spans="2:14" ht="14.45" customHeight="1">
      <c r="B10" s="255" t="s">
        <v>6</v>
      </c>
      <c r="C10" s="254" t="s">
        <v>7</v>
      </c>
      <c r="D10" s="254" t="s">
        <v>3732</v>
      </c>
      <c r="E10" s="254" t="s">
        <v>8</v>
      </c>
      <c r="F10" s="254" t="s">
        <v>3329</v>
      </c>
      <c r="G10" s="254" t="s">
        <v>3330</v>
      </c>
      <c r="H10" s="254" t="s">
        <v>3331</v>
      </c>
      <c r="I10" s="254" t="s">
        <v>3332</v>
      </c>
    </row>
    <row r="11" spans="2:14" ht="14.45" customHeight="1">
      <c r="B11" s="255"/>
      <c r="C11" s="254"/>
      <c r="D11" s="254"/>
      <c r="E11" s="254"/>
      <c r="F11" s="254"/>
      <c r="G11" s="254"/>
      <c r="H11" s="254"/>
      <c r="I11" s="254"/>
    </row>
    <row r="12" spans="2:14" ht="14.45" customHeight="1">
      <c r="B12" s="255"/>
      <c r="C12" s="256"/>
      <c r="D12" s="256"/>
      <c r="E12" s="254"/>
      <c r="F12" s="254"/>
      <c r="G12" s="254"/>
      <c r="H12" s="254"/>
      <c r="I12" s="254"/>
    </row>
    <row r="13" spans="2:14" ht="19.899999999999999" customHeight="1">
      <c r="B13" s="255"/>
      <c r="C13" s="188" t="s">
        <v>3743</v>
      </c>
      <c r="D13" s="188" t="s">
        <v>3733</v>
      </c>
      <c r="E13" s="254"/>
      <c r="F13" s="254"/>
      <c r="G13" s="254"/>
      <c r="H13" s="254"/>
      <c r="I13" s="254"/>
    </row>
    <row r="14" spans="2:14" ht="13.15" customHeight="1">
      <c r="B14" s="255"/>
      <c r="C14" s="187">
        <v>1</v>
      </c>
      <c r="D14" s="187">
        <v>2</v>
      </c>
      <c r="E14" s="187">
        <v>3</v>
      </c>
      <c r="F14" s="187">
        <v>4</v>
      </c>
      <c r="G14" s="187">
        <v>5</v>
      </c>
      <c r="H14" s="187" t="s">
        <v>3734</v>
      </c>
      <c r="I14" s="187" t="s">
        <v>3735</v>
      </c>
    </row>
    <row r="15" spans="2:14">
      <c r="B15" s="135" t="s">
        <v>3319</v>
      </c>
      <c r="C15" s="161">
        <f t="shared" ref="C15:D16" si="0">C16</f>
        <v>1533.4254550000001</v>
      </c>
      <c r="D15" s="161">
        <f t="shared" si="0"/>
        <v>1186.8533560000001</v>
      </c>
      <c r="E15" s="161">
        <f t="shared" ref="E15:G16" si="1">E16</f>
        <v>749.12733908000007</v>
      </c>
      <c r="F15" s="161">
        <f t="shared" si="1"/>
        <v>749.12733908000007</v>
      </c>
      <c r="G15" s="161">
        <f t="shared" si="1"/>
        <v>0</v>
      </c>
      <c r="H15" s="147">
        <f>F15-G15</f>
        <v>749.12733908000007</v>
      </c>
      <c r="I15" s="136">
        <f>E15/$N$2</f>
        <v>1.0058828584261036E-4</v>
      </c>
      <c r="M15" s="153"/>
    </row>
    <row r="16" spans="2:14">
      <c r="B16" s="133" t="s">
        <v>106</v>
      </c>
      <c r="C16" s="162">
        <f>C17</f>
        <v>1533.4254550000001</v>
      </c>
      <c r="D16" s="162">
        <f t="shared" si="0"/>
        <v>1186.8533560000001</v>
      </c>
      <c r="E16" s="162">
        <f t="shared" si="1"/>
        <v>749.12733908000007</v>
      </c>
      <c r="F16" s="163">
        <f t="shared" si="1"/>
        <v>749.12733908000007</v>
      </c>
      <c r="G16" s="163">
        <f t="shared" si="1"/>
        <v>0</v>
      </c>
      <c r="H16" s="150">
        <f>F16-G16</f>
        <v>749.12733908000007</v>
      </c>
      <c r="I16" s="134">
        <f t="shared" ref="I16:I55" si="2">E16/$N$2</f>
        <v>1.0058828584261036E-4</v>
      </c>
    </row>
    <row r="17" spans="2:13">
      <c r="B17" s="129" t="s">
        <v>108</v>
      </c>
      <c r="C17" s="162">
        <v>1533.4254550000001</v>
      </c>
      <c r="D17" s="162">
        <v>1186.8533560000001</v>
      </c>
      <c r="E17" s="162">
        <v>749.12733908000007</v>
      </c>
      <c r="F17" s="162">
        <f>$E17</f>
        <v>749.12733908000007</v>
      </c>
      <c r="G17" s="163">
        <v>0</v>
      </c>
      <c r="H17" s="151">
        <f t="shared" ref="H17:H55" si="3">F17-G17</f>
        <v>749.12733908000007</v>
      </c>
      <c r="I17" s="130">
        <f t="shared" si="2"/>
        <v>1.0058828584261036E-4</v>
      </c>
    </row>
    <row r="18" spans="2:13">
      <c r="B18" s="135" t="s">
        <v>3320</v>
      </c>
      <c r="C18" s="161">
        <f>C19+C22+C27+C29</f>
        <v>139909.989952</v>
      </c>
      <c r="D18" s="161">
        <f>D19+D22+D27+D29</f>
        <v>141940.40429504</v>
      </c>
      <c r="E18" s="161">
        <f>E19+E22+E27+E29</f>
        <v>108896.43314763001</v>
      </c>
      <c r="F18" s="161">
        <f>F19+F22+F27+F29</f>
        <v>31455.987934290002</v>
      </c>
      <c r="G18" s="161">
        <f>G19+G22+G27+G29</f>
        <v>77440.445213340005</v>
      </c>
      <c r="H18" s="147">
        <f t="shared" si="3"/>
        <v>-45984.457279050002</v>
      </c>
      <c r="I18" s="136">
        <f t="shared" si="2"/>
        <v>1.4621954070114053E-2</v>
      </c>
      <c r="K18" s="126"/>
    </row>
    <row r="19" spans="2:13">
      <c r="B19" s="133" t="s">
        <v>119</v>
      </c>
      <c r="C19" s="165">
        <f>C21+C20</f>
        <v>651.23408900000004</v>
      </c>
      <c r="D19" s="165">
        <f>D21+D20</f>
        <v>632.76712099999997</v>
      </c>
      <c r="E19" s="165">
        <f>E21+E20</f>
        <v>183.04710476999998</v>
      </c>
      <c r="F19" s="163">
        <f>SUM(F20:F21)</f>
        <v>183.04710476999998</v>
      </c>
      <c r="G19" s="164">
        <f>SUM(G20:G21)</f>
        <v>0</v>
      </c>
      <c r="H19" s="150">
        <f t="shared" si="3"/>
        <v>183.04710476999998</v>
      </c>
      <c r="I19" s="134">
        <f t="shared" si="2"/>
        <v>2.4578457542183924E-5</v>
      </c>
      <c r="K19" s="126"/>
    </row>
    <row r="20" spans="2:13">
      <c r="B20" s="129" t="s">
        <v>3328</v>
      </c>
      <c r="C20" s="162">
        <v>168.7</v>
      </c>
      <c r="D20" s="162">
        <v>300.58999999999997</v>
      </c>
      <c r="E20" s="162">
        <v>0</v>
      </c>
      <c r="F20" s="162">
        <f>$E20</f>
        <v>0</v>
      </c>
      <c r="G20" s="164">
        <v>0</v>
      </c>
      <c r="H20" s="150">
        <f t="shared" si="3"/>
        <v>0</v>
      </c>
      <c r="I20" s="134">
        <f t="shared" si="2"/>
        <v>0</v>
      </c>
      <c r="K20" s="160"/>
      <c r="M20" s="157"/>
    </row>
    <row r="21" spans="2:13">
      <c r="B21" s="129" t="s">
        <v>122</v>
      </c>
      <c r="C21" s="162">
        <v>482.53408899999999</v>
      </c>
      <c r="D21" s="162">
        <v>332.177121</v>
      </c>
      <c r="E21" s="162">
        <v>183.04710476999998</v>
      </c>
      <c r="F21" s="162">
        <f t="shared" ref="F21:F54" si="4">$E21</f>
        <v>183.04710476999998</v>
      </c>
      <c r="G21" s="162">
        <v>0</v>
      </c>
      <c r="H21" s="146">
        <f t="shared" si="3"/>
        <v>183.04710476999998</v>
      </c>
      <c r="I21" s="155">
        <f t="shared" si="2"/>
        <v>2.4578457542183924E-5</v>
      </c>
      <c r="K21" s="152"/>
    </row>
    <row r="22" spans="2:13" ht="15.75" thickBot="1">
      <c r="B22" s="133" t="s">
        <v>126</v>
      </c>
      <c r="C22" s="165">
        <f>SUM(C23:C26)</f>
        <v>92264.417778000003</v>
      </c>
      <c r="D22" s="165">
        <f>SUM(D23:D26)</f>
        <v>96707.612799139984</v>
      </c>
      <c r="E22" s="165">
        <f>SUM(E23:E26)</f>
        <v>78034.55829012001</v>
      </c>
      <c r="F22" s="165">
        <f>SUM(F23:F26)</f>
        <v>1207.2061171799999</v>
      </c>
      <c r="G22" s="165">
        <f>SUM(G23:G26)</f>
        <v>76827.352172940009</v>
      </c>
      <c r="H22" s="148">
        <f t="shared" si="3"/>
        <v>-75620.146055760008</v>
      </c>
      <c r="I22" s="156">
        <f t="shared" si="2"/>
        <v>1.047800827096792E-2</v>
      </c>
    </row>
    <row r="23" spans="2:13" ht="15.75" thickBot="1">
      <c r="B23" s="129" t="s">
        <v>127</v>
      </c>
      <c r="C23" s="162">
        <v>612.76176499999997</v>
      </c>
      <c r="D23" s="162">
        <v>674.43653600000005</v>
      </c>
      <c r="E23" s="162">
        <v>448.50680958999999</v>
      </c>
      <c r="F23" s="202">
        <v>0</v>
      </c>
      <c r="G23" s="162">
        <f>$E23</f>
        <v>448.50680958999999</v>
      </c>
      <c r="H23" s="146">
        <f t="shared" si="3"/>
        <v>-448.50680958999999</v>
      </c>
      <c r="I23" s="155">
        <f t="shared" si="2"/>
        <v>6.0222780309688182E-5</v>
      </c>
    </row>
    <row r="24" spans="2:13">
      <c r="B24" s="129" t="s">
        <v>128</v>
      </c>
      <c r="C24" s="162">
        <v>89379.551277999999</v>
      </c>
      <c r="D24" s="162">
        <v>93707.486155139995</v>
      </c>
      <c r="E24" s="162">
        <v>76378.845363350003</v>
      </c>
      <c r="F24" s="202">
        <v>0</v>
      </c>
      <c r="G24" s="162">
        <f>$E24</f>
        <v>76378.845363350003</v>
      </c>
      <c r="H24" s="146">
        <f>F24-G24</f>
        <v>-76378.845363350003</v>
      </c>
      <c r="I24" s="155">
        <f t="shared" si="2"/>
        <v>1.0255689158497963E-2</v>
      </c>
      <c r="K24" s="127"/>
    </row>
    <row r="25" spans="2:13">
      <c r="B25" s="129" t="s">
        <v>129</v>
      </c>
      <c r="C25" s="162">
        <v>3.4314740000000001</v>
      </c>
      <c r="D25" s="162">
        <v>87.357162000000002</v>
      </c>
      <c r="E25" s="162">
        <v>47.944305349999993</v>
      </c>
      <c r="F25" s="162">
        <f t="shared" si="4"/>
        <v>47.944305349999993</v>
      </c>
      <c r="G25" s="162">
        <v>0</v>
      </c>
      <c r="H25" s="146">
        <f t="shared" si="3"/>
        <v>47.944305349999993</v>
      </c>
      <c r="I25" s="155">
        <f t="shared" si="2"/>
        <v>6.4376711935167776E-6</v>
      </c>
    </row>
    <row r="26" spans="2:13">
      <c r="B26" s="129" t="s">
        <v>130</v>
      </c>
      <c r="C26" s="162">
        <v>2268.6732609999999</v>
      </c>
      <c r="D26" s="162">
        <v>2238.332946</v>
      </c>
      <c r="E26" s="162">
        <v>1159.2618118299999</v>
      </c>
      <c r="F26" s="162">
        <f t="shared" si="4"/>
        <v>1159.2618118299999</v>
      </c>
      <c r="G26" s="162">
        <v>0</v>
      </c>
      <c r="H26" s="146">
        <f t="shared" si="3"/>
        <v>1159.2618118299999</v>
      </c>
      <c r="I26" s="155">
        <f t="shared" si="2"/>
        <v>1.5565866096675147E-4</v>
      </c>
    </row>
    <row r="27" spans="2:13" ht="15.75" thickBot="1">
      <c r="B27" s="133" t="s">
        <v>131</v>
      </c>
      <c r="C27" s="165">
        <f>C28</f>
        <v>749.45083599999998</v>
      </c>
      <c r="D27" s="165">
        <f>D28</f>
        <v>937.32854789999999</v>
      </c>
      <c r="E27" s="165">
        <f>E28</f>
        <v>613.09304040000006</v>
      </c>
      <c r="F27" s="165">
        <f>F28</f>
        <v>0</v>
      </c>
      <c r="G27" s="165">
        <f>G28</f>
        <v>613.09304040000006</v>
      </c>
      <c r="H27" s="148">
        <f t="shared" si="3"/>
        <v>-613.09304040000006</v>
      </c>
      <c r="I27" s="156">
        <f t="shared" si="2"/>
        <v>8.232242341015999E-5</v>
      </c>
    </row>
    <row r="28" spans="2:13">
      <c r="B28" s="129" t="s">
        <v>132</v>
      </c>
      <c r="C28" s="162">
        <v>749.45083599999998</v>
      </c>
      <c r="D28" s="162">
        <v>937.32854789999999</v>
      </c>
      <c r="E28" s="162">
        <v>613.09304040000006</v>
      </c>
      <c r="F28" s="202">
        <v>0</v>
      </c>
      <c r="G28" s="162">
        <f>$E28</f>
        <v>613.09304040000006</v>
      </c>
      <c r="H28" s="146">
        <f t="shared" si="3"/>
        <v>-613.09304040000006</v>
      </c>
      <c r="I28" s="155">
        <f t="shared" si="2"/>
        <v>8.232242341015999E-5</v>
      </c>
    </row>
    <row r="29" spans="2:13">
      <c r="B29" s="133" t="s">
        <v>133</v>
      </c>
      <c r="C29" s="165">
        <f>C30</f>
        <v>46244.887248999999</v>
      </c>
      <c r="D29" s="165">
        <f>D30</f>
        <v>43662.695827000003</v>
      </c>
      <c r="E29" s="165">
        <f>E30</f>
        <v>30065.734712340003</v>
      </c>
      <c r="F29" s="165">
        <f>F30</f>
        <v>30065.734712340003</v>
      </c>
      <c r="G29" s="162">
        <f>G30</f>
        <v>0</v>
      </c>
      <c r="H29" s="148">
        <f t="shared" si="3"/>
        <v>30065.734712340003</v>
      </c>
      <c r="I29" s="156">
        <f t="shared" si="2"/>
        <v>4.0370449181937875E-3</v>
      </c>
    </row>
    <row r="30" spans="2:13">
      <c r="B30" s="129" t="s">
        <v>136</v>
      </c>
      <c r="C30" s="162">
        <v>46244.887248999999</v>
      </c>
      <c r="D30" s="162">
        <v>43662.695827000003</v>
      </c>
      <c r="E30" s="162">
        <v>30065.734712340003</v>
      </c>
      <c r="F30" s="162">
        <f t="shared" si="4"/>
        <v>30065.734712340003</v>
      </c>
      <c r="G30" s="164">
        <v>0</v>
      </c>
      <c r="H30" s="151">
        <f t="shared" si="3"/>
        <v>30065.734712340003</v>
      </c>
      <c r="I30" s="130">
        <f t="shared" si="2"/>
        <v>4.0370449181937875E-3</v>
      </c>
    </row>
    <row r="31" spans="2:13">
      <c r="B31" s="135" t="s">
        <v>3327</v>
      </c>
      <c r="C31" s="161">
        <f>C32+C35+C46</f>
        <v>9052.3133450000005</v>
      </c>
      <c r="D31" s="161">
        <f>D32+D35+D46</f>
        <v>8855.7573504800002</v>
      </c>
      <c r="E31" s="161">
        <f>E32+E35+E46</f>
        <v>5531.2157370499999</v>
      </c>
      <c r="F31" s="161">
        <f>F32+F35+F46</f>
        <v>5522.48949292</v>
      </c>
      <c r="G31" s="161">
        <f>G32+G35+G46</f>
        <v>8.7262441299999995</v>
      </c>
      <c r="H31" s="147">
        <f>F31-G31</f>
        <v>5513.76324879</v>
      </c>
      <c r="I31" s="136">
        <f t="shared" si="2"/>
        <v>7.4269817772077622E-4</v>
      </c>
    </row>
    <row r="32" spans="2:13">
      <c r="B32" s="133" t="s">
        <v>146</v>
      </c>
      <c r="C32" s="165">
        <f>C33+C34</f>
        <v>414.964674</v>
      </c>
      <c r="D32" s="165">
        <f>D33+D34</f>
        <v>610.38087209999992</v>
      </c>
      <c r="E32" s="165">
        <f t="shared" ref="E32" si="5">E33+E34</f>
        <v>308.79422269000003</v>
      </c>
      <c r="F32" s="165">
        <f>SUM(F33:F34)</f>
        <v>308.79422269000003</v>
      </c>
      <c r="G32" s="164">
        <f>SUM(G33:G34)</f>
        <v>0</v>
      </c>
      <c r="H32" s="150">
        <f t="shared" si="3"/>
        <v>308.79422269000003</v>
      </c>
      <c r="I32" s="134">
        <f t="shared" si="2"/>
        <v>4.1463019593750741E-5</v>
      </c>
    </row>
    <row r="33" spans="2:9">
      <c r="B33" s="129" t="s">
        <v>147</v>
      </c>
      <c r="C33" s="162">
        <v>240.045174</v>
      </c>
      <c r="D33" s="162">
        <v>518.04517399999997</v>
      </c>
      <c r="E33" s="162">
        <v>263.43616211</v>
      </c>
      <c r="F33" s="162">
        <f t="shared" si="4"/>
        <v>263.43616211</v>
      </c>
      <c r="G33" s="164">
        <v>0</v>
      </c>
      <c r="H33" s="151">
        <f t="shared" si="3"/>
        <v>263.43616211</v>
      </c>
      <c r="I33" s="130">
        <f t="shared" si="2"/>
        <v>3.5372613697617443E-5</v>
      </c>
    </row>
    <row r="34" spans="2:9">
      <c r="B34" s="129" t="s">
        <v>149</v>
      </c>
      <c r="C34" s="162">
        <v>174.9195</v>
      </c>
      <c r="D34" s="162">
        <v>92.335698099999988</v>
      </c>
      <c r="E34" s="162">
        <v>45.358060580000007</v>
      </c>
      <c r="F34" s="162">
        <f t="shared" si="4"/>
        <v>45.358060580000007</v>
      </c>
      <c r="G34" s="162">
        <v>0</v>
      </c>
      <c r="H34" s="146">
        <f>F34-G34</f>
        <v>45.358060580000007</v>
      </c>
      <c r="I34" s="130">
        <f t="shared" si="2"/>
        <v>6.0904058961332937E-6</v>
      </c>
    </row>
    <row r="35" spans="2:9">
      <c r="B35" s="133" t="s">
        <v>150</v>
      </c>
      <c r="C35" s="165">
        <f>SUM(C36:C45)</f>
        <v>7918.4062160000003</v>
      </c>
      <c r="D35" s="165">
        <f>SUM(D36:D45)</f>
        <v>7551.9030229999998</v>
      </c>
      <c r="E35" s="165">
        <f t="shared" ref="E35" si="6">SUM(E36:E45)</f>
        <v>4755.0588278999994</v>
      </c>
      <c r="F35" s="165">
        <f>SUM(F36:F45)</f>
        <v>4746.3325837699995</v>
      </c>
      <c r="G35" s="165">
        <f>SUM(G36:G45)</f>
        <v>8.7262441299999995</v>
      </c>
      <c r="H35" s="148">
        <f>F35-G35</f>
        <v>4737.6063396399995</v>
      </c>
      <c r="I35" s="134">
        <f t="shared" si="2"/>
        <v>6.3848052477518031E-4</v>
      </c>
    </row>
    <row r="36" spans="2:9">
      <c r="B36" s="129" t="s">
        <v>151</v>
      </c>
      <c r="C36" s="162">
        <v>973.79100200000005</v>
      </c>
      <c r="D36" s="162">
        <v>289.57936599999999</v>
      </c>
      <c r="E36" s="162">
        <v>192.12885691</v>
      </c>
      <c r="F36" s="162">
        <f t="shared" si="4"/>
        <v>192.12885691</v>
      </c>
      <c r="G36" s="162">
        <v>0</v>
      </c>
      <c r="H36" s="146">
        <f t="shared" si="3"/>
        <v>192.12885691</v>
      </c>
      <c r="I36" s="130">
        <f t="shared" si="2"/>
        <v>2.5797900262472236E-5</v>
      </c>
    </row>
    <row r="37" spans="2:9">
      <c r="B37" s="129" t="s">
        <v>152</v>
      </c>
      <c r="C37" s="162">
        <v>168.15633700000001</v>
      </c>
      <c r="D37" s="162">
        <v>173.84933699999999</v>
      </c>
      <c r="E37" s="162">
        <v>139.46377193999999</v>
      </c>
      <c r="F37" s="162">
        <f t="shared" si="4"/>
        <v>139.46377193999999</v>
      </c>
      <c r="G37" s="162">
        <v>0</v>
      </c>
      <c r="H37" s="146">
        <f t="shared" si="3"/>
        <v>139.46377193999999</v>
      </c>
      <c r="I37" s="155">
        <f t="shared" si="2"/>
        <v>1.8726351348780812E-5</v>
      </c>
    </row>
    <row r="38" spans="2:9">
      <c r="B38" s="129" t="s">
        <v>154</v>
      </c>
      <c r="C38" s="162">
        <v>35.876055999999998</v>
      </c>
      <c r="D38" s="162">
        <v>30.150777000000001</v>
      </c>
      <c r="E38" s="162">
        <v>11.85213684</v>
      </c>
      <c r="F38" s="162">
        <f t="shared" si="4"/>
        <v>11.85213684</v>
      </c>
      <c r="G38" s="162">
        <v>0</v>
      </c>
      <c r="H38" s="146">
        <f t="shared" si="3"/>
        <v>11.85213684</v>
      </c>
      <c r="I38" s="155">
        <f t="shared" si="2"/>
        <v>1.5914332131727712E-6</v>
      </c>
    </row>
    <row r="39" spans="2:9">
      <c r="B39" s="129" t="s">
        <v>156</v>
      </c>
      <c r="C39" s="162">
        <v>901.64199499999995</v>
      </c>
      <c r="D39" s="162">
        <v>885.45596799999998</v>
      </c>
      <c r="E39" s="162">
        <v>571.80465400000003</v>
      </c>
      <c r="F39" s="162">
        <f t="shared" si="4"/>
        <v>571.80465400000003</v>
      </c>
      <c r="G39" s="162">
        <v>0</v>
      </c>
      <c r="H39" s="146">
        <f t="shared" si="3"/>
        <v>571.80465400000003</v>
      </c>
      <c r="I39" s="155">
        <f t="shared" si="2"/>
        <v>7.6778468735800109E-5</v>
      </c>
    </row>
    <row r="40" spans="2:9">
      <c r="B40" s="129" t="s">
        <v>157</v>
      </c>
      <c r="C40" s="162">
        <v>631.89854400000002</v>
      </c>
      <c r="D40" s="162">
        <v>886.40868</v>
      </c>
      <c r="E40" s="162">
        <v>650.4760748299999</v>
      </c>
      <c r="F40" s="162">
        <f t="shared" si="4"/>
        <v>650.4760748299999</v>
      </c>
      <c r="G40" s="162">
        <v>0</v>
      </c>
      <c r="H40" s="146">
        <f t="shared" si="3"/>
        <v>650.4760748299999</v>
      </c>
      <c r="I40" s="155">
        <f t="shared" si="2"/>
        <v>8.7341991054730241E-5</v>
      </c>
    </row>
    <row r="41" spans="2:9">
      <c r="B41" s="129" t="s">
        <v>158</v>
      </c>
      <c r="C41" s="162">
        <v>113.76155300000001</v>
      </c>
      <c r="D41" s="162">
        <v>107.411553</v>
      </c>
      <c r="E41" s="162">
        <v>68.657178160000015</v>
      </c>
      <c r="F41" s="162">
        <f t="shared" si="4"/>
        <v>68.657178160000015</v>
      </c>
      <c r="G41" s="162">
        <v>0</v>
      </c>
      <c r="H41" s="146">
        <f t="shared" si="3"/>
        <v>68.657178160000015</v>
      </c>
      <c r="I41" s="155">
        <f t="shared" si="2"/>
        <v>9.2188704131215739E-6</v>
      </c>
    </row>
    <row r="42" spans="2:9" ht="15.75" thickBot="1">
      <c r="B42" s="129" t="s">
        <v>159</v>
      </c>
      <c r="C42" s="162">
        <v>9.6492640000000005</v>
      </c>
      <c r="D42" s="162">
        <v>3.155189</v>
      </c>
      <c r="E42" s="162">
        <v>0.89401626000000001</v>
      </c>
      <c r="F42" s="162">
        <f t="shared" si="4"/>
        <v>0.89401626000000001</v>
      </c>
      <c r="G42" s="162">
        <v>0</v>
      </c>
      <c r="H42" s="146">
        <f t="shared" si="3"/>
        <v>0.89401626000000001</v>
      </c>
      <c r="I42" s="155">
        <f t="shared" si="2"/>
        <v>1.2004309336682478E-7</v>
      </c>
    </row>
    <row r="43" spans="2:9">
      <c r="B43" s="129" t="s">
        <v>2817</v>
      </c>
      <c r="C43" s="162">
        <v>84.934883999999997</v>
      </c>
      <c r="D43" s="162">
        <v>66.405835999999994</v>
      </c>
      <c r="E43" s="162">
        <v>8.7262441299999995</v>
      </c>
      <c r="F43" s="203">
        <v>0</v>
      </c>
      <c r="G43" s="162">
        <f>$E43</f>
        <v>8.7262441299999995</v>
      </c>
      <c r="H43" s="146">
        <f t="shared" si="3"/>
        <v>-8.7262441299999995</v>
      </c>
      <c r="I43" s="155">
        <f t="shared" si="2"/>
        <v>1.1717072560171295E-6</v>
      </c>
    </row>
    <row r="44" spans="2:9">
      <c r="B44" s="129" t="s">
        <v>160</v>
      </c>
      <c r="C44" s="162">
        <v>12</v>
      </c>
      <c r="D44" s="162">
        <v>12</v>
      </c>
      <c r="E44" s="162">
        <v>11.4692927</v>
      </c>
      <c r="F44" s="162">
        <f t="shared" si="4"/>
        <v>11.4692927</v>
      </c>
      <c r="G44" s="162">
        <v>0</v>
      </c>
      <c r="H44" s="146">
        <f t="shared" si="3"/>
        <v>11.4692927</v>
      </c>
      <c r="I44" s="155">
        <f t="shared" si="2"/>
        <v>1.5400272187863137E-6</v>
      </c>
    </row>
    <row r="45" spans="2:9">
      <c r="B45" s="129" t="s">
        <v>161</v>
      </c>
      <c r="C45" s="162">
        <v>4986.6965810000002</v>
      </c>
      <c r="D45" s="162">
        <v>5097.4863169999999</v>
      </c>
      <c r="E45" s="162">
        <v>3099.5866021299998</v>
      </c>
      <c r="F45" s="162">
        <f t="shared" si="4"/>
        <v>3099.5866021299998</v>
      </c>
      <c r="G45" s="162">
        <v>0</v>
      </c>
      <c r="H45" s="146">
        <f t="shared" si="3"/>
        <v>3099.5866021299998</v>
      </c>
      <c r="I45" s="155">
        <f t="shared" si="2"/>
        <v>4.1619373217893237E-4</v>
      </c>
    </row>
    <row r="46" spans="2:9">
      <c r="B46" s="133" t="s">
        <v>162</v>
      </c>
      <c r="C46" s="165">
        <f>SUM(C47:C54)</f>
        <v>718.942455</v>
      </c>
      <c r="D46" s="165">
        <f>SUM(D47:D54)</f>
        <v>693.47345538000002</v>
      </c>
      <c r="E46" s="165">
        <f t="shared" ref="E46" si="7">SUM(E47:E54)</f>
        <v>467.36268645999991</v>
      </c>
      <c r="F46" s="165">
        <f>SUM(F47:F54)</f>
        <v>467.36268645999991</v>
      </c>
      <c r="G46" s="162">
        <f>SUM(G47:G54)</f>
        <v>0</v>
      </c>
      <c r="H46" s="148">
        <f t="shared" si="3"/>
        <v>467.36268645999991</v>
      </c>
      <c r="I46" s="156">
        <f t="shared" si="2"/>
        <v>6.2754633351845107E-5</v>
      </c>
    </row>
    <row r="47" spans="2:9">
      <c r="B47" s="129" t="s">
        <v>163</v>
      </c>
      <c r="C47" s="162">
        <v>282.064978</v>
      </c>
      <c r="D47" s="162">
        <v>264.23318704000002</v>
      </c>
      <c r="E47" s="162">
        <v>207.03010932999999</v>
      </c>
      <c r="F47" s="162">
        <f t="shared" si="4"/>
        <v>207.03010932999999</v>
      </c>
      <c r="G47" s="162">
        <v>0</v>
      </c>
      <c r="H47" s="146">
        <f t="shared" si="3"/>
        <v>207.03010932999999</v>
      </c>
      <c r="I47" s="155">
        <f t="shared" si="2"/>
        <v>2.7798750264391311E-5</v>
      </c>
    </row>
    <row r="48" spans="2:9">
      <c r="B48" s="129" t="s">
        <v>164</v>
      </c>
      <c r="C48" s="162">
        <v>4.5381109999999998</v>
      </c>
      <c r="D48" s="162">
        <v>4.9909695000000003</v>
      </c>
      <c r="E48" s="162">
        <v>3.5670384799999995</v>
      </c>
      <c r="F48" s="162">
        <f t="shared" si="4"/>
        <v>3.5670384799999995</v>
      </c>
      <c r="G48" s="162">
        <v>0</v>
      </c>
      <c r="H48" s="146">
        <f t="shared" si="3"/>
        <v>3.5670384799999995</v>
      </c>
      <c r="I48" s="155">
        <f t="shared" si="2"/>
        <v>4.7896034161358168E-7</v>
      </c>
    </row>
    <row r="49" spans="2:9">
      <c r="B49" s="129" t="s">
        <v>165</v>
      </c>
      <c r="C49" s="162">
        <v>149.27897200000001</v>
      </c>
      <c r="D49" s="162">
        <v>159.81680686999997</v>
      </c>
      <c r="E49" s="162">
        <v>110.86370956000002</v>
      </c>
      <c r="F49" s="162">
        <f t="shared" si="4"/>
        <v>110.86370956000002</v>
      </c>
      <c r="G49" s="162">
        <v>0</v>
      </c>
      <c r="H49" s="146">
        <f t="shared" si="3"/>
        <v>110.86370956000002</v>
      </c>
      <c r="I49" s="130">
        <f t="shared" si="2"/>
        <v>1.4886108042043471E-5</v>
      </c>
    </row>
    <row r="50" spans="2:9">
      <c r="B50" s="129" t="s">
        <v>166</v>
      </c>
      <c r="C50" s="162">
        <v>16</v>
      </c>
      <c r="D50" s="162">
        <v>14.617416469999998</v>
      </c>
      <c r="E50" s="162">
        <v>6.5683081999999988</v>
      </c>
      <c r="F50" s="162">
        <f t="shared" si="4"/>
        <v>6.5683081999999988</v>
      </c>
      <c r="G50" s="162">
        <v>0</v>
      </c>
      <c r="H50" s="146">
        <f t="shared" si="3"/>
        <v>6.5683081999999988</v>
      </c>
      <c r="I50" s="130">
        <f t="shared" si="2"/>
        <v>8.8195267781223657E-7</v>
      </c>
    </row>
    <row r="51" spans="2:9">
      <c r="B51" s="129" t="s">
        <v>2818</v>
      </c>
      <c r="C51" s="162">
        <v>62.669184000000001</v>
      </c>
      <c r="D51" s="162">
        <v>63.260972000000002</v>
      </c>
      <c r="E51" s="162">
        <v>33.365683130000001</v>
      </c>
      <c r="F51" s="162">
        <f t="shared" si="4"/>
        <v>33.365683130000001</v>
      </c>
      <c r="G51" s="162">
        <v>0</v>
      </c>
      <c r="H51" s="146">
        <f t="shared" si="3"/>
        <v>33.365683130000001</v>
      </c>
      <c r="I51" s="130">
        <f t="shared" si="2"/>
        <v>4.4801420224979807E-6</v>
      </c>
    </row>
    <row r="52" spans="2:9">
      <c r="B52" s="129" t="s">
        <v>2819</v>
      </c>
      <c r="C52" s="162">
        <v>1.688957</v>
      </c>
      <c r="D52" s="162">
        <v>1.389006</v>
      </c>
      <c r="E52" s="162">
        <v>0</v>
      </c>
      <c r="F52" s="162">
        <f t="shared" si="4"/>
        <v>0</v>
      </c>
      <c r="G52" s="162">
        <v>0</v>
      </c>
      <c r="H52" s="146">
        <f t="shared" si="3"/>
        <v>0</v>
      </c>
      <c r="I52" s="130">
        <f t="shared" si="2"/>
        <v>0</v>
      </c>
    </row>
    <row r="53" spans="2:9">
      <c r="B53" s="129" t="s">
        <v>167</v>
      </c>
      <c r="C53" s="162">
        <v>6.5523220000000002</v>
      </c>
      <c r="D53" s="162">
        <v>6.5504509999999998</v>
      </c>
      <c r="E53" s="162">
        <v>4.8732829600000001</v>
      </c>
      <c r="F53" s="162">
        <f t="shared" si="4"/>
        <v>4.8732829600000001</v>
      </c>
      <c r="G53" s="162">
        <v>0</v>
      </c>
      <c r="H53" s="146">
        <f t="shared" si="3"/>
        <v>4.8732829600000001</v>
      </c>
      <c r="I53" s="130">
        <f t="shared" si="2"/>
        <v>6.5435494581523191E-7</v>
      </c>
    </row>
    <row r="54" spans="2:9">
      <c r="B54" s="129" t="s">
        <v>168</v>
      </c>
      <c r="C54" s="162">
        <v>196.14993100000001</v>
      </c>
      <c r="D54" s="162">
        <v>178.61464650000002</v>
      </c>
      <c r="E54" s="162">
        <v>101.09455479999998</v>
      </c>
      <c r="F54" s="168">
        <f t="shared" si="4"/>
        <v>101.09455479999998</v>
      </c>
      <c r="G54" s="162">
        <v>0</v>
      </c>
      <c r="H54" s="146">
        <f t="shared" si="3"/>
        <v>101.09455479999998</v>
      </c>
      <c r="I54" s="130">
        <f t="shared" si="2"/>
        <v>1.3574365057671303E-5</v>
      </c>
    </row>
    <row r="55" spans="2:9">
      <c r="B55" s="158" t="s">
        <v>605</v>
      </c>
      <c r="C55" s="166">
        <f>C15+C18+C31</f>
        <v>150495.728752</v>
      </c>
      <c r="D55" s="166">
        <f>D15+D18+D31</f>
        <v>151983.01500152002</v>
      </c>
      <c r="E55" s="166">
        <f>E15+E18+E31</f>
        <v>115176.77622376003</v>
      </c>
      <c r="F55" s="166">
        <f>F15+F18+F31</f>
        <v>37727.604766290002</v>
      </c>
      <c r="G55" s="166">
        <f>G15+G18+G31</f>
        <v>77449.171457470002</v>
      </c>
      <c r="H55" s="149">
        <f t="shared" si="3"/>
        <v>-39721.56669118</v>
      </c>
      <c r="I55" s="159">
        <f t="shared" si="2"/>
        <v>1.5465240533677441E-2</v>
      </c>
    </row>
    <row r="56" spans="2:9">
      <c r="B56" s="15" t="s">
        <v>26</v>
      </c>
      <c r="C56" s="122"/>
      <c r="D56" s="122"/>
      <c r="E56" s="131"/>
      <c r="F56" s="132"/>
      <c r="G56" s="132"/>
      <c r="H56" s="131"/>
      <c r="I56" s="131"/>
    </row>
    <row r="57" spans="2:9" ht="31.9" customHeight="1">
      <c r="B57" s="236" t="s">
        <v>4295</v>
      </c>
      <c r="C57" s="236"/>
      <c r="D57" s="236"/>
      <c r="E57" s="236"/>
      <c r="F57" s="132"/>
      <c r="G57" s="132"/>
      <c r="H57" s="131"/>
      <c r="I57" s="131"/>
    </row>
    <row r="58" spans="2:9">
      <c r="B58" s="15" t="s">
        <v>46</v>
      </c>
      <c r="F58" s="126"/>
    </row>
    <row r="59" spans="2:9">
      <c r="B59" s="236" t="s">
        <v>3746</v>
      </c>
      <c r="C59" s="236"/>
      <c r="D59" s="236"/>
      <c r="E59" s="236"/>
    </row>
    <row r="60" spans="2:9" ht="25.5" customHeight="1">
      <c r="B60" s="236"/>
      <c r="C60" s="236"/>
      <c r="D60" s="236"/>
      <c r="E60" s="236"/>
    </row>
    <row r="61" spans="2:9">
      <c r="B61" s="235" t="s">
        <v>3753</v>
      </c>
      <c r="C61" s="235"/>
      <c r="D61" s="235"/>
      <c r="E61" s="235"/>
      <c r="F61" s="235"/>
      <c r="G61" s="235"/>
    </row>
    <row r="65" spans="9:10">
      <c r="I65" s="126"/>
      <c r="J65" s="126"/>
    </row>
    <row r="67" spans="9:10">
      <c r="I67" s="126"/>
    </row>
    <row r="68" spans="9:10">
      <c r="I68" s="126"/>
    </row>
    <row r="69" spans="9:10">
      <c r="I69" s="126"/>
    </row>
    <row r="70" spans="9:10">
      <c r="I70" s="128"/>
    </row>
    <row r="71" spans="9:10">
      <c r="I71" s="128"/>
    </row>
    <row r="75" spans="9:10">
      <c r="I75" s="126"/>
    </row>
  </sheetData>
  <mergeCells count="18">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G23" sqref="G23"/>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c r="G5" s="247"/>
    </row>
    <row r="6" spans="1:9" ht="18.75">
      <c r="A6" s="246" t="s">
        <v>213</v>
      </c>
      <c r="B6" s="246"/>
      <c r="C6" s="246"/>
      <c r="D6" s="246"/>
      <c r="E6" s="246"/>
      <c r="F6" s="246"/>
    </row>
    <row r="7" spans="1:9" ht="18.75">
      <c r="A7" s="243" t="s">
        <v>4294</v>
      </c>
      <c r="B7" s="243"/>
      <c r="C7" s="243"/>
      <c r="D7" s="243"/>
      <c r="E7" s="243"/>
      <c r="F7" s="243"/>
      <c r="H7" s="12"/>
    </row>
    <row r="8" spans="1:9" ht="15.75">
      <c r="A8" s="249" t="s">
        <v>5</v>
      </c>
      <c r="B8" s="249"/>
      <c r="C8" s="249"/>
      <c r="D8" s="249"/>
      <c r="E8" s="249"/>
      <c r="F8" s="249"/>
    </row>
    <row r="11" spans="1:9" ht="15" customHeight="1">
      <c r="B11" s="248" t="s">
        <v>6</v>
      </c>
      <c r="C11" s="48" t="s">
        <v>7</v>
      </c>
      <c r="D11" s="49" t="s">
        <v>3732</v>
      </c>
      <c r="E11" s="250" t="s">
        <v>8</v>
      </c>
      <c r="I11" s="12"/>
    </row>
    <row r="12" spans="1:9" ht="15.75" customHeight="1">
      <c r="B12" s="248"/>
      <c r="C12" s="49" t="s">
        <v>3743</v>
      </c>
      <c r="D12" s="49" t="s">
        <v>3740</v>
      </c>
      <c r="E12" s="250"/>
    </row>
    <row r="13" spans="1:9">
      <c r="B13" s="22" t="s">
        <v>14</v>
      </c>
      <c r="C13" s="19">
        <f>C14+C20+C30+C40+C49+C56+C66+C70</f>
        <v>1418686.51495</v>
      </c>
      <c r="D13" s="19">
        <f>D14+D20+D30+D40+D49+D56+D66+D70</f>
        <v>1460022.7669793</v>
      </c>
      <c r="E13" s="98">
        <f>E14+E20+E30+E40+E49+E56+E66+E70</f>
        <v>1087870.80161023</v>
      </c>
      <c r="G13" s="43"/>
    </row>
    <row r="14" spans="1:9">
      <c r="B14" s="38" t="s">
        <v>214</v>
      </c>
      <c r="C14" s="110">
        <f>SUM(C15:C19)</f>
        <v>336637.71550699999</v>
      </c>
      <c r="D14" s="110">
        <f>SUM(D15:D19)</f>
        <v>339955.69385721989</v>
      </c>
      <c r="E14" s="107">
        <f>SUM(E15:E19)</f>
        <v>256574.20759829989</v>
      </c>
      <c r="F14" s="86"/>
      <c r="G14" s="43"/>
    </row>
    <row r="15" spans="1:9">
      <c r="B15" s="90" t="s">
        <v>215</v>
      </c>
      <c r="C15" s="81">
        <v>277819.46428999997</v>
      </c>
      <c r="D15" s="81">
        <v>275951.62676345988</v>
      </c>
      <c r="E15" s="167">
        <v>209190.62418776989</v>
      </c>
      <c r="F15" s="86"/>
      <c r="G15" s="43"/>
    </row>
    <row r="16" spans="1:9">
      <c r="B16" s="90" t="s">
        <v>216</v>
      </c>
      <c r="C16" s="81">
        <v>24032.337694999998</v>
      </c>
      <c r="D16" s="81">
        <v>23965.095050060001</v>
      </c>
      <c r="E16" s="167">
        <v>14972.522155840004</v>
      </c>
      <c r="F16" s="86"/>
      <c r="G16" s="111"/>
    </row>
    <row r="17" spans="2:7">
      <c r="B17" s="90" t="s">
        <v>217</v>
      </c>
      <c r="C17" s="81">
        <v>1060.435324</v>
      </c>
      <c r="D17" s="81">
        <v>2013.0297973800002</v>
      </c>
      <c r="E17" s="167">
        <v>1823.6490766900001</v>
      </c>
      <c r="F17" s="86"/>
      <c r="G17" s="43"/>
    </row>
    <row r="18" spans="2:7">
      <c r="B18" s="90" t="s">
        <v>3090</v>
      </c>
      <c r="C18" s="73">
        <v>0</v>
      </c>
      <c r="D18" s="73">
        <v>1398.1851248400001</v>
      </c>
      <c r="E18" s="167">
        <v>1209.5560368399999</v>
      </c>
      <c r="F18" s="86"/>
      <c r="G18" s="43"/>
    </row>
    <row r="19" spans="2:7">
      <c r="B19" s="90" t="s">
        <v>218</v>
      </c>
      <c r="C19" s="81">
        <v>33725.478197999997</v>
      </c>
      <c r="D19" s="81">
        <v>36627.75712147999</v>
      </c>
      <c r="E19" s="167">
        <v>29377.856141160006</v>
      </c>
      <c r="F19" s="86"/>
      <c r="G19" s="43"/>
    </row>
    <row r="20" spans="2:7">
      <c r="B20" s="91" t="s">
        <v>219</v>
      </c>
      <c r="C20" s="75">
        <f>SUM(C21:C29)</f>
        <v>95577.903015000004</v>
      </c>
      <c r="D20" s="75">
        <f>SUM(D21:D29)</f>
        <v>102651.81822413002</v>
      </c>
      <c r="E20" s="101">
        <f t="shared" ref="E20" si="0">SUM(E21:E29)</f>
        <v>73649.12228879999</v>
      </c>
      <c r="F20" s="86"/>
      <c r="G20" s="43"/>
    </row>
    <row r="21" spans="2:7">
      <c r="B21" s="90" t="s">
        <v>220</v>
      </c>
      <c r="C21" s="81">
        <v>8960.9944169999999</v>
      </c>
      <c r="D21" s="81">
        <v>14067.659042060004</v>
      </c>
      <c r="E21" s="97">
        <v>12015.807894289997</v>
      </c>
      <c r="F21" s="86"/>
      <c r="G21" s="43"/>
    </row>
    <row r="22" spans="2:7">
      <c r="B22" s="90" t="s">
        <v>221</v>
      </c>
      <c r="C22" s="81">
        <v>8162.8916829999998</v>
      </c>
      <c r="D22" s="81">
        <v>11423.900992149998</v>
      </c>
      <c r="E22" s="97">
        <v>7901.7999808500044</v>
      </c>
      <c r="F22" s="86"/>
      <c r="G22" s="43"/>
    </row>
    <row r="23" spans="2:7">
      <c r="B23" s="90" t="s">
        <v>222</v>
      </c>
      <c r="C23" s="81">
        <v>5094.2557230000002</v>
      </c>
      <c r="D23" s="81">
        <v>4506.6154976999997</v>
      </c>
      <c r="E23" s="97">
        <v>3179.7922497200002</v>
      </c>
      <c r="F23" s="86"/>
      <c r="G23" s="43"/>
    </row>
    <row r="24" spans="2:7">
      <c r="B24" s="90" t="s">
        <v>223</v>
      </c>
      <c r="C24" s="81">
        <v>1059.9565869999999</v>
      </c>
      <c r="D24" s="81">
        <v>2184.3772416300003</v>
      </c>
      <c r="E24" s="97">
        <v>1687.5884614100003</v>
      </c>
      <c r="F24" s="86"/>
      <c r="G24" s="43"/>
    </row>
    <row r="25" spans="2:7">
      <c r="B25" s="90" t="s">
        <v>224</v>
      </c>
      <c r="C25" s="81">
        <v>7466.6249589999998</v>
      </c>
      <c r="D25" s="81">
        <v>10487.18333222</v>
      </c>
      <c r="E25" s="97">
        <v>6748.8941426999991</v>
      </c>
      <c r="F25" s="86"/>
      <c r="G25" s="43"/>
    </row>
    <row r="26" spans="2:7">
      <c r="B26" s="90" t="s">
        <v>225</v>
      </c>
      <c r="C26" s="81">
        <v>5791.7729259999996</v>
      </c>
      <c r="D26" s="81">
        <v>7146.6668437999961</v>
      </c>
      <c r="E26" s="97">
        <v>5400.68826825</v>
      </c>
      <c r="F26" s="86"/>
      <c r="G26" s="43"/>
    </row>
    <row r="27" spans="2:7">
      <c r="B27" s="90" t="s">
        <v>226</v>
      </c>
      <c r="C27" s="81">
        <v>4684.1034719999998</v>
      </c>
      <c r="D27" s="81">
        <v>6518.6732562000007</v>
      </c>
      <c r="E27" s="97">
        <v>3418.3034457999993</v>
      </c>
      <c r="F27" s="86"/>
      <c r="G27" s="43"/>
    </row>
    <row r="28" spans="2:7">
      <c r="B28" s="90" t="s">
        <v>227</v>
      </c>
      <c r="C28" s="81">
        <v>18201.028610000001</v>
      </c>
      <c r="D28" s="81">
        <v>14771.896534750003</v>
      </c>
      <c r="E28" s="97">
        <v>6976.83524863</v>
      </c>
      <c r="F28" s="86"/>
      <c r="G28" s="43"/>
    </row>
    <row r="29" spans="2:7">
      <c r="B29" s="90" t="s">
        <v>228</v>
      </c>
      <c r="C29" s="81">
        <v>36156.274638000003</v>
      </c>
      <c r="D29" s="81">
        <v>31544.845483620007</v>
      </c>
      <c r="E29" s="97">
        <v>26319.412597149996</v>
      </c>
      <c r="F29" s="86"/>
      <c r="G29" s="43"/>
    </row>
    <row r="30" spans="2:7">
      <c r="B30" s="91" t="s">
        <v>229</v>
      </c>
      <c r="C30" s="75">
        <f>SUM(C31:C39)</f>
        <v>64350.109949999998</v>
      </c>
      <c r="D30" s="75">
        <f>SUM(D31:D39)</f>
        <v>62033.016504520005</v>
      </c>
      <c r="E30" s="101">
        <f t="shared" ref="E30" si="1">SUM(E31:E39)</f>
        <v>39748.250889160001</v>
      </c>
      <c r="F30" s="86"/>
      <c r="G30" s="43"/>
    </row>
    <row r="31" spans="2:7">
      <c r="B31" s="90" t="s">
        <v>230</v>
      </c>
      <c r="C31" s="81">
        <v>9622.13069</v>
      </c>
      <c r="D31" s="81">
        <v>12682.217804380005</v>
      </c>
      <c r="E31" s="97">
        <v>8175.3206753699997</v>
      </c>
      <c r="F31" s="86"/>
      <c r="G31" s="43"/>
    </row>
    <row r="32" spans="2:7">
      <c r="B32" s="90" t="s">
        <v>231</v>
      </c>
      <c r="C32" s="81">
        <v>4322.0018339999997</v>
      </c>
      <c r="D32" s="81">
        <v>5897.41081072</v>
      </c>
      <c r="E32" s="97">
        <v>4688.4859137099993</v>
      </c>
      <c r="F32" s="86"/>
      <c r="G32" s="43"/>
    </row>
    <row r="33" spans="2:7">
      <c r="B33" s="90" t="s">
        <v>232</v>
      </c>
      <c r="C33" s="81">
        <v>6116.8546219999998</v>
      </c>
      <c r="D33" s="81">
        <v>3207.6336516700007</v>
      </c>
      <c r="E33" s="97">
        <v>2071.4714737099998</v>
      </c>
      <c r="F33" s="86"/>
      <c r="G33" s="43"/>
    </row>
    <row r="34" spans="2:7">
      <c r="B34" s="90" t="s">
        <v>233</v>
      </c>
      <c r="C34" s="81">
        <v>12381.168839</v>
      </c>
      <c r="D34" s="81">
        <v>15066.54481202</v>
      </c>
      <c r="E34" s="97">
        <v>10153.857887960006</v>
      </c>
      <c r="F34" s="86"/>
      <c r="G34" s="43"/>
    </row>
    <row r="35" spans="2:7">
      <c r="B35" s="90" t="s">
        <v>234</v>
      </c>
      <c r="C35" s="81">
        <v>713.08329100000003</v>
      </c>
      <c r="D35" s="81">
        <v>515.67194796000013</v>
      </c>
      <c r="E35" s="97">
        <v>333.81231874999986</v>
      </c>
      <c r="F35" s="86"/>
      <c r="G35" s="43"/>
    </row>
    <row r="36" spans="2:7">
      <c r="B36" s="90" t="s">
        <v>235</v>
      </c>
      <c r="C36" s="81">
        <v>4672.6328729999996</v>
      </c>
      <c r="D36" s="81">
        <v>3553.5407176400004</v>
      </c>
      <c r="E36" s="97">
        <v>3082.7065453199989</v>
      </c>
      <c r="F36" s="86"/>
      <c r="G36" s="43"/>
    </row>
    <row r="37" spans="2:7">
      <c r="B37" s="90" t="s">
        <v>236</v>
      </c>
      <c r="C37" s="81">
        <v>9075.5244600000005</v>
      </c>
      <c r="D37" s="81">
        <v>9174.5452260800012</v>
      </c>
      <c r="E37" s="97">
        <v>6123.3333893200015</v>
      </c>
      <c r="F37" s="86"/>
      <c r="G37" s="43"/>
    </row>
    <row r="38" spans="2:7">
      <c r="B38" s="90" t="s">
        <v>237</v>
      </c>
      <c r="C38" s="81">
        <v>3797.9611359999999</v>
      </c>
      <c r="D38" s="81">
        <v>459.74953312000002</v>
      </c>
      <c r="E38" s="97">
        <v>0</v>
      </c>
      <c r="F38" s="86"/>
      <c r="G38" s="43"/>
    </row>
    <row r="39" spans="2:7">
      <c r="B39" s="90" t="s">
        <v>238</v>
      </c>
      <c r="C39" s="81">
        <v>13648.752205000001</v>
      </c>
      <c r="D39" s="81">
        <v>11475.702000929994</v>
      </c>
      <c r="E39" s="97">
        <v>5119.2626850199986</v>
      </c>
      <c r="F39" s="86"/>
      <c r="G39" s="43"/>
    </row>
    <row r="40" spans="2:7">
      <c r="B40" s="91" t="s">
        <v>239</v>
      </c>
      <c r="C40" s="75">
        <f>SUM(C41:C48)</f>
        <v>467150.91096399998</v>
      </c>
      <c r="D40" s="75">
        <f>SUM(D41:D48)</f>
        <v>492975.55241010996</v>
      </c>
      <c r="E40" s="101">
        <f>SUM(E41:E48)</f>
        <v>389791.18539792002</v>
      </c>
      <c r="F40" s="86"/>
      <c r="G40" s="43"/>
    </row>
    <row r="41" spans="2:7">
      <c r="B41" s="90" t="s">
        <v>240</v>
      </c>
      <c r="C41" s="81">
        <v>141870.27805399999</v>
      </c>
      <c r="D41" s="81">
        <v>150664.88124350001</v>
      </c>
      <c r="E41" s="97">
        <v>116770.02803124</v>
      </c>
      <c r="F41" s="86"/>
      <c r="G41" s="43"/>
    </row>
    <row r="42" spans="2:7">
      <c r="B42" s="90" t="s">
        <v>241</v>
      </c>
      <c r="C42" s="81">
        <v>146902.47069799999</v>
      </c>
      <c r="D42" s="81">
        <v>152066.41355778999</v>
      </c>
      <c r="E42" s="97">
        <v>117367.99187123</v>
      </c>
      <c r="F42" s="86"/>
      <c r="G42" s="43"/>
    </row>
    <row r="43" spans="2:7">
      <c r="B43" s="90" t="s">
        <v>242</v>
      </c>
      <c r="C43" s="81">
        <v>15385.741797000001</v>
      </c>
      <c r="D43" s="81">
        <v>15001.364240909999</v>
      </c>
      <c r="E43" s="97">
        <v>11545.645252570006</v>
      </c>
      <c r="F43" s="86"/>
      <c r="G43" s="43"/>
    </row>
    <row r="44" spans="2:7">
      <c r="B44" s="90" t="s">
        <v>243</v>
      </c>
      <c r="C44" s="81">
        <v>99011.6345</v>
      </c>
      <c r="D44" s="81">
        <v>106749.12647</v>
      </c>
      <c r="E44" s="97">
        <v>87991.683447070012</v>
      </c>
      <c r="F44" s="86"/>
      <c r="G44" s="43"/>
    </row>
    <row r="45" spans="2:7">
      <c r="B45" s="90" t="s">
        <v>244</v>
      </c>
      <c r="C45" s="81">
        <v>31934.147223</v>
      </c>
      <c r="D45" s="81">
        <v>31789.196035000001</v>
      </c>
      <c r="E45" s="97">
        <v>25586.120842080003</v>
      </c>
      <c r="F45" s="86"/>
      <c r="G45" s="43"/>
    </row>
    <row r="46" spans="2:7">
      <c r="B46" s="90" t="s">
        <v>245</v>
      </c>
      <c r="C46" s="73">
        <v>14201.85</v>
      </c>
      <c r="D46" s="73">
        <v>21201.85</v>
      </c>
      <c r="E46" s="97">
        <v>18614.915003639999</v>
      </c>
      <c r="F46" s="86"/>
      <c r="G46" s="43"/>
    </row>
    <row r="47" spans="2:7">
      <c r="B47" s="90" t="s">
        <v>246</v>
      </c>
      <c r="C47" s="73">
        <v>953.77914099999998</v>
      </c>
      <c r="D47" s="73">
        <v>1108.2288440100001</v>
      </c>
      <c r="E47" s="97">
        <v>609.27566820999982</v>
      </c>
      <c r="F47" s="86"/>
      <c r="G47" s="43"/>
    </row>
    <row r="48" spans="2:7">
      <c r="B48" s="90" t="s">
        <v>247</v>
      </c>
      <c r="C48" s="81">
        <v>16891.009550999999</v>
      </c>
      <c r="D48" s="81">
        <v>14394.4920189</v>
      </c>
      <c r="E48" s="97">
        <v>11305.525281879998</v>
      </c>
      <c r="F48" s="86"/>
      <c r="G48" s="43"/>
    </row>
    <row r="49" spans="2:7">
      <c r="B49" s="91" t="s">
        <v>248</v>
      </c>
      <c r="C49" s="75">
        <f>SUM(C50:C55)</f>
        <v>64412.716842000002</v>
      </c>
      <c r="D49" s="75">
        <f>SUM(D50:D55)</f>
        <v>75127.650602080001</v>
      </c>
      <c r="E49" s="101">
        <f>SUM(E50:E55)</f>
        <v>52246.767142359997</v>
      </c>
      <c r="F49" s="86"/>
      <c r="G49" s="43"/>
    </row>
    <row r="50" spans="2:7">
      <c r="B50" s="90" t="s">
        <v>249</v>
      </c>
      <c r="C50" s="81">
        <v>228.37826000000001</v>
      </c>
      <c r="D50" s="81">
        <v>1562.0136395199997</v>
      </c>
      <c r="E50" s="97">
        <v>1439.6633224299999</v>
      </c>
      <c r="F50" s="86"/>
      <c r="G50" s="43"/>
    </row>
    <row r="51" spans="2:7">
      <c r="B51" s="90" t="s">
        <v>250</v>
      </c>
      <c r="C51" s="81">
        <v>10072.568888</v>
      </c>
      <c r="D51" s="81">
        <v>13750.106761419998</v>
      </c>
      <c r="E51" s="97">
        <v>7617.3965432399991</v>
      </c>
      <c r="F51" s="86"/>
      <c r="G51" s="43"/>
    </row>
    <row r="52" spans="2:7">
      <c r="B52" s="90" t="s">
        <v>251</v>
      </c>
      <c r="C52" s="81">
        <v>8986.1003540000002</v>
      </c>
      <c r="D52" s="81">
        <v>10133.748407139999</v>
      </c>
      <c r="E52" s="97">
        <v>8325.5846312699996</v>
      </c>
      <c r="F52" s="86"/>
      <c r="G52" s="43"/>
    </row>
    <row r="53" spans="2:7">
      <c r="B53" s="90" t="s">
        <v>252</v>
      </c>
      <c r="C53" s="81">
        <v>44577.66934</v>
      </c>
      <c r="D53" s="81">
        <v>46618.225816999999</v>
      </c>
      <c r="E53" s="97">
        <v>34258.691947589999</v>
      </c>
      <c r="F53" s="86"/>
      <c r="G53" s="43"/>
    </row>
    <row r="54" spans="2:7">
      <c r="B54" s="90" t="s">
        <v>253</v>
      </c>
      <c r="C54" s="81">
        <v>500</v>
      </c>
      <c r="D54" s="81">
        <v>2955</v>
      </c>
      <c r="E54" s="97">
        <v>545</v>
      </c>
      <c r="F54" s="86"/>
      <c r="G54" s="43"/>
    </row>
    <row r="55" spans="2:7">
      <c r="B55" s="90" t="s">
        <v>254</v>
      </c>
      <c r="C55" s="81">
        <v>48</v>
      </c>
      <c r="D55" s="81">
        <v>108.555977</v>
      </c>
      <c r="E55" s="97">
        <v>60.43069783</v>
      </c>
      <c r="F55" s="86"/>
      <c r="G55" s="43"/>
    </row>
    <row r="56" spans="2:7">
      <c r="B56" s="91" t="s">
        <v>255</v>
      </c>
      <c r="C56" s="75">
        <f>SUM(C57:C65)</f>
        <v>35782.539131000005</v>
      </c>
      <c r="D56" s="75">
        <f>SUM(D57:D65)</f>
        <v>41665.661710739994</v>
      </c>
      <c r="E56" s="101">
        <f>SUM(E57:E65)</f>
        <v>15705.944657830003</v>
      </c>
      <c r="F56" s="86"/>
      <c r="G56" s="43"/>
    </row>
    <row r="57" spans="2:7">
      <c r="B57" s="90" t="s">
        <v>256</v>
      </c>
      <c r="C57" s="81">
        <v>11932.912928</v>
      </c>
      <c r="D57" s="81">
        <v>9906.2763109599964</v>
      </c>
      <c r="E57" s="97">
        <v>3789.6323621600013</v>
      </c>
      <c r="F57" s="86"/>
      <c r="G57" s="43"/>
    </row>
    <row r="58" spans="2:7">
      <c r="B58" s="90" t="s">
        <v>257</v>
      </c>
      <c r="C58" s="81">
        <v>1223.980679</v>
      </c>
      <c r="D58" s="81">
        <v>2053.9792678499998</v>
      </c>
      <c r="E58" s="97">
        <v>1405.7410519000007</v>
      </c>
      <c r="F58" s="86"/>
      <c r="G58" s="43"/>
    </row>
    <row r="59" spans="2:7">
      <c r="B59" s="90" t="s">
        <v>258</v>
      </c>
      <c r="C59" s="81">
        <v>2019.5572239999999</v>
      </c>
      <c r="D59" s="81">
        <v>1782.3142831600001</v>
      </c>
      <c r="E59" s="97">
        <v>1058.43115969</v>
      </c>
      <c r="F59" s="86"/>
      <c r="G59" s="43"/>
    </row>
    <row r="60" spans="2:7">
      <c r="B60" s="90" t="s">
        <v>259</v>
      </c>
      <c r="C60" s="81">
        <v>7993.1434840000002</v>
      </c>
      <c r="D60" s="81">
        <v>12220.23029732</v>
      </c>
      <c r="E60" s="97">
        <v>4637.5485640599991</v>
      </c>
      <c r="F60" s="86"/>
      <c r="G60" s="43"/>
    </row>
    <row r="61" spans="2:7">
      <c r="B61" s="90" t="s">
        <v>260</v>
      </c>
      <c r="C61" s="81">
        <v>8006.9149770000004</v>
      </c>
      <c r="D61" s="81">
        <v>6587.2077136300004</v>
      </c>
      <c r="E61" s="97">
        <v>1090.3660798900003</v>
      </c>
      <c r="F61" s="86"/>
      <c r="G61" s="43"/>
    </row>
    <row r="62" spans="2:7">
      <c r="B62" s="90" t="s">
        <v>261</v>
      </c>
      <c r="C62" s="81">
        <v>528.89837699999998</v>
      </c>
      <c r="D62" s="81">
        <v>1631.5806757899995</v>
      </c>
      <c r="E62" s="97">
        <v>801.89581242999986</v>
      </c>
      <c r="F62" s="86"/>
      <c r="G62" s="43"/>
    </row>
    <row r="63" spans="2:7">
      <c r="B63" s="90" t="s">
        <v>262</v>
      </c>
      <c r="C63" s="81">
        <v>1158.5041900000001</v>
      </c>
      <c r="D63" s="81">
        <v>762.11190809000016</v>
      </c>
      <c r="E63" s="97">
        <v>388.18207706999999</v>
      </c>
      <c r="F63" s="86"/>
      <c r="G63" s="43"/>
    </row>
    <row r="64" spans="2:7">
      <c r="B64" s="90" t="s">
        <v>263</v>
      </c>
      <c r="C64" s="81">
        <v>799.36777600000005</v>
      </c>
      <c r="D64" s="81">
        <v>1958.6686839100003</v>
      </c>
      <c r="E64" s="97">
        <v>985.01528215999974</v>
      </c>
      <c r="F64" s="86"/>
      <c r="G64" s="43"/>
    </row>
    <row r="65" spans="2:7">
      <c r="B65" s="90" t="s">
        <v>264</v>
      </c>
      <c r="C65" s="81">
        <v>2119.2594960000001</v>
      </c>
      <c r="D65" s="81">
        <v>4763.2925700299993</v>
      </c>
      <c r="E65" s="97">
        <v>1549.1322684700001</v>
      </c>
      <c r="F65" s="86"/>
      <c r="G65" s="43"/>
    </row>
    <row r="66" spans="2:7">
      <c r="B66" s="91" t="s">
        <v>265</v>
      </c>
      <c r="C66" s="75">
        <f>SUM(C67:C69)</f>
        <v>90957.82523599999</v>
      </c>
      <c r="D66" s="75">
        <f>SUM(D67:D69)</f>
        <v>81720.546774500035</v>
      </c>
      <c r="E66" s="101">
        <f>SUM(E67:E69)</f>
        <v>54674.378055310008</v>
      </c>
      <c r="F66" s="86"/>
      <c r="G66" s="43"/>
    </row>
    <row r="67" spans="2:7">
      <c r="B67" s="90" t="s">
        <v>266</v>
      </c>
      <c r="C67" s="81">
        <v>24154.795818999999</v>
      </c>
      <c r="D67" s="81">
        <v>31555.626062190011</v>
      </c>
      <c r="E67" s="97">
        <v>19780.707820160005</v>
      </c>
      <c r="F67" s="86"/>
      <c r="G67" s="43"/>
    </row>
    <row r="68" spans="2:7">
      <c r="B68" s="90" t="s">
        <v>267</v>
      </c>
      <c r="C68" s="81">
        <v>65356.745142</v>
      </c>
      <c r="D68" s="81">
        <v>49986.484421310015</v>
      </c>
      <c r="E68" s="97">
        <v>34893.670235150006</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263892.82689600001</v>
      </c>
      <c r="E70" s="101">
        <f>SUM(E71:E74)</f>
        <v>205480.94558055</v>
      </c>
      <c r="F70" s="86"/>
      <c r="G70" s="43"/>
    </row>
    <row r="71" spans="2:7">
      <c r="B71" s="90" t="s">
        <v>270</v>
      </c>
      <c r="C71" s="81">
        <v>101900.204127</v>
      </c>
      <c r="D71" s="81">
        <v>101827.050976</v>
      </c>
      <c r="E71" s="97">
        <v>72807.941043810017</v>
      </c>
      <c r="F71" s="86"/>
      <c r="G71" s="43"/>
    </row>
    <row r="72" spans="2:7">
      <c r="B72" s="39" t="s">
        <v>271</v>
      </c>
      <c r="C72" s="81">
        <v>160209.32007300001</v>
      </c>
      <c r="D72" s="81">
        <v>160164.32007300001</v>
      </c>
      <c r="E72" s="97">
        <v>131772.07589658999</v>
      </c>
      <c r="F72" s="86"/>
      <c r="G72" s="43"/>
    </row>
    <row r="73" spans="2:7">
      <c r="B73" s="39" t="s">
        <v>272</v>
      </c>
      <c r="C73" s="81">
        <v>1707.2701050000001</v>
      </c>
      <c r="D73" s="81">
        <v>1900.7371049999999</v>
      </c>
      <c r="E73" s="97">
        <v>900.74853557000006</v>
      </c>
      <c r="F73" s="86"/>
      <c r="G73" s="43"/>
    </row>
    <row r="74" spans="2:7">
      <c r="B74" s="39" t="s">
        <v>3092</v>
      </c>
      <c r="C74" s="73">
        <v>0</v>
      </c>
      <c r="D74" s="73">
        <v>0.71874199999999999</v>
      </c>
      <c r="E74" s="97">
        <v>0.18010458000000001</v>
      </c>
      <c r="F74" s="86"/>
      <c r="G74" s="43"/>
    </row>
    <row r="75" spans="2:7">
      <c r="B75" s="22" t="s">
        <v>42</v>
      </c>
      <c r="C75" s="98">
        <f>C76+C78+C80</f>
        <v>113668.099604</v>
      </c>
      <c r="D75" s="98">
        <f>D76+D78+D80</f>
        <v>113668.099604</v>
      </c>
      <c r="E75" s="98">
        <f>E76+E78+E80</f>
        <v>74768.883813220004</v>
      </c>
      <c r="F75" s="86"/>
      <c r="G75" s="43"/>
    </row>
    <row r="76" spans="2:7">
      <c r="B76" s="38" t="s">
        <v>273</v>
      </c>
      <c r="C76" s="35">
        <f>C77</f>
        <v>4281.9326160000001</v>
      </c>
      <c r="D76" s="35">
        <f>D77</f>
        <v>4281.9326160000001</v>
      </c>
      <c r="E76" s="101">
        <f>E77</f>
        <v>3236.44393464</v>
      </c>
      <c r="F76" s="86"/>
      <c r="G76" s="43"/>
    </row>
    <row r="77" spans="2:7">
      <c r="B77" s="39" t="s">
        <v>274</v>
      </c>
      <c r="C77" s="36">
        <v>4281.9326160000001</v>
      </c>
      <c r="D77" s="36">
        <v>4281.9326160000001</v>
      </c>
      <c r="E77" s="97">
        <v>3236.44393464</v>
      </c>
      <c r="F77" s="86"/>
      <c r="G77" s="43"/>
    </row>
    <row r="78" spans="2:7">
      <c r="B78" s="38" t="s">
        <v>275</v>
      </c>
      <c r="C78" s="35">
        <f>C79</f>
        <v>109386.166988</v>
      </c>
      <c r="D78" s="35">
        <f>D79</f>
        <v>107956.166988</v>
      </c>
      <c r="E78" s="101">
        <f>E79</f>
        <v>70133.061983380001</v>
      </c>
      <c r="F78" s="86"/>
      <c r="G78" s="43"/>
    </row>
    <row r="79" spans="2:7">
      <c r="B79" s="39" t="s">
        <v>276</v>
      </c>
      <c r="C79" s="36">
        <v>109386.166988</v>
      </c>
      <c r="D79" s="36">
        <v>107956.166988</v>
      </c>
      <c r="E79" s="97">
        <v>70133.061983380001</v>
      </c>
      <c r="F79" s="86"/>
      <c r="G79" s="43"/>
    </row>
    <row r="80" spans="2:7">
      <c r="B80" s="38" t="s">
        <v>3723</v>
      </c>
      <c r="C80" s="74">
        <f>C81</f>
        <v>0</v>
      </c>
      <c r="D80" s="101">
        <f>D81</f>
        <v>1430</v>
      </c>
      <c r="E80" s="101">
        <f>E81</f>
        <v>1399.3778952</v>
      </c>
      <c r="F80" s="86"/>
      <c r="G80" s="43"/>
    </row>
    <row r="81" spans="2:7">
      <c r="B81" s="39" t="s">
        <v>3724</v>
      </c>
      <c r="C81" s="73">
        <v>0</v>
      </c>
      <c r="D81" s="73">
        <v>1430</v>
      </c>
      <c r="E81" s="97">
        <v>1399.3778952</v>
      </c>
      <c r="F81" s="21"/>
      <c r="G81" s="21"/>
    </row>
    <row r="82" spans="2:7">
      <c r="B82" s="34" t="s">
        <v>45</v>
      </c>
      <c r="C82" s="30">
        <f>C13+C75</f>
        <v>1532354.6145540001</v>
      </c>
      <c r="D82" s="30">
        <f>D13+D75</f>
        <v>1573690.8665833001</v>
      </c>
      <c r="E82" s="102">
        <f>E13+E75</f>
        <v>1162639.6854234501</v>
      </c>
    </row>
    <row r="83" spans="2:7">
      <c r="B83" s="15" t="s">
        <v>26</v>
      </c>
      <c r="C83" s="15"/>
      <c r="D83" s="15"/>
      <c r="E83" s="15"/>
      <c r="F83" s="86"/>
    </row>
    <row r="84" spans="2:7" ht="38.450000000000003" customHeight="1">
      <c r="B84" s="236" t="s">
        <v>4295</v>
      </c>
      <c r="C84" s="236"/>
      <c r="D84" s="236"/>
      <c r="E84" s="236"/>
      <c r="F84" s="86"/>
    </row>
    <row r="85" spans="2:7" ht="15" customHeight="1">
      <c r="B85" s="15" t="s">
        <v>46</v>
      </c>
      <c r="C85" s="15"/>
      <c r="D85" s="15"/>
      <c r="E85" s="15"/>
      <c r="F85" s="86"/>
    </row>
    <row r="86" spans="2:7">
      <c r="B86" s="236" t="s">
        <v>3746</v>
      </c>
      <c r="C86" s="236"/>
      <c r="D86" s="236"/>
      <c r="E86" s="236"/>
    </row>
    <row r="87" spans="2:7" ht="24" customHeight="1">
      <c r="B87" s="236"/>
      <c r="C87" s="236"/>
      <c r="D87" s="236"/>
      <c r="E87" s="236"/>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213"/>
  <sheetViews>
    <sheetView showGridLines="0" zoomScale="80" zoomScaleNormal="80" workbookViewId="0">
      <selection activeCell="B4216" sqref="B4216"/>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1" t="s">
        <v>0</v>
      </c>
      <c r="B1" s="231"/>
      <c r="C1" s="231"/>
      <c r="D1" s="231"/>
      <c r="E1" s="231"/>
      <c r="F1" s="231"/>
      <c r="G1" s="231"/>
    </row>
    <row r="2" spans="1:7" ht="21" customHeight="1">
      <c r="A2" s="232" t="s">
        <v>1</v>
      </c>
      <c r="B2" s="232"/>
      <c r="C2" s="232"/>
      <c r="D2" s="232"/>
      <c r="E2" s="232"/>
      <c r="F2" s="232"/>
      <c r="G2" s="232"/>
    </row>
    <row r="3" spans="1:7" ht="15" customHeight="1">
      <c r="A3" s="245" t="s">
        <v>2</v>
      </c>
      <c r="B3" s="245"/>
      <c r="C3" s="245"/>
      <c r="D3" s="245"/>
      <c r="E3" s="245"/>
      <c r="F3" s="245"/>
      <c r="G3" s="245"/>
    </row>
    <row r="5" spans="1:7" ht="18.75" customHeight="1">
      <c r="A5" s="247" t="s">
        <v>29</v>
      </c>
      <c r="B5" s="247"/>
      <c r="C5" s="247"/>
      <c r="D5" s="247"/>
      <c r="E5" s="247"/>
      <c r="F5" s="247"/>
      <c r="G5" s="247"/>
    </row>
    <row r="6" spans="1:7" ht="18.75">
      <c r="A6" s="246" t="s">
        <v>277</v>
      </c>
      <c r="B6" s="246"/>
      <c r="C6" s="246"/>
      <c r="D6" s="246"/>
      <c r="E6" s="246"/>
      <c r="F6" s="246"/>
      <c r="G6" s="246"/>
    </row>
    <row r="7" spans="1:7" ht="18.75">
      <c r="A7" s="243" t="s">
        <v>4294</v>
      </c>
      <c r="B7" s="243"/>
      <c r="C7" s="243"/>
      <c r="D7" s="243"/>
      <c r="E7" s="243"/>
      <c r="F7" s="243"/>
      <c r="G7" s="243"/>
    </row>
    <row r="8" spans="1:7" ht="15.75">
      <c r="A8" s="249" t="s">
        <v>5</v>
      </c>
      <c r="B8" s="249"/>
      <c r="C8" s="249"/>
      <c r="D8" s="249"/>
      <c r="E8" s="249"/>
      <c r="F8" s="249"/>
      <c r="G8" s="249"/>
    </row>
    <row r="11" spans="1:7">
      <c r="B11" s="259" t="s">
        <v>6</v>
      </c>
      <c r="C11" s="199" t="s">
        <v>7</v>
      </c>
      <c r="D11" s="49" t="s">
        <v>3732</v>
      </c>
      <c r="E11" s="260" t="s">
        <v>8</v>
      </c>
    </row>
    <row r="12" spans="1:7">
      <c r="B12" s="259"/>
      <c r="C12" s="200" t="s">
        <v>3743</v>
      </c>
      <c r="D12" s="49" t="s">
        <v>3740</v>
      </c>
      <c r="E12" s="260"/>
    </row>
    <row r="13" spans="1:7">
      <c r="B13" s="195" t="s">
        <v>278</v>
      </c>
      <c r="C13" s="218">
        <v>1418686514950</v>
      </c>
      <c r="D13" s="218">
        <v>1460022766979.3</v>
      </c>
      <c r="E13" s="218">
        <v>1087870801610.2303</v>
      </c>
    </row>
    <row r="14" spans="1:7">
      <c r="B14" s="196" t="s">
        <v>279</v>
      </c>
      <c r="C14" s="198">
        <v>1335421381768</v>
      </c>
      <c r="D14" s="198">
        <v>1367929401790.7107</v>
      </c>
      <c r="E14" s="198">
        <v>1026900534533.9202</v>
      </c>
    </row>
    <row r="15" spans="1:7">
      <c r="B15" s="217" t="s">
        <v>280</v>
      </c>
      <c r="C15" s="201">
        <v>11135305163</v>
      </c>
      <c r="D15" s="201">
        <v>11812451671.320002</v>
      </c>
      <c r="E15" s="201">
        <v>7615091160.29</v>
      </c>
    </row>
    <row r="16" spans="1:7">
      <c r="B16" s="220" t="s">
        <v>281</v>
      </c>
      <c r="C16" s="219">
        <v>11114768830</v>
      </c>
      <c r="D16" s="219">
        <v>11790790756.320002</v>
      </c>
      <c r="E16" s="219">
        <v>7599054711.3900003</v>
      </c>
    </row>
    <row r="17" spans="2:5">
      <c r="B17" s="216" t="s">
        <v>282</v>
      </c>
      <c r="C17" s="201">
        <v>11114768830</v>
      </c>
      <c r="D17" s="201">
        <v>11790790756.320002</v>
      </c>
      <c r="E17" s="201">
        <v>7599054711.3900003</v>
      </c>
    </row>
    <row r="18" spans="2:5">
      <c r="B18" s="220" t="s">
        <v>283</v>
      </c>
      <c r="C18" s="219">
        <v>20536333</v>
      </c>
      <c r="D18" s="219">
        <v>21660915</v>
      </c>
      <c r="E18" s="219">
        <v>16036448.9</v>
      </c>
    </row>
    <row r="19" spans="2:5">
      <c r="B19" s="216" t="s">
        <v>282</v>
      </c>
      <c r="C19" s="201">
        <v>20536333</v>
      </c>
      <c r="D19" s="201">
        <v>21660915</v>
      </c>
      <c r="E19" s="201">
        <v>16036448.9</v>
      </c>
    </row>
    <row r="20" spans="2:5">
      <c r="B20" s="217" t="s">
        <v>314</v>
      </c>
      <c r="C20" s="201">
        <v>45171006</v>
      </c>
      <c r="D20" s="201">
        <v>45395418.700000003</v>
      </c>
      <c r="E20" s="201">
        <v>30486257.050000001</v>
      </c>
    </row>
    <row r="21" spans="2:5">
      <c r="B21" s="220" t="s">
        <v>281</v>
      </c>
      <c r="C21" s="219">
        <v>45171006</v>
      </c>
      <c r="D21" s="219">
        <v>45395418.700000003</v>
      </c>
      <c r="E21" s="219">
        <v>30486257.050000001</v>
      </c>
    </row>
    <row r="22" spans="2:5">
      <c r="B22" s="216" t="s">
        <v>282</v>
      </c>
      <c r="C22" s="201">
        <v>45171006</v>
      </c>
      <c r="D22" s="201">
        <v>45395418.700000003</v>
      </c>
      <c r="E22" s="201">
        <v>30486257.050000001</v>
      </c>
    </row>
    <row r="23" spans="2:5">
      <c r="B23" s="217" t="s">
        <v>286</v>
      </c>
      <c r="C23" s="201">
        <v>9187110</v>
      </c>
      <c r="D23" s="201">
        <v>8959110</v>
      </c>
      <c r="E23" s="201">
        <v>7799796.5899999999</v>
      </c>
    </row>
    <row r="24" spans="2:5">
      <c r="B24" s="220" t="s">
        <v>281</v>
      </c>
      <c r="C24" s="219">
        <v>9187110</v>
      </c>
      <c r="D24" s="219">
        <v>8959110</v>
      </c>
      <c r="E24" s="219">
        <v>7799796.5899999999</v>
      </c>
    </row>
    <row r="25" spans="2:5">
      <c r="B25" s="216" t="s">
        <v>282</v>
      </c>
      <c r="C25" s="201">
        <v>9187110</v>
      </c>
      <c r="D25" s="201">
        <v>8959110</v>
      </c>
      <c r="E25" s="201">
        <v>7799796.5899999999</v>
      </c>
    </row>
    <row r="26" spans="2:5">
      <c r="B26" s="217" t="s">
        <v>287</v>
      </c>
      <c r="C26" s="201">
        <v>11378418</v>
      </c>
      <c r="D26" s="201">
        <v>11246418</v>
      </c>
      <c r="E26" s="201">
        <v>8259170.3800000008</v>
      </c>
    </row>
    <row r="27" spans="2:5">
      <c r="B27" s="220" t="s">
        <v>281</v>
      </c>
      <c r="C27" s="219">
        <v>11378418</v>
      </c>
      <c r="D27" s="219">
        <v>11246418</v>
      </c>
      <c r="E27" s="219">
        <v>8259170.3800000008</v>
      </c>
    </row>
    <row r="28" spans="2:5">
      <c r="B28" s="216" t="s">
        <v>282</v>
      </c>
      <c r="C28" s="201">
        <v>11378418</v>
      </c>
      <c r="D28" s="201">
        <v>11246418</v>
      </c>
      <c r="E28" s="201">
        <v>8259170.3800000008</v>
      </c>
    </row>
    <row r="29" spans="2:5">
      <c r="B29" s="217" t="s">
        <v>288</v>
      </c>
      <c r="C29" s="201">
        <v>12798296</v>
      </c>
      <c r="D29" s="201">
        <v>12983296</v>
      </c>
      <c r="E29" s="201">
        <v>10937522.76</v>
      </c>
    </row>
    <row r="30" spans="2:5">
      <c r="B30" s="220" t="s">
        <v>281</v>
      </c>
      <c r="C30" s="219">
        <v>12798296</v>
      </c>
      <c r="D30" s="219">
        <v>12983296</v>
      </c>
      <c r="E30" s="219">
        <v>10937522.76</v>
      </c>
    </row>
    <row r="31" spans="2:5">
      <c r="B31" s="216" t="s">
        <v>282</v>
      </c>
      <c r="C31" s="201">
        <v>12798296</v>
      </c>
      <c r="D31" s="201">
        <v>12983296</v>
      </c>
      <c r="E31" s="201">
        <v>10937522.76</v>
      </c>
    </row>
    <row r="32" spans="2:5">
      <c r="B32" s="217" t="s">
        <v>289</v>
      </c>
      <c r="C32" s="201">
        <v>40526987</v>
      </c>
      <c r="D32" s="201">
        <v>40668187.100000001</v>
      </c>
      <c r="E32" s="201">
        <v>26542393.269999996</v>
      </c>
    </row>
    <row r="33" spans="2:5">
      <c r="B33" s="220" t="s">
        <v>281</v>
      </c>
      <c r="C33" s="219">
        <v>40526987</v>
      </c>
      <c r="D33" s="219">
        <v>40668187.100000001</v>
      </c>
      <c r="E33" s="219">
        <v>26542393.269999996</v>
      </c>
    </row>
    <row r="34" spans="2:5">
      <c r="B34" s="216" t="s">
        <v>282</v>
      </c>
      <c r="C34" s="201">
        <v>40526987</v>
      </c>
      <c r="D34" s="201">
        <v>40668187.100000001</v>
      </c>
      <c r="E34" s="201">
        <v>26542393.269999996</v>
      </c>
    </row>
    <row r="35" spans="2:5">
      <c r="B35" s="217" t="s">
        <v>290</v>
      </c>
      <c r="C35" s="201">
        <v>43119482</v>
      </c>
      <c r="D35" s="201">
        <v>43326994.989999995</v>
      </c>
      <c r="E35" s="201">
        <v>30295824.920000002</v>
      </c>
    </row>
    <row r="36" spans="2:5">
      <c r="B36" s="220" t="s">
        <v>281</v>
      </c>
      <c r="C36" s="219">
        <v>43119482</v>
      </c>
      <c r="D36" s="219">
        <v>43326994.989999995</v>
      </c>
      <c r="E36" s="219">
        <v>30295824.920000002</v>
      </c>
    </row>
    <row r="37" spans="2:5">
      <c r="B37" s="216" t="s">
        <v>282</v>
      </c>
      <c r="C37" s="201">
        <v>43119482</v>
      </c>
      <c r="D37" s="201">
        <v>43326994.989999995</v>
      </c>
      <c r="E37" s="201">
        <v>30295824.920000002</v>
      </c>
    </row>
    <row r="38" spans="2:5">
      <c r="B38" s="217" t="s">
        <v>291</v>
      </c>
      <c r="C38" s="201">
        <v>73472707</v>
      </c>
      <c r="D38" s="201">
        <v>73459247.079999998</v>
      </c>
      <c r="E38" s="201">
        <v>57258953.069999993</v>
      </c>
    </row>
    <row r="39" spans="2:5">
      <c r="B39" s="220" t="s">
        <v>281</v>
      </c>
      <c r="C39" s="219">
        <v>73472707</v>
      </c>
      <c r="D39" s="219">
        <v>73459247.079999998</v>
      </c>
      <c r="E39" s="219">
        <v>57258953.069999993</v>
      </c>
    </row>
    <row r="40" spans="2:5">
      <c r="B40" s="216" t="s">
        <v>282</v>
      </c>
      <c r="C40" s="201">
        <v>73472707</v>
      </c>
      <c r="D40" s="201">
        <v>73459247.079999998</v>
      </c>
      <c r="E40" s="201">
        <v>57258953.069999993</v>
      </c>
    </row>
    <row r="41" spans="2:5">
      <c r="B41" s="217" t="s">
        <v>292</v>
      </c>
      <c r="C41" s="201">
        <v>10830000</v>
      </c>
      <c r="D41" s="201">
        <v>10527000</v>
      </c>
      <c r="E41" s="201">
        <v>8100917.4500000002</v>
      </c>
    </row>
    <row r="42" spans="2:5">
      <c r="B42" s="220" t="s">
        <v>281</v>
      </c>
      <c r="C42" s="219">
        <v>10830000</v>
      </c>
      <c r="D42" s="219">
        <v>10527000</v>
      </c>
      <c r="E42" s="219">
        <v>8100917.4500000002</v>
      </c>
    </row>
    <row r="43" spans="2:5">
      <c r="B43" s="216" t="s">
        <v>282</v>
      </c>
      <c r="C43" s="201">
        <v>10830000</v>
      </c>
      <c r="D43" s="201">
        <v>10527000</v>
      </c>
      <c r="E43" s="201">
        <v>8100917.4500000002</v>
      </c>
    </row>
    <row r="44" spans="2:5">
      <c r="B44" s="217" t="s">
        <v>293</v>
      </c>
      <c r="C44" s="201">
        <v>43022519</v>
      </c>
      <c r="D44" s="201">
        <v>41077861.039999999</v>
      </c>
      <c r="E44" s="201">
        <v>23660890.5</v>
      </c>
    </row>
    <row r="45" spans="2:5">
      <c r="B45" s="220" t="s">
        <v>281</v>
      </c>
      <c r="C45" s="219">
        <v>43022519</v>
      </c>
      <c r="D45" s="219">
        <v>41077861.039999999</v>
      </c>
      <c r="E45" s="219">
        <v>23660890.5</v>
      </c>
    </row>
    <row r="46" spans="2:5">
      <c r="B46" s="216" t="s">
        <v>282</v>
      </c>
      <c r="C46" s="201">
        <v>43022519</v>
      </c>
      <c r="D46" s="201">
        <v>41077861.039999999</v>
      </c>
      <c r="E46" s="201">
        <v>23660890.5</v>
      </c>
    </row>
    <row r="47" spans="2:5">
      <c r="B47" s="217" t="s">
        <v>294</v>
      </c>
      <c r="C47" s="201">
        <v>12609000</v>
      </c>
      <c r="D47" s="201">
        <v>33925364.120000005</v>
      </c>
      <c r="E47" s="201">
        <v>14036174.15</v>
      </c>
    </row>
    <row r="48" spans="2:5">
      <c r="B48" s="220" t="s">
        <v>281</v>
      </c>
      <c r="C48" s="219">
        <v>12609000</v>
      </c>
      <c r="D48" s="219">
        <v>33925364.120000005</v>
      </c>
      <c r="E48" s="219">
        <v>14036174.15</v>
      </c>
    </row>
    <row r="49" spans="2:5">
      <c r="B49" s="216" t="s">
        <v>282</v>
      </c>
      <c r="C49" s="201">
        <v>12609000</v>
      </c>
      <c r="D49" s="201">
        <v>33925364.120000005</v>
      </c>
      <c r="E49" s="201">
        <v>14036174.15</v>
      </c>
    </row>
    <row r="50" spans="2:5">
      <c r="B50" s="217" t="s">
        <v>295</v>
      </c>
      <c r="C50" s="201">
        <v>46178701</v>
      </c>
      <c r="D50" s="201">
        <v>49155170.710000001</v>
      </c>
      <c r="E50" s="201">
        <v>40416406.960000001</v>
      </c>
    </row>
    <row r="51" spans="2:5">
      <c r="B51" s="220" t="s">
        <v>281</v>
      </c>
      <c r="C51" s="219">
        <v>46178701</v>
      </c>
      <c r="D51" s="219">
        <v>49155170.710000001</v>
      </c>
      <c r="E51" s="219">
        <v>40416406.960000001</v>
      </c>
    </row>
    <row r="52" spans="2:5">
      <c r="B52" s="216" t="s">
        <v>282</v>
      </c>
      <c r="C52" s="201">
        <v>46178701</v>
      </c>
      <c r="D52" s="201">
        <v>49155170.710000001</v>
      </c>
      <c r="E52" s="201">
        <v>40416406.960000001</v>
      </c>
    </row>
    <row r="53" spans="2:5">
      <c r="B53" s="217" t="s">
        <v>296</v>
      </c>
      <c r="C53" s="201">
        <v>4956138333</v>
      </c>
      <c r="D53" s="201">
        <v>5062549543.1900005</v>
      </c>
      <c r="E53" s="201">
        <v>3665016634.4299998</v>
      </c>
    </row>
    <row r="54" spans="2:5">
      <c r="B54" s="220" t="s">
        <v>281</v>
      </c>
      <c r="C54" s="219">
        <v>4956138333</v>
      </c>
      <c r="D54" s="219">
        <v>5062549543.1900005</v>
      </c>
      <c r="E54" s="219">
        <v>3665016634.4299998</v>
      </c>
    </row>
    <row r="55" spans="2:5">
      <c r="B55" s="216" t="s">
        <v>282</v>
      </c>
      <c r="C55" s="201">
        <v>4956138333</v>
      </c>
      <c r="D55" s="201">
        <v>5062549543.1900005</v>
      </c>
      <c r="E55" s="201">
        <v>3665016634.4299998</v>
      </c>
    </row>
    <row r="56" spans="2:5">
      <c r="B56" s="217" t="s">
        <v>297</v>
      </c>
      <c r="C56" s="201">
        <v>1318981644046</v>
      </c>
      <c r="D56" s="201">
        <v>1350683676508.4607</v>
      </c>
      <c r="E56" s="201">
        <v>1015362632432.1003</v>
      </c>
    </row>
    <row r="57" spans="2:5">
      <c r="B57" s="220" t="s">
        <v>281</v>
      </c>
      <c r="C57" s="219">
        <v>987052128484</v>
      </c>
      <c r="D57" s="219">
        <v>1024285018312.5406</v>
      </c>
      <c r="E57" s="219">
        <v>763860428917.52051</v>
      </c>
    </row>
    <row r="58" spans="2:5">
      <c r="B58" s="216" t="s">
        <v>2554</v>
      </c>
      <c r="C58" s="201">
        <v>1575100</v>
      </c>
      <c r="D58" s="201">
        <v>254200</v>
      </c>
      <c r="E58" s="201">
        <v>254100</v>
      </c>
    </row>
    <row r="59" spans="2:5">
      <c r="B59" s="216" t="s">
        <v>282</v>
      </c>
      <c r="C59" s="201">
        <v>987050553384</v>
      </c>
      <c r="D59" s="201">
        <v>1024284764112.5406</v>
      </c>
      <c r="E59" s="201">
        <v>763860174817.52051</v>
      </c>
    </row>
    <row r="60" spans="2:5">
      <c r="B60" s="220" t="s">
        <v>283</v>
      </c>
      <c r="C60" s="219">
        <v>102639603365</v>
      </c>
      <c r="D60" s="219">
        <v>105054851055.33003</v>
      </c>
      <c r="E60" s="219">
        <v>85823737607.399933</v>
      </c>
    </row>
    <row r="61" spans="2:5">
      <c r="B61" s="216" t="s">
        <v>282</v>
      </c>
      <c r="C61" s="201">
        <v>102639603365</v>
      </c>
      <c r="D61" s="201">
        <v>105054851055.33003</v>
      </c>
      <c r="E61" s="201">
        <v>85823737607.399933</v>
      </c>
    </row>
    <row r="62" spans="2:5">
      <c r="B62" s="220" t="s">
        <v>3629</v>
      </c>
      <c r="C62" s="219">
        <v>0</v>
      </c>
      <c r="D62" s="219">
        <v>14000000</v>
      </c>
      <c r="E62" s="219">
        <v>8073192.6900000004</v>
      </c>
    </row>
    <row r="63" spans="2:5">
      <c r="B63" s="216" t="s">
        <v>282</v>
      </c>
      <c r="C63" s="201">
        <v>0</v>
      </c>
      <c r="D63" s="201">
        <v>14000000</v>
      </c>
      <c r="E63" s="201">
        <v>8073192.6900000004</v>
      </c>
    </row>
    <row r="64" spans="2:5">
      <c r="B64" s="220" t="s">
        <v>298</v>
      </c>
      <c r="C64" s="219">
        <v>97784149695</v>
      </c>
      <c r="D64" s="219">
        <v>100467461862.02</v>
      </c>
      <c r="E64" s="219">
        <v>93997789020.299988</v>
      </c>
    </row>
    <row r="65" spans="2:5">
      <c r="B65" s="216" t="s">
        <v>282</v>
      </c>
      <c r="C65" s="201">
        <v>97784149695</v>
      </c>
      <c r="D65" s="201">
        <v>100467461862.02</v>
      </c>
      <c r="E65" s="201">
        <v>93997789020.299988</v>
      </c>
    </row>
    <row r="66" spans="2:5">
      <c r="B66" s="220" t="s">
        <v>284</v>
      </c>
      <c r="C66" s="219">
        <v>130219709098</v>
      </c>
      <c r="D66" s="219">
        <v>118936005492</v>
      </c>
      <c r="E66" s="219">
        <v>71415350637.580002</v>
      </c>
    </row>
    <row r="67" spans="2:5">
      <c r="B67" s="216" t="s">
        <v>282</v>
      </c>
      <c r="C67" s="201">
        <v>130219709098</v>
      </c>
      <c r="D67" s="201">
        <v>118936005492</v>
      </c>
      <c r="E67" s="201">
        <v>71415350637.580002</v>
      </c>
    </row>
    <row r="68" spans="2:5">
      <c r="B68" s="220" t="s">
        <v>285</v>
      </c>
      <c r="C68" s="219">
        <v>1286053404</v>
      </c>
      <c r="D68" s="219">
        <v>1926339786.5699999</v>
      </c>
      <c r="E68" s="219">
        <v>257253056.61000004</v>
      </c>
    </row>
    <row r="69" spans="2:5">
      <c r="B69" s="216" t="s">
        <v>282</v>
      </c>
      <c r="C69" s="201">
        <v>1286053404</v>
      </c>
      <c r="D69" s="201">
        <v>1926339786.5699999</v>
      </c>
      <c r="E69" s="201">
        <v>257253056.61000004</v>
      </c>
    </row>
    <row r="70" spans="2:5">
      <c r="B70" s="191" t="s">
        <v>3754</v>
      </c>
      <c r="C70" s="198">
        <v>83265133182</v>
      </c>
      <c r="D70" s="198">
        <v>92093365188.589966</v>
      </c>
      <c r="E70" s="198">
        <v>60970267076.30999</v>
      </c>
    </row>
    <row r="71" spans="2:5">
      <c r="B71" s="217" t="s">
        <v>280</v>
      </c>
      <c r="C71" s="201">
        <v>5828992863</v>
      </c>
      <c r="D71" s="201">
        <v>8896036364.3099976</v>
      </c>
      <c r="E71" s="201">
        <v>6028125155.8200016</v>
      </c>
    </row>
    <row r="72" spans="2:5">
      <c r="B72" s="220" t="s">
        <v>281</v>
      </c>
      <c r="C72" s="219">
        <v>4648629629</v>
      </c>
      <c r="D72" s="219">
        <v>7638355824.5599985</v>
      </c>
      <c r="E72" s="219">
        <v>5522489747.250001</v>
      </c>
    </row>
    <row r="73" spans="2:5">
      <c r="B73" s="216" t="s">
        <v>282</v>
      </c>
      <c r="C73" s="201">
        <v>135000000</v>
      </c>
      <c r="D73" s="201">
        <v>135000000</v>
      </c>
      <c r="E73" s="201">
        <v>0</v>
      </c>
    </row>
    <row r="74" spans="2:5">
      <c r="B74" s="215" t="s">
        <v>622</v>
      </c>
      <c r="C74" s="201">
        <v>135000000</v>
      </c>
      <c r="D74" s="201">
        <v>135000000</v>
      </c>
      <c r="E74" s="201">
        <v>0</v>
      </c>
    </row>
    <row r="75" spans="2:5">
      <c r="B75" s="216" t="s">
        <v>4205</v>
      </c>
      <c r="C75" s="201">
        <v>0</v>
      </c>
      <c r="D75" s="201">
        <v>18326844.690000001</v>
      </c>
      <c r="E75" s="201">
        <v>0</v>
      </c>
    </row>
    <row r="76" spans="2:5">
      <c r="B76" s="215" t="s">
        <v>4204</v>
      </c>
      <c r="C76" s="201">
        <v>0</v>
      </c>
      <c r="D76" s="201">
        <v>18326844.690000001</v>
      </c>
      <c r="E76" s="201">
        <v>0</v>
      </c>
    </row>
    <row r="77" spans="2:5">
      <c r="B77" s="216" t="s">
        <v>2679</v>
      </c>
      <c r="C77" s="201">
        <v>220125275</v>
      </c>
      <c r="D77" s="201">
        <v>220125275</v>
      </c>
      <c r="E77" s="201">
        <v>220125275</v>
      </c>
    </row>
    <row r="78" spans="2:5">
      <c r="B78" s="215" t="s">
        <v>2680</v>
      </c>
      <c r="C78" s="201">
        <v>220125275</v>
      </c>
      <c r="D78" s="201">
        <v>220125275</v>
      </c>
      <c r="E78" s="201">
        <v>220125275</v>
      </c>
    </row>
    <row r="79" spans="2:5">
      <c r="B79" s="216" t="s">
        <v>4178</v>
      </c>
      <c r="C79" s="201">
        <v>0</v>
      </c>
      <c r="D79" s="201">
        <v>548635659</v>
      </c>
      <c r="E79" s="201">
        <v>372123431.52999997</v>
      </c>
    </row>
    <row r="80" spans="2:5">
      <c r="B80" s="215" t="s">
        <v>3719</v>
      </c>
      <c r="C80" s="201">
        <v>0</v>
      </c>
      <c r="D80" s="201">
        <v>548635659</v>
      </c>
      <c r="E80" s="201">
        <v>372123431.52999997</v>
      </c>
    </row>
    <row r="81" spans="2:5">
      <c r="B81" s="216" t="s">
        <v>4203</v>
      </c>
      <c r="C81" s="201">
        <v>0</v>
      </c>
      <c r="D81" s="201">
        <v>15348897.140000001</v>
      </c>
      <c r="E81" s="201">
        <v>0</v>
      </c>
    </row>
    <row r="82" spans="2:5">
      <c r="B82" s="215" t="s">
        <v>4202</v>
      </c>
      <c r="C82" s="201">
        <v>0</v>
      </c>
      <c r="D82" s="201">
        <v>15348897.140000001</v>
      </c>
      <c r="E82" s="201">
        <v>0</v>
      </c>
    </row>
    <row r="83" spans="2:5">
      <c r="B83" s="216" t="s">
        <v>3242</v>
      </c>
      <c r="C83" s="201">
        <v>0</v>
      </c>
      <c r="D83" s="201">
        <v>30000000</v>
      </c>
      <c r="E83" s="201">
        <v>30000000</v>
      </c>
    </row>
    <row r="84" spans="2:5">
      <c r="B84" s="215" t="s">
        <v>3241</v>
      </c>
      <c r="C84" s="201">
        <v>0</v>
      </c>
      <c r="D84" s="201">
        <v>30000000</v>
      </c>
      <c r="E84" s="201">
        <v>30000000</v>
      </c>
    </row>
    <row r="85" spans="2:5">
      <c r="B85" s="216" t="s">
        <v>299</v>
      </c>
      <c r="C85" s="201">
        <v>26575728</v>
      </c>
      <c r="D85" s="201">
        <v>53160674.289999999</v>
      </c>
      <c r="E85" s="201">
        <v>38926763.890000001</v>
      </c>
    </row>
    <row r="86" spans="2:5">
      <c r="B86" s="215" t="s">
        <v>623</v>
      </c>
      <c r="C86" s="201">
        <v>26575728</v>
      </c>
      <c r="D86" s="201">
        <v>53160674.289999999</v>
      </c>
      <c r="E86" s="201">
        <v>38926763.890000001</v>
      </c>
    </row>
    <row r="87" spans="2:5">
      <c r="B87" s="216" t="s">
        <v>4177</v>
      </c>
      <c r="C87" s="201">
        <v>120000000</v>
      </c>
      <c r="D87" s="201">
        <v>125000000</v>
      </c>
      <c r="E87" s="201">
        <v>49724404.039999999</v>
      </c>
    </row>
    <row r="88" spans="2:5">
      <c r="B88" s="215" t="s">
        <v>624</v>
      </c>
      <c r="C88" s="201">
        <v>120000000</v>
      </c>
      <c r="D88" s="201">
        <v>125000000</v>
      </c>
      <c r="E88" s="201">
        <v>49724404.039999999</v>
      </c>
    </row>
    <row r="89" spans="2:5">
      <c r="B89" s="216" t="s">
        <v>4176</v>
      </c>
      <c r="C89" s="201">
        <v>0</v>
      </c>
      <c r="D89" s="201">
        <v>1842364.98</v>
      </c>
      <c r="E89" s="201">
        <v>0</v>
      </c>
    </row>
    <row r="90" spans="2:5">
      <c r="B90" s="215" t="s">
        <v>3599</v>
      </c>
      <c r="C90" s="201">
        <v>0</v>
      </c>
      <c r="D90" s="201">
        <v>1842364.98</v>
      </c>
      <c r="E90" s="201">
        <v>0</v>
      </c>
    </row>
    <row r="91" spans="2:5">
      <c r="B91" s="216" t="s">
        <v>300</v>
      </c>
      <c r="C91" s="201">
        <v>11583014</v>
      </c>
      <c r="D91" s="201">
        <v>60335627.859999999</v>
      </c>
      <c r="E91" s="201">
        <v>45222346.990000002</v>
      </c>
    </row>
    <row r="92" spans="2:5">
      <c r="B92" s="215" t="s">
        <v>625</v>
      </c>
      <c r="C92" s="201">
        <v>11583014</v>
      </c>
      <c r="D92" s="201">
        <v>60335627.859999999</v>
      </c>
      <c r="E92" s="201">
        <v>45222346.990000002</v>
      </c>
    </row>
    <row r="93" spans="2:5">
      <c r="B93" s="216" t="s">
        <v>4293</v>
      </c>
      <c r="C93" s="201">
        <v>0</v>
      </c>
      <c r="D93" s="201">
        <v>25000000</v>
      </c>
      <c r="E93" s="201">
        <v>25000000</v>
      </c>
    </row>
    <row r="94" spans="2:5">
      <c r="B94" s="215" t="s">
        <v>4292</v>
      </c>
      <c r="C94" s="201">
        <v>0</v>
      </c>
      <c r="D94" s="201">
        <v>25000000</v>
      </c>
      <c r="E94" s="201">
        <v>25000000</v>
      </c>
    </row>
    <row r="95" spans="2:5">
      <c r="B95" s="216" t="s">
        <v>301</v>
      </c>
      <c r="C95" s="201">
        <v>40861077</v>
      </c>
      <c r="D95" s="201">
        <v>50861077</v>
      </c>
      <c r="E95" s="201">
        <v>41431442.520000003</v>
      </c>
    </row>
    <row r="96" spans="2:5">
      <c r="B96" s="215" t="s">
        <v>626</v>
      </c>
      <c r="C96" s="201">
        <v>40861077</v>
      </c>
      <c r="D96" s="201">
        <v>50861077</v>
      </c>
      <c r="E96" s="201">
        <v>41431442.520000003</v>
      </c>
    </row>
    <row r="97" spans="2:5">
      <c r="B97" s="216" t="s">
        <v>1127</v>
      </c>
      <c r="C97" s="201">
        <v>6437925</v>
      </c>
      <c r="D97" s="201">
        <v>5633184.5300000003</v>
      </c>
      <c r="E97" s="201">
        <v>3005725.78</v>
      </c>
    </row>
    <row r="98" spans="2:5">
      <c r="B98" s="215" t="s">
        <v>1128</v>
      </c>
      <c r="C98" s="201">
        <v>6437925</v>
      </c>
      <c r="D98" s="201">
        <v>5633184.5300000003</v>
      </c>
      <c r="E98" s="201">
        <v>3005725.78</v>
      </c>
    </row>
    <row r="99" spans="2:5">
      <c r="B99" s="216" t="s">
        <v>1129</v>
      </c>
      <c r="C99" s="201">
        <v>10833015</v>
      </c>
      <c r="D99" s="201">
        <v>1</v>
      </c>
      <c r="E99" s="201">
        <v>0</v>
      </c>
    </row>
    <row r="100" spans="2:5">
      <c r="B100" s="215" t="s">
        <v>1130</v>
      </c>
      <c r="C100" s="201">
        <v>10833015</v>
      </c>
      <c r="D100" s="201">
        <v>1</v>
      </c>
      <c r="E100" s="201">
        <v>0</v>
      </c>
    </row>
    <row r="101" spans="2:5">
      <c r="B101" s="216" t="s">
        <v>4175</v>
      </c>
      <c r="C101" s="201">
        <v>0</v>
      </c>
      <c r="D101" s="201">
        <v>33438569</v>
      </c>
      <c r="E101" s="201">
        <v>10477370.99</v>
      </c>
    </row>
    <row r="102" spans="2:5">
      <c r="B102" s="215" t="s">
        <v>3240</v>
      </c>
      <c r="C102" s="201">
        <v>0</v>
      </c>
      <c r="D102" s="201">
        <v>33438569</v>
      </c>
      <c r="E102" s="201">
        <v>10477370.99</v>
      </c>
    </row>
    <row r="103" spans="2:5">
      <c r="B103" s="216" t="s">
        <v>4174</v>
      </c>
      <c r="C103" s="201">
        <v>151755593</v>
      </c>
      <c r="D103" s="201">
        <v>129921310</v>
      </c>
      <c r="E103" s="201">
        <v>127012567.55000001</v>
      </c>
    </row>
    <row r="104" spans="2:5">
      <c r="B104" s="215" t="s">
        <v>627</v>
      </c>
      <c r="C104" s="201">
        <v>151755593</v>
      </c>
      <c r="D104" s="201">
        <v>129921310</v>
      </c>
      <c r="E104" s="201">
        <v>127012567.55000001</v>
      </c>
    </row>
    <row r="105" spans="2:5">
      <c r="B105" s="216" t="s">
        <v>4173</v>
      </c>
      <c r="C105" s="201">
        <v>0</v>
      </c>
      <c r="D105" s="201">
        <v>489843118</v>
      </c>
      <c r="E105" s="201">
        <v>489843116.22000003</v>
      </c>
    </row>
    <row r="106" spans="2:5">
      <c r="B106" s="215" t="s">
        <v>4218</v>
      </c>
      <c r="C106" s="201">
        <v>0</v>
      </c>
      <c r="D106" s="201">
        <v>489843118</v>
      </c>
      <c r="E106" s="201">
        <v>489843116.22000003</v>
      </c>
    </row>
    <row r="107" spans="2:5">
      <c r="B107" s="216" t="s">
        <v>4172</v>
      </c>
      <c r="C107" s="201">
        <v>0</v>
      </c>
      <c r="D107" s="201">
        <v>1160000</v>
      </c>
      <c r="E107" s="201">
        <v>0</v>
      </c>
    </row>
    <row r="108" spans="2:5">
      <c r="B108" s="215" t="s">
        <v>3239</v>
      </c>
      <c r="C108" s="201">
        <v>0</v>
      </c>
      <c r="D108" s="201">
        <v>1160000</v>
      </c>
      <c r="E108" s="201">
        <v>0</v>
      </c>
    </row>
    <row r="109" spans="2:5">
      <c r="B109" s="216" t="s">
        <v>302</v>
      </c>
      <c r="C109" s="201">
        <v>63567307</v>
      </c>
      <c r="D109" s="201">
        <v>116131250.84999999</v>
      </c>
      <c r="E109" s="201">
        <v>61019996.25</v>
      </c>
    </row>
    <row r="110" spans="2:5">
      <c r="B110" s="215" t="s">
        <v>628</v>
      </c>
      <c r="C110" s="201">
        <v>63567307</v>
      </c>
      <c r="D110" s="201">
        <v>116131250.84999999</v>
      </c>
      <c r="E110" s="201">
        <v>61019996.25</v>
      </c>
    </row>
    <row r="111" spans="2:5">
      <c r="B111" s="216" t="s">
        <v>4171</v>
      </c>
      <c r="C111" s="201">
        <v>0</v>
      </c>
      <c r="D111" s="201">
        <v>71726458.650000006</v>
      </c>
      <c r="E111" s="201">
        <v>71726458.640000001</v>
      </c>
    </row>
    <row r="112" spans="2:5">
      <c r="B112" s="215" t="s">
        <v>3620</v>
      </c>
      <c r="C112" s="201">
        <v>0</v>
      </c>
      <c r="D112" s="201">
        <v>71726458.650000006</v>
      </c>
      <c r="E112" s="201">
        <v>71726458.640000001</v>
      </c>
    </row>
    <row r="113" spans="2:5">
      <c r="B113" s="216" t="s">
        <v>2116</v>
      </c>
      <c r="C113" s="201">
        <v>5448144</v>
      </c>
      <c r="D113" s="201">
        <v>0</v>
      </c>
      <c r="E113" s="201">
        <v>0</v>
      </c>
    </row>
    <row r="114" spans="2:5">
      <c r="B114" s="215" t="s">
        <v>2117</v>
      </c>
      <c r="C114" s="201">
        <v>5448144</v>
      </c>
      <c r="D114" s="201">
        <v>0</v>
      </c>
      <c r="E114" s="201">
        <v>0</v>
      </c>
    </row>
    <row r="115" spans="2:5">
      <c r="B115" s="216" t="s">
        <v>1833</v>
      </c>
      <c r="C115" s="201">
        <v>2181120</v>
      </c>
      <c r="D115" s="201">
        <v>2181120</v>
      </c>
      <c r="E115" s="201">
        <v>0</v>
      </c>
    </row>
    <row r="116" spans="2:5">
      <c r="B116" s="215" t="s">
        <v>1834</v>
      </c>
      <c r="C116" s="201">
        <v>2181120</v>
      </c>
      <c r="D116" s="201">
        <v>2181120</v>
      </c>
      <c r="E116" s="201">
        <v>0</v>
      </c>
    </row>
    <row r="117" spans="2:5">
      <c r="B117" s="216" t="s">
        <v>4170</v>
      </c>
      <c r="C117" s="201">
        <v>0</v>
      </c>
      <c r="D117" s="201">
        <v>1167574701.0999999</v>
      </c>
      <c r="E117" s="201">
        <v>1069799187.0599999</v>
      </c>
    </row>
    <row r="118" spans="2:5">
      <c r="B118" s="215" t="s">
        <v>3638</v>
      </c>
      <c r="C118" s="201">
        <v>0</v>
      </c>
      <c r="D118" s="201">
        <v>1167574701.0999999</v>
      </c>
      <c r="E118" s="201">
        <v>1069799187.0599999</v>
      </c>
    </row>
    <row r="119" spans="2:5">
      <c r="B119" s="216" t="s">
        <v>4291</v>
      </c>
      <c r="C119" s="201">
        <v>0</v>
      </c>
      <c r="D119" s="201">
        <v>12000000</v>
      </c>
      <c r="E119" s="201">
        <v>12000000</v>
      </c>
    </row>
    <row r="120" spans="2:5">
      <c r="B120" s="215" t="s">
        <v>4290</v>
      </c>
      <c r="C120" s="201">
        <v>0</v>
      </c>
      <c r="D120" s="201">
        <v>12000000</v>
      </c>
      <c r="E120" s="201">
        <v>12000000</v>
      </c>
    </row>
    <row r="121" spans="2:5">
      <c r="B121" s="216" t="s">
        <v>3739</v>
      </c>
      <c r="C121" s="201">
        <v>0</v>
      </c>
      <c r="D121" s="201">
        <v>466700000</v>
      </c>
      <c r="E121" s="201">
        <v>466601755.99000001</v>
      </c>
    </row>
    <row r="122" spans="2:5">
      <c r="B122" s="215" t="s">
        <v>2825</v>
      </c>
      <c r="C122" s="201">
        <v>0</v>
      </c>
      <c r="D122" s="201">
        <v>466700000</v>
      </c>
      <c r="E122" s="201">
        <v>466601755.99000001</v>
      </c>
    </row>
    <row r="123" spans="2:5">
      <c r="B123" s="216" t="s">
        <v>988</v>
      </c>
      <c r="C123" s="201">
        <v>19673675</v>
      </c>
      <c r="D123" s="201">
        <v>6708747</v>
      </c>
      <c r="E123" s="201">
        <v>6708746.9800000004</v>
      </c>
    </row>
    <row r="124" spans="2:5">
      <c r="B124" s="215" t="s">
        <v>989</v>
      </c>
      <c r="C124" s="201">
        <v>19673675</v>
      </c>
      <c r="D124" s="201">
        <v>6708747</v>
      </c>
      <c r="E124" s="201">
        <v>6708746.9800000004</v>
      </c>
    </row>
    <row r="125" spans="2:5">
      <c r="B125" s="216" t="s">
        <v>303</v>
      </c>
      <c r="C125" s="201">
        <v>10000000</v>
      </c>
      <c r="D125" s="201">
        <v>76613606.849999994</v>
      </c>
      <c r="E125" s="201">
        <v>72886390.329999998</v>
      </c>
    </row>
    <row r="126" spans="2:5">
      <c r="B126" s="215" t="s">
        <v>629</v>
      </c>
      <c r="C126" s="201">
        <v>10000000</v>
      </c>
      <c r="D126" s="201">
        <v>35093846</v>
      </c>
      <c r="E126" s="201">
        <v>35093844.960000001</v>
      </c>
    </row>
    <row r="127" spans="2:5">
      <c r="B127" s="215" t="s">
        <v>3637</v>
      </c>
      <c r="C127" s="201">
        <v>0</v>
      </c>
      <c r="D127" s="201">
        <v>41519760.850000001</v>
      </c>
      <c r="E127" s="201">
        <v>37792545.369999997</v>
      </c>
    </row>
    <row r="128" spans="2:5">
      <c r="B128" s="216" t="s">
        <v>3238</v>
      </c>
      <c r="C128" s="201">
        <v>0</v>
      </c>
      <c r="D128" s="201">
        <v>458567</v>
      </c>
      <c r="E128" s="201">
        <v>458566.08</v>
      </c>
    </row>
    <row r="129" spans="2:5">
      <c r="B129" s="215" t="s">
        <v>3237</v>
      </c>
      <c r="C129" s="201">
        <v>0</v>
      </c>
      <c r="D129" s="201">
        <v>458567</v>
      </c>
      <c r="E129" s="201">
        <v>458566.08</v>
      </c>
    </row>
    <row r="130" spans="2:5">
      <c r="B130" s="216" t="s">
        <v>4169</v>
      </c>
      <c r="C130" s="201">
        <v>11825415</v>
      </c>
      <c r="D130" s="201">
        <v>11825415</v>
      </c>
      <c r="E130" s="201">
        <v>4290857.32</v>
      </c>
    </row>
    <row r="131" spans="2:5">
      <c r="B131" s="215" t="s">
        <v>630</v>
      </c>
      <c r="C131" s="201">
        <v>11825415</v>
      </c>
      <c r="D131" s="201">
        <v>11825415</v>
      </c>
      <c r="E131" s="201">
        <v>4290857.32</v>
      </c>
    </row>
    <row r="132" spans="2:5">
      <c r="B132" s="216" t="s">
        <v>2681</v>
      </c>
      <c r="C132" s="201">
        <v>5500000</v>
      </c>
      <c r="D132" s="201">
        <v>5500000</v>
      </c>
      <c r="E132" s="201">
        <v>0</v>
      </c>
    </row>
    <row r="133" spans="2:5">
      <c r="B133" s="215" t="s">
        <v>990</v>
      </c>
      <c r="C133" s="201">
        <v>5500000</v>
      </c>
      <c r="D133" s="201">
        <v>5500000</v>
      </c>
      <c r="E133" s="201">
        <v>0</v>
      </c>
    </row>
    <row r="134" spans="2:5">
      <c r="B134" s="216" t="s">
        <v>3718</v>
      </c>
      <c r="C134" s="201">
        <v>0</v>
      </c>
      <c r="D134" s="201">
        <v>15369433.359999999</v>
      </c>
      <c r="E134" s="201">
        <v>15369433.359999999</v>
      </c>
    </row>
    <row r="135" spans="2:5">
      <c r="B135" s="215" t="s">
        <v>3717</v>
      </c>
      <c r="C135" s="201">
        <v>0</v>
      </c>
      <c r="D135" s="201">
        <v>15369433.359999999</v>
      </c>
      <c r="E135" s="201">
        <v>15369433.359999999</v>
      </c>
    </row>
    <row r="136" spans="2:5">
      <c r="B136" s="216" t="s">
        <v>304</v>
      </c>
      <c r="C136" s="201">
        <v>7400714</v>
      </c>
      <c r="D136" s="201">
        <v>101852299.34999999</v>
      </c>
      <c r="E136" s="201">
        <v>43883414.939999998</v>
      </c>
    </row>
    <row r="137" spans="2:5">
      <c r="B137" s="215" t="s">
        <v>631</v>
      </c>
      <c r="C137" s="201">
        <v>7400714</v>
      </c>
      <c r="D137" s="201">
        <v>101852299.34999999</v>
      </c>
      <c r="E137" s="201">
        <v>43883414.939999998</v>
      </c>
    </row>
    <row r="138" spans="2:5">
      <c r="B138" s="216" t="s">
        <v>4160</v>
      </c>
      <c r="C138" s="201">
        <v>1191726414</v>
      </c>
      <c r="D138" s="201">
        <v>970719942.88</v>
      </c>
      <c r="E138" s="201">
        <v>561748173.63</v>
      </c>
    </row>
    <row r="139" spans="2:5">
      <c r="B139" s="215" t="s">
        <v>632</v>
      </c>
      <c r="C139" s="201">
        <v>1191726414</v>
      </c>
      <c r="D139" s="201">
        <v>970719942.88</v>
      </c>
      <c r="E139" s="201">
        <v>561748173.63</v>
      </c>
    </row>
    <row r="140" spans="2:5">
      <c r="B140" s="216" t="s">
        <v>4168</v>
      </c>
      <c r="C140" s="201">
        <v>10000000</v>
      </c>
      <c r="D140" s="201">
        <v>10000000</v>
      </c>
      <c r="E140" s="201">
        <v>7962063.6600000001</v>
      </c>
    </row>
    <row r="141" spans="2:5">
      <c r="B141" s="215" t="s">
        <v>633</v>
      </c>
      <c r="C141" s="201">
        <v>10000000</v>
      </c>
      <c r="D141" s="201">
        <v>10000000</v>
      </c>
      <c r="E141" s="201">
        <v>7962063.6600000001</v>
      </c>
    </row>
    <row r="142" spans="2:5">
      <c r="B142" s="216" t="s">
        <v>4289</v>
      </c>
      <c r="C142" s="201">
        <v>0</v>
      </c>
      <c r="D142" s="201">
        <v>20000000</v>
      </c>
      <c r="E142" s="201">
        <v>1658734.65</v>
      </c>
    </row>
    <row r="143" spans="2:5">
      <c r="B143" s="215" t="s">
        <v>4288</v>
      </c>
      <c r="C143" s="201">
        <v>0</v>
      </c>
      <c r="D143" s="201">
        <v>20000000</v>
      </c>
      <c r="E143" s="201">
        <v>1658734.65</v>
      </c>
    </row>
    <row r="144" spans="2:5">
      <c r="B144" s="216" t="s">
        <v>2682</v>
      </c>
      <c r="C144" s="201">
        <v>4358515</v>
      </c>
      <c r="D144" s="201">
        <v>0</v>
      </c>
      <c r="E144" s="201">
        <v>0</v>
      </c>
    </row>
    <row r="145" spans="2:5">
      <c r="B145" s="215" t="s">
        <v>634</v>
      </c>
      <c r="C145" s="201">
        <v>4358515</v>
      </c>
      <c r="D145" s="201">
        <v>0</v>
      </c>
      <c r="E145" s="201">
        <v>0</v>
      </c>
    </row>
    <row r="146" spans="2:5">
      <c r="B146" s="216" t="s">
        <v>305</v>
      </c>
      <c r="C146" s="201">
        <v>183876112</v>
      </c>
      <c r="D146" s="201">
        <v>303331923.58999997</v>
      </c>
      <c r="E146" s="201">
        <v>263331923.36000001</v>
      </c>
    </row>
    <row r="147" spans="2:5">
      <c r="B147" s="215" t="s">
        <v>635</v>
      </c>
      <c r="C147" s="201">
        <v>183876112</v>
      </c>
      <c r="D147" s="201">
        <v>303331923.58999997</v>
      </c>
      <c r="E147" s="201">
        <v>263331923.36000001</v>
      </c>
    </row>
    <row r="148" spans="2:5">
      <c r="B148" s="216" t="s">
        <v>3318</v>
      </c>
      <c r="C148" s="201">
        <v>0</v>
      </c>
      <c r="D148" s="201">
        <v>174900268.09</v>
      </c>
      <c r="E148" s="201">
        <v>114323701.20999999</v>
      </c>
    </row>
    <row r="149" spans="2:5">
      <c r="B149" s="215" t="s">
        <v>3317</v>
      </c>
      <c r="C149" s="201">
        <v>0</v>
      </c>
      <c r="D149" s="201">
        <v>174900268.09</v>
      </c>
      <c r="E149" s="201">
        <v>114323701.20999999</v>
      </c>
    </row>
    <row r="150" spans="2:5">
      <c r="B150" s="216" t="s">
        <v>3716</v>
      </c>
      <c r="C150" s="201">
        <v>0</v>
      </c>
      <c r="D150" s="201">
        <v>32000000</v>
      </c>
      <c r="E150" s="201">
        <v>0</v>
      </c>
    </row>
    <row r="151" spans="2:5">
      <c r="B151" s="215" t="s">
        <v>3715</v>
      </c>
      <c r="C151" s="201">
        <v>0</v>
      </c>
      <c r="D151" s="201">
        <v>32000000</v>
      </c>
      <c r="E151" s="201">
        <v>0</v>
      </c>
    </row>
    <row r="152" spans="2:5">
      <c r="B152" s="216" t="s">
        <v>306</v>
      </c>
      <c r="C152" s="201">
        <v>30735283</v>
      </c>
      <c r="D152" s="201">
        <v>40735283</v>
      </c>
      <c r="E152" s="201">
        <v>19472614.510000002</v>
      </c>
    </row>
    <row r="153" spans="2:5">
      <c r="B153" s="215" t="s">
        <v>636</v>
      </c>
      <c r="C153" s="201">
        <v>30735283</v>
      </c>
      <c r="D153" s="201">
        <v>40735283</v>
      </c>
      <c r="E153" s="201">
        <v>19472614.510000002</v>
      </c>
    </row>
    <row r="154" spans="2:5">
      <c r="B154" s="216" t="s">
        <v>307</v>
      </c>
      <c r="C154" s="201">
        <v>73549939</v>
      </c>
      <c r="D154" s="201">
        <v>93603889</v>
      </c>
      <c r="E154" s="201">
        <v>82635243.599999994</v>
      </c>
    </row>
    <row r="155" spans="2:5">
      <c r="B155" s="215" t="s">
        <v>637</v>
      </c>
      <c r="C155" s="201">
        <v>73549939</v>
      </c>
      <c r="D155" s="201">
        <v>93603889</v>
      </c>
      <c r="E155" s="201">
        <v>82635243.599999994</v>
      </c>
    </row>
    <row r="156" spans="2:5">
      <c r="B156" s="216" t="s">
        <v>308</v>
      </c>
      <c r="C156" s="201">
        <v>27947172</v>
      </c>
      <c r="D156" s="201">
        <v>50240945</v>
      </c>
      <c r="E156" s="201">
        <v>12489133.310000001</v>
      </c>
    </row>
    <row r="157" spans="2:5">
      <c r="B157" s="215" t="s">
        <v>638</v>
      </c>
      <c r="C157" s="201">
        <v>27947172</v>
      </c>
      <c r="D157" s="201">
        <v>50240945</v>
      </c>
      <c r="E157" s="201">
        <v>12489133.310000001</v>
      </c>
    </row>
    <row r="158" spans="2:5">
      <c r="B158" s="216" t="s">
        <v>309</v>
      </c>
      <c r="C158" s="201">
        <v>26655240</v>
      </c>
      <c r="D158" s="201">
        <v>14655240</v>
      </c>
      <c r="E158" s="201">
        <v>10351595.960000001</v>
      </c>
    </row>
    <row r="159" spans="2:5">
      <c r="B159" s="215" t="s">
        <v>639</v>
      </c>
      <c r="C159" s="201">
        <v>26655240</v>
      </c>
      <c r="D159" s="201">
        <v>14655240</v>
      </c>
      <c r="E159" s="201">
        <v>10351595.960000001</v>
      </c>
    </row>
    <row r="160" spans="2:5">
      <c r="B160" s="216" t="s">
        <v>2683</v>
      </c>
      <c r="C160" s="201">
        <v>11951551</v>
      </c>
      <c r="D160" s="201">
        <v>6019559</v>
      </c>
      <c r="E160" s="201">
        <v>6019558.2699999996</v>
      </c>
    </row>
    <row r="161" spans="2:5">
      <c r="B161" s="215" t="s">
        <v>2561</v>
      </c>
      <c r="C161" s="201">
        <v>11951551</v>
      </c>
      <c r="D161" s="201">
        <v>6019559</v>
      </c>
      <c r="E161" s="201">
        <v>6019558.2699999996</v>
      </c>
    </row>
    <row r="162" spans="2:5">
      <c r="B162" s="216" t="s">
        <v>4167</v>
      </c>
      <c r="C162" s="201">
        <v>2116959</v>
      </c>
      <c r="D162" s="201">
        <v>2116959</v>
      </c>
      <c r="E162" s="201">
        <v>2116959</v>
      </c>
    </row>
    <row r="163" spans="2:5">
      <c r="B163" s="215" t="s">
        <v>640</v>
      </c>
      <c r="C163" s="201">
        <v>2116959</v>
      </c>
      <c r="D163" s="201">
        <v>2116959</v>
      </c>
      <c r="E163" s="201">
        <v>2116959</v>
      </c>
    </row>
    <row r="164" spans="2:5">
      <c r="B164" s="216" t="s">
        <v>3236</v>
      </c>
      <c r="C164" s="201">
        <v>0</v>
      </c>
      <c r="D164" s="201">
        <v>6289470</v>
      </c>
      <c r="E164" s="201">
        <v>6289469.6100000003</v>
      </c>
    </row>
    <row r="165" spans="2:5">
      <c r="B165" s="215" t="s">
        <v>3235</v>
      </c>
      <c r="C165" s="201">
        <v>0</v>
      </c>
      <c r="D165" s="201">
        <v>6289470</v>
      </c>
      <c r="E165" s="201">
        <v>6289469.6100000003</v>
      </c>
    </row>
    <row r="166" spans="2:5">
      <c r="B166" s="216" t="s">
        <v>310</v>
      </c>
      <c r="C166" s="201">
        <v>576971616</v>
      </c>
      <c r="D166" s="201">
        <v>460153861.26000005</v>
      </c>
      <c r="E166" s="201">
        <v>316474214.11000001</v>
      </c>
    </row>
    <row r="167" spans="2:5">
      <c r="B167" s="215" t="s">
        <v>641</v>
      </c>
      <c r="C167" s="201">
        <v>576971616</v>
      </c>
      <c r="D167" s="201">
        <v>460153861.26000005</v>
      </c>
      <c r="E167" s="201">
        <v>316474214.11000001</v>
      </c>
    </row>
    <row r="168" spans="2:5">
      <c r="B168" s="216" t="s">
        <v>311</v>
      </c>
      <c r="C168" s="201">
        <v>27558546</v>
      </c>
      <c r="D168" s="201">
        <v>26719839.16</v>
      </c>
      <c r="E168" s="201">
        <v>12581876.9</v>
      </c>
    </row>
    <row r="169" spans="2:5">
      <c r="B169" s="215" t="s">
        <v>642</v>
      </c>
      <c r="C169" s="201">
        <v>27558546</v>
      </c>
      <c r="D169" s="201">
        <v>26719839.16</v>
      </c>
      <c r="E169" s="201">
        <v>12581876.9</v>
      </c>
    </row>
    <row r="170" spans="2:5">
      <c r="B170" s="216" t="s">
        <v>2824</v>
      </c>
      <c r="C170" s="201">
        <v>144375804</v>
      </c>
      <c r="D170" s="201">
        <v>0</v>
      </c>
      <c r="E170" s="201">
        <v>0</v>
      </c>
    </row>
    <row r="171" spans="2:5">
      <c r="B171" s="215" t="s">
        <v>2825</v>
      </c>
      <c r="C171" s="201">
        <v>144375804</v>
      </c>
      <c r="D171" s="201">
        <v>0</v>
      </c>
      <c r="E171" s="201">
        <v>0</v>
      </c>
    </row>
    <row r="172" spans="2:5">
      <c r="B172" s="216" t="s">
        <v>2555</v>
      </c>
      <c r="C172" s="201">
        <v>54481436</v>
      </c>
      <c r="D172" s="201">
        <v>54481436</v>
      </c>
      <c r="E172" s="201">
        <v>29044780.48</v>
      </c>
    </row>
    <row r="173" spans="2:5">
      <c r="B173" s="215" t="s">
        <v>2556</v>
      </c>
      <c r="C173" s="201">
        <v>54481436</v>
      </c>
      <c r="D173" s="201">
        <v>54481436</v>
      </c>
      <c r="E173" s="201">
        <v>29044780.48</v>
      </c>
    </row>
    <row r="174" spans="2:5">
      <c r="B174" s="216" t="s">
        <v>2118</v>
      </c>
      <c r="C174" s="201">
        <v>4684890</v>
      </c>
      <c r="D174" s="201">
        <v>1199222.78</v>
      </c>
      <c r="E174" s="201">
        <v>1199222.1599999999</v>
      </c>
    </row>
    <row r="175" spans="2:5">
      <c r="B175" s="215" t="s">
        <v>2119</v>
      </c>
      <c r="C175" s="201">
        <v>4684890</v>
      </c>
      <c r="D175" s="201">
        <v>1199222.78</v>
      </c>
      <c r="E175" s="201">
        <v>1199222.1599999999</v>
      </c>
    </row>
    <row r="176" spans="2:5">
      <c r="B176" s="216" t="s">
        <v>4166</v>
      </c>
      <c r="C176" s="201">
        <v>11006928</v>
      </c>
      <c r="D176" s="201">
        <v>1650990</v>
      </c>
      <c r="E176" s="201">
        <v>1650937.62</v>
      </c>
    </row>
    <row r="177" spans="2:5">
      <c r="B177" s="215" t="s">
        <v>2120</v>
      </c>
      <c r="C177" s="201">
        <v>11006928</v>
      </c>
      <c r="D177" s="201">
        <v>1650990</v>
      </c>
      <c r="E177" s="201">
        <v>1650937.62</v>
      </c>
    </row>
    <row r="178" spans="2:5">
      <c r="B178" s="216" t="s">
        <v>4165</v>
      </c>
      <c r="C178" s="201">
        <v>1025722796</v>
      </c>
      <c r="D178" s="201">
        <v>739596534.07999992</v>
      </c>
      <c r="E178" s="201">
        <v>465822353.04000002</v>
      </c>
    </row>
    <row r="179" spans="2:5">
      <c r="B179" s="215" t="s">
        <v>1058</v>
      </c>
      <c r="C179" s="201">
        <v>1025722796</v>
      </c>
      <c r="D179" s="201">
        <v>739596534.07999992</v>
      </c>
      <c r="E179" s="201">
        <v>465822353.04000002</v>
      </c>
    </row>
    <row r="180" spans="2:5">
      <c r="B180" s="216" t="s">
        <v>1048</v>
      </c>
      <c r="C180" s="201">
        <v>11981600</v>
      </c>
      <c r="D180" s="201">
        <v>11981600</v>
      </c>
      <c r="E180" s="201">
        <v>0</v>
      </c>
    </row>
    <row r="181" spans="2:5">
      <c r="B181" s="215" t="s">
        <v>1049</v>
      </c>
      <c r="C181" s="201">
        <v>11981600</v>
      </c>
      <c r="D181" s="201">
        <v>11981600</v>
      </c>
      <c r="E181" s="201">
        <v>0</v>
      </c>
    </row>
    <row r="182" spans="2:5">
      <c r="B182" s="216" t="s">
        <v>2121</v>
      </c>
      <c r="C182" s="201">
        <v>11006928</v>
      </c>
      <c r="D182" s="201">
        <v>2816812.94</v>
      </c>
      <c r="E182" s="201">
        <v>2816808.59</v>
      </c>
    </row>
    <row r="183" spans="2:5">
      <c r="B183" s="215" t="s">
        <v>2122</v>
      </c>
      <c r="C183" s="201">
        <v>11006928</v>
      </c>
      <c r="D183" s="201">
        <v>2816812.94</v>
      </c>
      <c r="E183" s="201">
        <v>2816808.59</v>
      </c>
    </row>
    <row r="184" spans="2:5">
      <c r="B184" s="216" t="s">
        <v>4164</v>
      </c>
      <c r="C184" s="201">
        <v>0</v>
      </c>
      <c r="D184" s="201">
        <v>52920308.189999998</v>
      </c>
      <c r="E184" s="201">
        <v>16460153.26</v>
      </c>
    </row>
    <row r="185" spans="2:5">
      <c r="B185" s="215" t="s">
        <v>3132</v>
      </c>
      <c r="C185" s="201">
        <v>0</v>
      </c>
      <c r="D185" s="201">
        <v>52920308.189999998</v>
      </c>
      <c r="E185" s="201">
        <v>16460153.26</v>
      </c>
    </row>
    <row r="186" spans="2:5">
      <c r="B186" s="216" t="s">
        <v>2123</v>
      </c>
      <c r="C186" s="201">
        <v>11006928</v>
      </c>
      <c r="D186" s="201">
        <v>2816812.94</v>
      </c>
      <c r="E186" s="201">
        <v>2816808.59</v>
      </c>
    </row>
    <row r="187" spans="2:5">
      <c r="B187" s="215" t="s">
        <v>2124</v>
      </c>
      <c r="C187" s="201">
        <v>11006928</v>
      </c>
      <c r="D187" s="201">
        <v>2816812.94</v>
      </c>
      <c r="E187" s="201">
        <v>2816808.59</v>
      </c>
    </row>
    <row r="188" spans="2:5">
      <c r="B188" s="216" t="s">
        <v>2125</v>
      </c>
      <c r="C188" s="201">
        <v>11006928</v>
      </c>
      <c r="D188" s="201">
        <v>2605385.34</v>
      </c>
      <c r="E188" s="201">
        <v>2605375.0699999998</v>
      </c>
    </row>
    <row r="189" spans="2:5">
      <c r="B189" s="215" t="s">
        <v>2126</v>
      </c>
      <c r="C189" s="201">
        <v>11006928</v>
      </c>
      <c r="D189" s="201">
        <v>2605385.34</v>
      </c>
      <c r="E189" s="201">
        <v>2605375.0699999998</v>
      </c>
    </row>
    <row r="190" spans="2:5">
      <c r="B190" s="216" t="s">
        <v>1835</v>
      </c>
      <c r="C190" s="201">
        <v>4221977</v>
      </c>
      <c r="D190" s="201">
        <v>0</v>
      </c>
      <c r="E190" s="201">
        <v>0</v>
      </c>
    </row>
    <row r="191" spans="2:5">
      <c r="B191" s="215" t="s">
        <v>1836</v>
      </c>
      <c r="C191" s="201">
        <v>4221977</v>
      </c>
      <c r="D191" s="201">
        <v>0</v>
      </c>
      <c r="E191" s="201">
        <v>0</v>
      </c>
    </row>
    <row r="192" spans="2:5">
      <c r="B192" s="216" t="s">
        <v>1837</v>
      </c>
      <c r="C192" s="201">
        <v>12286357</v>
      </c>
      <c r="D192" s="201">
        <v>7286357</v>
      </c>
      <c r="E192" s="201">
        <v>7222196.8399999999</v>
      </c>
    </row>
    <row r="193" spans="2:5">
      <c r="B193" s="215" t="s">
        <v>1838</v>
      </c>
      <c r="C193" s="201">
        <v>12286357</v>
      </c>
      <c r="D193" s="201">
        <v>7286357</v>
      </c>
      <c r="E193" s="201">
        <v>7222196.8399999999</v>
      </c>
    </row>
    <row r="194" spans="2:5">
      <c r="B194" s="216" t="s">
        <v>4163</v>
      </c>
      <c r="C194" s="201">
        <v>0</v>
      </c>
      <c r="D194" s="201">
        <v>9462001</v>
      </c>
      <c r="E194" s="201">
        <v>2072397.35</v>
      </c>
    </row>
    <row r="195" spans="2:5">
      <c r="B195" s="215" t="s">
        <v>3094</v>
      </c>
      <c r="C195" s="201">
        <v>0</v>
      </c>
      <c r="D195" s="201">
        <v>9462001</v>
      </c>
      <c r="E195" s="201">
        <v>2072397.35</v>
      </c>
    </row>
    <row r="196" spans="2:5">
      <c r="B196" s="216" t="s">
        <v>2509</v>
      </c>
      <c r="C196" s="201">
        <v>322518567</v>
      </c>
      <c r="D196" s="201">
        <v>527596092</v>
      </c>
      <c r="E196" s="201">
        <v>282596088.87</v>
      </c>
    </row>
    <row r="197" spans="2:5">
      <c r="B197" s="215" t="s">
        <v>2510</v>
      </c>
      <c r="C197" s="201">
        <v>322518567</v>
      </c>
      <c r="D197" s="201">
        <v>527596092</v>
      </c>
      <c r="E197" s="201">
        <v>282596088.87</v>
      </c>
    </row>
    <row r="198" spans="2:5">
      <c r="B198" s="216" t="s">
        <v>312</v>
      </c>
      <c r="C198" s="201">
        <v>8113141</v>
      </c>
      <c r="D198" s="201">
        <v>14180890.66</v>
      </c>
      <c r="E198" s="201">
        <v>13090112.140000001</v>
      </c>
    </row>
    <row r="199" spans="2:5">
      <c r="B199" s="215" t="s">
        <v>643</v>
      </c>
      <c r="C199" s="201">
        <v>8113141</v>
      </c>
      <c r="D199" s="201">
        <v>14180890.66</v>
      </c>
      <c r="E199" s="201">
        <v>13090112.140000001</v>
      </c>
    </row>
    <row r="200" spans="2:5">
      <c r="B200" s="220" t="s">
        <v>283</v>
      </c>
      <c r="C200" s="219">
        <v>0</v>
      </c>
      <c r="D200" s="219">
        <v>183512023.53</v>
      </c>
      <c r="E200" s="219">
        <v>0</v>
      </c>
    </row>
    <row r="201" spans="2:5">
      <c r="B201" s="216" t="s">
        <v>4162</v>
      </c>
      <c r="C201" s="201">
        <v>0</v>
      </c>
      <c r="D201" s="201">
        <v>66297849.25</v>
      </c>
      <c r="E201" s="201">
        <v>0</v>
      </c>
    </row>
    <row r="202" spans="2:5">
      <c r="B202" s="215" t="s">
        <v>3133</v>
      </c>
      <c r="C202" s="201">
        <v>0</v>
      </c>
      <c r="D202" s="201">
        <v>66297849.25</v>
      </c>
      <c r="E202" s="201">
        <v>0</v>
      </c>
    </row>
    <row r="203" spans="2:5">
      <c r="B203" s="216" t="s">
        <v>4161</v>
      </c>
      <c r="C203" s="201">
        <v>0</v>
      </c>
      <c r="D203" s="201">
        <v>109800000</v>
      </c>
      <c r="E203" s="201">
        <v>0</v>
      </c>
    </row>
    <row r="204" spans="2:5">
      <c r="B204" s="215" t="s">
        <v>3299</v>
      </c>
      <c r="C204" s="201">
        <v>0</v>
      </c>
      <c r="D204" s="201">
        <v>109800000</v>
      </c>
      <c r="E204" s="201">
        <v>0</v>
      </c>
    </row>
    <row r="205" spans="2:5">
      <c r="B205" s="216" t="s">
        <v>4310</v>
      </c>
      <c r="C205" s="201">
        <v>0</v>
      </c>
      <c r="D205" s="201">
        <v>7414174.2800000003</v>
      </c>
      <c r="E205" s="201">
        <v>0</v>
      </c>
    </row>
    <row r="206" spans="2:5">
      <c r="B206" s="215" t="s">
        <v>4309</v>
      </c>
      <c r="C206" s="201">
        <v>0</v>
      </c>
      <c r="D206" s="201">
        <v>7414174.2800000003</v>
      </c>
      <c r="E206" s="201">
        <v>0</v>
      </c>
    </row>
    <row r="207" spans="2:5">
      <c r="B207" s="220" t="s">
        <v>298</v>
      </c>
      <c r="C207" s="219">
        <v>202332961</v>
      </c>
      <c r="D207" s="219">
        <v>95786790.219999999</v>
      </c>
      <c r="E207" s="219">
        <v>46312856.079999998</v>
      </c>
    </row>
    <row r="208" spans="2:5">
      <c r="B208" s="216" t="s">
        <v>3298</v>
      </c>
      <c r="C208" s="201">
        <v>0</v>
      </c>
      <c r="D208" s="201">
        <v>106177.51</v>
      </c>
      <c r="E208" s="201">
        <v>0</v>
      </c>
    </row>
    <row r="209" spans="2:5">
      <c r="B209" s="215" t="s">
        <v>3297</v>
      </c>
      <c r="C209" s="201">
        <v>0</v>
      </c>
      <c r="D209" s="201">
        <v>106177.51</v>
      </c>
      <c r="E209" s="201">
        <v>0</v>
      </c>
    </row>
    <row r="210" spans="2:5">
      <c r="B210" s="216" t="s">
        <v>4160</v>
      </c>
      <c r="C210" s="201">
        <v>202332961</v>
      </c>
      <c r="D210" s="201">
        <v>24939040</v>
      </c>
      <c r="E210" s="201">
        <v>0</v>
      </c>
    </row>
    <row r="211" spans="2:5">
      <c r="B211" s="215" t="s">
        <v>632</v>
      </c>
      <c r="C211" s="201">
        <v>202332961</v>
      </c>
      <c r="D211" s="201">
        <v>24939040</v>
      </c>
      <c r="E211" s="201">
        <v>0</v>
      </c>
    </row>
    <row r="212" spans="2:5">
      <c r="B212" s="216" t="s">
        <v>3296</v>
      </c>
      <c r="C212" s="201">
        <v>0</v>
      </c>
      <c r="D212" s="201">
        <v>70741572.709999993</v>
      </c>
      <c r="E212" s="201">
        <v>46312856.079999998</v>
      </c>
    </row>
    <row r="213" spans="2:5">
      <c r="B213" s="215" t="s">
        <v>3295</v>
      </c>
      <c r="C213" s="201">
        <v>0</v>
      </c>
      <c r="D213" s="201">
        <v>70741572.709999993</v>
      </c>
      <c r="E213" s="201">
        <v>46312856.079999998</v>
      </c>
    </row>
    <row r="214" spans="2:5">
      <c r="B214" s="220" t="s">
        <v>284</v>
      </c>
      <c r="C214" s="219">
        <v>978030273</v>
      </c>
      <c r="D214" s="219">
        <v>978381726</v>
      </c>
      <c r="E214" s="219">
        <v>459322552.49000001</v>
      </c>
    </row>
    <row r="215" spans="2:5">
      <c r="B215" s="216" t="s">
        <v>282</v>
      </c>
      <c r="C215" s="201">
        <v>74280272</v>
      </c>
      <c r="D215" s="201">
        <v>74631725</v>
      </c>
      <c r="E215" s="201">
        <v>44466730.969999999</v>
      </c>
    </row>
    <row r="216" spans="2:5">
      <c r="B216" s="215" t="s">
        <v>622</v>
      </c>
      <c r="C216" s="201">
        <v>74280272</v>
      </c>
      <c r="D216" s="201">
        <v>74631725</v>
      </c>
      <c r="E216" s="201">
        <v>44466730.969999999</v>
      </c>
    </row>
    <row r="217" spans="2:5">
      <c r="B217" s="216" t="s">
        <v>313</v>
      </c>
      <c r="C217" s="201">
        <v>903750001</v>
      </c>
      <c r="D217" s="201">
        <v>903750001</v>
      </c>
      <c r="E217" s="201">
        <v>414855821.51999998</v>
      </c>
    </row>
    <row r="218" spans="2:5">
      <c r="B218" s="215" t="s">
        <v>644</v>
      </c>
      <c r="C218" s="201">
        <v>903750001</v>
      </c>
      <c r="D218" s="201">
        <v>903750001</v>
      </c>
      <c r="E218" s="201">
        <v>414855821.51999998</v>
      </c>
    </row>
    <row r="219" spans="2:5">
      <c r="B219" s="217" t="s">
        <v>314</v>
      </c>
      <c r="C219" s="201">
        <v>1270243471</v>
      </c>
      <c r="D219" s="201">
        <v>1894073148.1299996</v>
      </c>
      <c r="E219" s="201">
        <v>1511116208.6599998</v>
      </c>
    </row>
    <row r="220" spans="2:5">
      <c r="B220" s="220" t="s">
        <v>281</v>
      </c>
      <c r="C220" s="219">
        <v>941272906</v>
      </c>
      <c r="D220" s="219">
        <v>1348855143.6499996</v>
      </c>
      <c r="E220" s="219">
        <v>1122234797.2099998</v>
      </c>
    </row>
    <row r="221" spans="2:5">
      <c r="B221" s="216" t="s">
        <v>4159</v>
      </c>
      <c r="C221" s="201">
        <v>42688222</v>
      </c>
      <c r="D221" s="201">
        <v>0</v>
      </c>
      <c r="E221" s="201">
        <v>0</v>
      </c>
    </row>
    <row r="222" spans="2:5">
      <c r="B222" s="215" t="s">
        <v>645</v>
      </c>
      <c r="C222" s="201">
        <v>42688222</v>
      </c>
      <c r="D222" s="201">
        <v>0</v>
      </c>
      <c r="E222" s="201">
        <v>0</v>
      </c>
    </row>
    <row r="223" spans="2:5">
      <c r="B223" s="216" t="s">
        <v>315</v>
      </c>
      <c r="C223" s="201">
        <v>11002982</v>
      </c>
      <c r="D223" s="201">
        <v>129386592.18000001</v>
      </c>
      <c r="E223" s="201">
        <v>102964921.03</v>
      </c>
    </row>
    <row r="224" spans="2:5">
      <c r="B224" s="215" t="s">
        <v>646</v>
      </c>
      <c r="C224" s="201">
        <v>11002982</v>
      </c>
      <c r="D224" s="201">
        <v>129386592.18000001</v>
      </c>
      <c r="E224" s="201">
        <v>102964921.03</v>
      </c>
    </row>
    <row r="225" spans="2:5">
      <c r="B225" s="216" t="s">
        <v>4201</v>
      </c>
      <c r="C225" s="201">
        <v>0</v>
      </c>
      <c r="D225" s="201">
        <v>9955062.1799999997</v>
      </c>
      <c r="E225" s="201">
        <v>0</v>
      </c>
    </row>
    <row r="226" spans="2:5">
      <c r="B226" s="215" t="s">
        <v>4200</v>
      </c>
      <c r="C226" s="201">
        <v>0</v>
      </c>
      <c r="D226" s="201">
        <v>9955062.1799999997</v>
      </c>
      <c r="E226" s="201">
        <v>0</v>
      </c>
    </row>
    <row r="227" spans="2:5">
      <c r="B227" s="216" t="s">
        <v>3234</v>
      </c>
      <c r="C227" s="201">
        <v>0</v>
      </c>
      <c r="D227" s="201">
        <v>10000000</v>
      </c>
      <c r="E227" s="201">
        <v>0</v>
      </c>
    </row>
    <row r="228" spans="2:5">
      <c r="B228" s="215" t="s">
        <v>3233</v>
      </c>
      <c r="C228" s="201">
        <v>0</v>
      </c>
      <c r="D228" s="201">
        <v>10000000</v>
      </c>
      <c r="E228" s="201">
        <v>0</v>
      </c>
    </row>
    <row r="229" spans="2:5">
      <c r="B229" s="216" t="s">
        <v>3232</v>
      </c>
      <c r="C229" s="201">
        <v>0</v>
      </c>
      <c r="D229" s="201">
        <v>1692000</v>
      </c>
      <c r="E229" s="201">
        <v>0</v>
      </c>
    </row>
    <row r="230" spans="2:5">
      <c r="B230" s="215" t="s">
        <v>3231</v>
      </c>
      <c r="C230" s="201">
        <v>0</v>
      </c>
      <c r="D230" s="201">
        <v>1692000</v>
      </c>
      <c r="E230" s="201">
        <v>0</v>
      </c>
    </row>
    <row r="231" spans="2:5">
      <c r="B231" s="216" t="s">
        <v>991</v>
      </c>
      <c r="C231" s="201">
        <v>4399577</v>
      </c>
      <c r="D231" s="201">
        <v>4399577</v>
      </c>
      <c r="E231" s="201">
        <v>0</v>
      </c>
    </row>
    <row r="232" spans="2:5">
      <c r="B232" s="215" t="s">
        <v>992</v>
      </c>
      <c r="C232" s="201">
        <v>4399577</v>
      </c>
      <c r="D232" s="201">
        <v>4399577</v>
      </c>
      <c r="E232" s="201">
        <v>0</v>
      </c>
    </row>
    <row r="233" spans="2:5">
      <c r="B233" s="216" t="s">
        <v>1131</v>
      </c>
      <c r="C233" s="201">
        <v>6558125</v>
      </c>
      <c r="D233" s="201">
        <v>2538359.75</v>
      </c>
      <c r="E233" s="201">
        <v>2258059.1800000002</v>
      </c>
    </row>
    <row r="234" spans="2:5">
      <c r="B234" s="215" t="s">
        <v>1132</v>
      </c>
      <c r="C234" s="201">
        <v>6558125</v>
      </c>
      <c r="D234" s="201">
        <v>2538359.75</v>
      </c>
      <c r="E234" s="201">
        <v>2258059.1800000002</v>
      </c>
    </row>
    <row r="235" spans="2:5">
      <c r="B235" s="216" t="s">
        <v>4158</v>
      </c>
      <c r="C235" s="201">
        <v>15803901</v>
      </c>
      <c r="D235" s="201">
        <v>4542758.38</v>
      </c>
      <c r="E235" s="201">
        <v>3984145.1900000004</v>
      </c>
    </row>
    <row r="236" spans="2:5">
      <c r="B236" s="215" t="s">
        <v>1133</v>
      </c>
      <c r="C236" s="201">
        <v>4595200</v>
      </c>
      <c r="D236" s="201">
        <v>2020799.94</v>
      </c>
      <c r="E236" s="201">
        <v>1462187.49</v>
      </c>
    </row>
    <row r="237" spans="2:5">
      <c r="B237" s="215" t="s">
        <v>1459</v>
      </c>
      <c r="C237" s="201">
        <v>11208701</v>
      </c>
      <c r="D237" s="201">
        <v>2521958.44</v>
      </c>
      <c r="E237" s="201">
        <v>2521957.7000000002</v>
      </c>
    </row>
    <row r="238" spans="2:5">
      <c r="B238" s="216" t="s">
        <v>316</v>
      </c>
      <c r="C238" s="201">
        <v>32634467</v>
      </c>
      <c r="D238" s="201">
        <v>45711819.759999998</v>
      </c>
      <c r="E238" s="201">
        <v>38144965.850000001</v>
      </c>
    </row>
    <row r="239" spans="2:5">
      <c r="B239" s="215" t="s">
        <v>647</v>
      </c>
      <c r="C239" s="201">
        <v>32634467</v>
      </c>
      <c r="D239" s="201">
        <v>45711819.759999998</v>
      </c>
      <c r="E239" s="201">
        <v>38144965.850000001</v>
      </c>
    </row>
    <row r="240" spans="2:5">
      <c r="B240" s="216" t="s">
        <v>1134</v>
      </c>
      <c r="C240" s="201">
        <v>17766826</v>
      </c>
      <c r="D240" s="201">
        <v>9080084.3200000003</v>
      </c>
      <c r="E240" s="201">
        <v>6345783.7699999996</v>
      </c>
    </row>
    <row r="241" spans="2:5">
      <c r="B241" s="215" t="s">
        <v>1135</v>
      </c>
      <c r="C241" s="201">
        <v>6558125</v>
      </c>
      <c r="D241" s="201">
        <v>6558125</v>
      </c>
      <c r="E241" s="201">
        <v>3823826.09</v>
      </c>
    </row>
    <row r="242" spans="2:5">
      <c r="B242" s="215" t="s">
        <v>1460</v>
      </c>
      <c r="C242" s="201">
        <v>11208701</v>
      </c>
      <c r="D242" s="201">
        <v>2521959.3199999998</v>
      </c>
      <c r="E242" s="201">
        <v>2521957.6800000002</v>
      </c>
    </row>
    <row r="243" spans="2:5">
      <c r="B243" s="216" t="s">
        <v>1136</v>
      </c>
      <c r="C243" s="201">
        <v>15803901</v>
      </c>
      <c r="D243" s="201">
        <v>3677758.67</v>
      </c>
      <c r="E243" s="201">
        <v>3670757.67</v>
      </c>
    </row>
    <row r="244" spans="2:5">
      <c r="B244" s="215" t="s">
        <v>1137</v>
      </c>
      <c r="C244" s="201">
        <v>4595200</v>
      </c>
      <c r="D244" s="201">
        <v>1148799.99</v>
      </c>
      <c r="E244" s="201">
        <v>1148799.99</v>
      </c>
    </row>
    <row r="245" spans="2:5">
      <c r="B245" s="215" t="s">
        <v>1461</v>
      </c>
      <c r="C245" s="201">
        <v>11208701</v>
      </c>
      <c r="D245" s="201">
        <v>2528958.6800000002</v>
      </c>
      <c r="E245" s="201">
        <v>2521957.6800000002</v>
      </c>
    </row>
    <row r="246" spans="2:5">
      <c r="B246" s="216" t="s">
        <v>1462</v>
      </c>
      <c r="C246" s="201">
        <v>11208701</v>
      </c>
      <c r="D246" s="201">
        <v>2528958.6800000002</v>
      </c>
      <c r="E246" s="201">
        <v>2521957.6800000002</v>
      </c>
    </row>
    <row r="247" spans="2:5">
      <c r="B247" s="215" t="s">
        <v>1463</v>
      </c>
      <c r="C247" s="201">
        <v>11208701</v>
      </c>
      <c r="D247" s="201">
        <v>2528958.6800000002</v>
      </c>
      <c r="E247" s="201">
        <v>2521957.6800000002</v>
      </c>
    </row>
    <row r="248" spans="2:5">
      <c r="B248" s="216" t="s">
        <v>1464</v>
      </c>
      <c r="C248" s="201">
        <v>6731551</v>
      </c>
      <c r="D248" s="201">
        <v>1514599.55</v>
      </c>
      <c r="E248" s="201">
        <v>1514598.91</v>
      </c>
    </row>
    <row r="249" spans="2:5">
      <c r="B249" s="215" t="s">
        <v>1465</v>
      </c>
      <c r="C249" s="201">
        <v>6731551</v>
      </c>
      <c r="D249" s="201">
        <v>1514599.55</v>
      </c>
      <c r="E249" s="201">
        <v>1514598.91</v>
      </c>
    </row>
    <row r="250" spans="2:5">
      <c r="B250" s="216" t="s">
        <v>1466</v>
      </c>
      <c r="C250" s="201">
        <v>6731551</v>
      </c>
      <c r="D250" s="201">
        <v>1514599.55</v>
      </c>
      <c r="E250" s="201">
        <v>1514598.91</v>
      </c>
    </row>
    <row r="251" spans="2:5">
      <c r="B251" s="215" t="s">
        <v>1467</v>
      </c>
      <c r="C251" s="201">
        <v>6731551</v>
      </c>
      <c r="D251" s="201">
        <v>1514599.55</v>
      </c>
      <c r="E251" s="201">
        <v>1514598.91</v>
      </c>
    </row>
    <row r="252" spans="2:5">
      <c r="B252" s="216" t="s">
        <v>4157</v>
      </c>
      <c r="C252" s="201">
        <v>11208701</v>
      </c>
      <c r="D252" s="201">
        <v>2521958.2200000002</v>
      </c>
      <c r="E252" s="201">
        <v>2521957.64</v>
      </c>
    </row>
    <row r="253" spans="2:5">
      <c r="B253" s="215" t="s">
        <v>1468</v>
      </c>
      <c r="C253" s="201">
        <v>11208701</v>
      </c>
      <c r="D253" s="201">
        <v>2521958.2200000002</v>
      </c>
      <c r="E253" s="201">
        <v>2521957.64</v>
      </c>
    </row>
    <row r="254" spans="2:5">
      <c r="B254" s="216" t="s">
        <v>2127</v>
      </c>
      <c r="C254" s="201">
        <v>3541293</v>
      </c>
      <c r="D254" s="201">
        <v>3788435</v>
      </c>
      <c r="E254" s="201">
        <v>3788434.01</v>
      </c>
    </row>
    <row r="255" spans="2:5">
      <c r="B255" s="215" t="s">
        <v>2128</v>
      </c>
      <c r="C255" s="201">
        <v>3541293</v>
      </c>
      <c r="D255" s="201">
        <v>3788435</v>
      </c>
      <c r="E255" s="201">
        <v>3788434.01</v>
      </c>
    </row>
    <row r="256" spans="2:5">
      <c r="B256" s="216" t="s">
        <v>4156</v>
      </c>
      <c r="C256" s="201">
        <v>11208701</v>
      </c>
      <c r="D256" s="201">
        <v>2521958.23</v>
      </c>
      <c r="E256" s="201">
        <v>2521957.65</v>
      </c>
    </row>
    <row r="257" spans="2:5">
      <c r="B257" s="215" t="s">
        <v>1469</v>
      </c>
      <c r="C257" s="201">
        <v>11208701</v>
      </c>
      <c r="D257" s="201">
        <v>2521958.23</v>
      </c>
      <c r="E257" s="201">
        <v>2521957.65</v>
      </c>
    </row>
    <row r="258" spans="2:5">
      <c r="B258" s="216" t="s">
        <v>317</v>
      </c>
      <c r="C258" s="201">
        <v>1128082</v>
      </c>
      <c r="D258" s="201">
        <v>1128082</v>
      </c>
      <c r="E258" s="201">
        <v>0</v>
      </c>
    </row>
    <row r="259" spans="2:5">
      <c r="B259" s="215" t="s">
        <v>648</v>
      </c>
      <c r="C259" s="201">
        <v>1128082</v>
      </c>
      <c r="D259" s="201">
        <v>1128082</v>
      </c>
      <c r="E259" s="201">
        <v>0</v>
      </c>
    </row>
    <row r="260" spans="2:5">
      <c r="B260" s="216" t="s">
        <v>1470</v>
      </c>
      <c r="C260" s="201">
        <v>11208701</v>
      </c>
      <c r="D260" s="201">
        <v>2552835.29</v>
      </c>
      <c r="E260" s="201">
        <v>2552834.66</v>
      </c>
    </row>
    <row r="261" spans="2:5">
      <c r="B261" s="215" t="s">
        <v>1471</v>
      </c>
      <c r="C261" s="201">
        <v>11208701</v>
      </c>
      <c r="D261" s="201">
        <v>2552835.29</v>
      </c>
      <c r="E261" s="201">
        <v>2552834.66</v>
      </c>
    </row>
    <row r="262" spans="2:5">
      <c r="B262" s="216" t="s">
        <v>1472</v>
      </c>
      <c r="C262" s="201">
        <v>12486882</v>
      </c>
      <c r="D262" s="201">
        <v>2750454.35</v>
      </c>
      <c r="E262" s="201">
        <v>2750453.87</v>
      </c>
    </row>
    <row r="263" spans="2:5">
      <c r="B263" s="215" t="s">
        <v>1473</v>
      </c>
      <c r="C263" s="201">
        <v>12486882</v>
      </c>
      <c r="D263" s="201">
        <v>2750454.35</v>
      </c>
      <c r="E263" s="201">
        <v>2750453.87</v>
      </c>
    </row>
    <row r="264" spans="2:5">
      <c r="B264" s="216" t="s">
        <v>4287</v>
      </c>
      <c r="C264" s="201">
        <v>0</v>
      </c>
      <c r="D264" s="201">
        <v>129872000</v>
      </c>
      <c r="E264" s="201">
        <v>129871140.26000001</v>
      </c>
    </row>
    <row r="265" spans="2:5">
      <c r="B265" s="215" t="s">
        <v>4286</v>
      </c>
      <c r="C265" s="201">
        <v>0</v>
      </c>
      <c r="D265" s="201">
        <v>129872000</v>
      </c>
      <c r="E265" s="201">
        <v>129871140.26000001</v>
      </c>
    </row>
    <row r="266" spans="2:5">
      <c r="B266" s="216" t="s">
        <v>1474</v>
      </c>
      <c r="C266" s="201">
        <v>11208701</v>
      </c>
      <c r="D266" s="201">
        <v>2552835.29</v>
      </c>
      <c r="E266" s="201">
        <v>2552834.66</v>
      </c>
    </row>
    <row r="267" spans="2:5">
      <c r="B267" s="215" t="s">
        <v>1475</v>
      </c>
      <c r="C267" s="201">
        <v>11208701</v>
      </c>
      <c r="D267" s="201">
        <v>2552835.29</v>
      </c>
      <c r="E267" s="201">
        <v>2552834.66</v>
      </c>
    </row>
    <row r="268" spans="2:5">
      <c r="B268" s="216" t="s">
        <v>1476</v>
      </c>
      <c r="C268" s="201">
        <v>6731551</v>
      </c>
      <c r="D268" s="201">
        <v>1511939.83</v>
      </c>
      <c r="E268" s="201">
        <v>1511939.77</v>
      </c>
    </row>
    <row r="269" spans="2:5">
      <c r="B269" s="215" t="s">
        <v>1477</v>
      </c>
      <c r="C269" s="201">
        <v>6731551</v>
      </c>
      <c r="D269" s="201">
        <v>1511939.83</v>
      </c>
      <c r="E269" s="201">
        <v>1511939.77</v>
      </c>
    </row>
    <row r="270" spans="2:5">
      <c r="B270" s="216" t="s">
        <v>1478</v>
      </c>
      <c r="C270" s="201">
        <v>6731551</v>
      </c>
      <c r="D270" s="201">
        <v>1514598.82</v>
      </c>
      <c r="E270" s="201">
        <v>1514598.56</v>
      </c>
    </row>
    <row r="271" spans="2:5">
      <c r="B271" s="215" t="s">
        <v>1479</v>
      </c>
      <c r="C271" s="201">
        <v>6731551</v>
      </c>
      <c r="D271" s="201">
        <v>1514598.82</v>
      </c>
      <c r="E271" s="201">
        <v>1514598.56</v>
      </c>
    </row>
    <row r="272" spans="2:5">
      <c r="B272" s="216" t="s">
        <v>4155</v>
      </c>
      <c r="C272" s="201">
        <v>11208701</v>
      </c>
      <c r="D272" s="201">
        <v>2521958.23</v>
      </c>
      <c r="E272" s="201">
        <v>2521957.66</v>
      </c>
    </row>
    <row r="273" spans="2:5">
      <c r="B273" s="215" t="s">
        <v>1480</v>
      </c>
      <c r="C273" s="201">
        <v>11208701</v>
      </c>
      <c r="D273" s="201">
        <v>2521958.23</v>
      </c>
      <c r="E273" s="201">
        <v>2521957.66</v>
      </c>
    </row>
    <row r="274" spans="2:5">
      <c r="B274" s="216" t="s">
        <v>970</v>
      </c>
      <c r="C274" s="201">
        <v>2577611</v>
      </c>
      <c r="D274" s="201">
        <v>0</v>
      </c>
      <c r="E274" s="201">
        <v>0</v>
      </c>
    </row>
    <row r="275" spans="2:5">
      <c r="B275" s="215" t="s">
        <v>971</v>
      </c>
      <c r="C275" s="201">
        <v>2577611</v>
      </c>
      <c r="D275" s="201">
        <v>0</v>
      </c>
      <c r="E275" s="201">
        <v>0</v>
      </c>
    </row>
    <row r="276" spans="2:5">
      <c r="B276" s="216" t="s">
        <v>2684</v>
      </c>
      <c r="C276" s="201">
        <v>6731551</v>
      </c>
      <c r="D276" s="201">
        <v>1514598.82</v>
      </c>
      <c r="E276" s="201">
        <v>1514598.56</v>
      </c>
    </row>
    <row r="277" spans="2:5">
      <c r="B277" s="215" t="s">
        <v>1481</v>
      </c>
      <c r="C277" s="201">
        <v>6731551</v>
      </c>
      <c r="D277" s="201">
        <v>1514598.82</v>
      </c>
      <c r="E277" s="201">
        <v>1514598.56</v>
      </c>
    </row>
    <row r="278" spans="2:5">
      <c r="B278" s="216" t="s">
        <v>2685</v>
      </c>
      <c r="C278" s="201">
        <v>11208701</v>
      </c>
      <c r="D278" s="201">
        <v>2521958.2200000002</v>
      </c>
      <c r="E278" s="201">
        <v>2521957.64</v>
      </c>
    </row>
    <row r="279" spans="2:5">
      <c r="B279" s="215" t="s">
        <v>1482</v>
      </c>
      <c r="C279" s="201">
        <v>11208701</v>
      </c>
      <c r="D279" s="201">
        <v>2521958.2200000002</v>
      </c>
      <c r="E279" s="201">
        <v>2521957.64</v>
      </c>
    </row>
    <row r="280" spans="2:5">
      <c r="B280" s="216" t="s">
        <v>1483</v>
      </c>
      <c r="C280" s="201">
        <v>4768626</v>
      </c>
      <c r="D280" s="201">
        <v>3000000</v>
      </c>
      <c r="E280" s="201">
        <v>1074767.44</v>
      </c>
    </row>
    <row r="281" spans="2:5">
      <c r="B281" s="215" t="s">
        <v>1484</v>
      </c>
      <c r="C281" s="201">
        <v>4768626</v>
      </c>
      <c r="D281" s="201">
        <v>3000000</v>
      </c>
      <c r="E281" s="201">
        <v>1074767.44</v>
      </c>
    </row>
    <row r="282" spans="2:5">
      <c r="B282" s="216" t="s">
        <v>4154</v>
      </c>
      <c r="C282" s="201">
        <v>11208701</v>
      </c>
      <c r="D282" s="201">
        <v>6000000</v>
      </c>
      <c r="E282" s="201">
        <v>2524843.48</v>
      </c>
    </row>
    <row r="283" spans="2:5">
      <c r="B283" s="215" t="s">
        <v>1485</v>
      </c>
      <c r="C283" s="201">
        <v>11208701</v>
      </c>
      <c r="D283" s="201">
        <v>6000000</v>
      </c>
      <c r="E283" s="201">
        <v>2524843.48</v>
      </c>
    </row>
    <row r="284" spans="2:5">
      <c r="B284" s="216" t="s">
        <v>993</v>
      </c>
      <c r="C284" s="201">
        <v>9725826</v>
      </c>
      <c r="D284" s="201">
        <v>1</v>
      </c>
      <c r="E284" s="201">
        <v>0</v>
      </c>
    </row>
    <row r="285" spans="2:5">
      <c r="B285" s="215" t="s">
        <v>994</v>
      </c>
      <c r="C285" s="201">
        <v>9725826</v>
      </c>
      <c r="D285" s="201">
        <v>1</v>
      </c>
      <c r="E285" s="201">
        <v>0</v>
      </c>
    </row>
    <row r="286" spans="2:5">
      <c r="B286" s="216" t="s">
        <v>1486</v>
      </c>
      <c r="C286" s="201">
        <v>6731551</v>
      </c>
      <c r="D286" s="201">
        <v>4231551</v>
      </c>
      <c r="E286" s="201">
        <v>1513028.19</v>
      </c>
    </row>
    <row r="287" spans="2:5">
      <c r="B287" s="215" t="s">
        <v>1487</v>
      </c>
      <c r="C287" s="201">
        <v>6731551</v>
      </c>
      <c r="D287" s="201">
        <v>4231551</v>
      </c>
      <c r="E287" s="201">
        <v>1513028.19</v>
      </c>
    </row>
    <row r="288" spans="2:5">
      <c r="B288" s="216" t="s">
        <v>1488</v>
      </c>
      <c r="C288" s="201">
        <v>6731551</v>
      </c>
      <c r="D288" s="201">
        <v>3513029</v>
      </c>
      <c r="E288" s="201">
        <v>1513028.19</v>
      </c>
    </row>
    <row r="289" spans="2:5">
      <c r="B289" s="215" t="s">
        <v>1489</v>
      </c>
      <c r="C289" s="201">
        <v>6731551</v>
      </c>
      <c r="D289" s="201">
        <v>3513029</v>
      </c>
      <c r="E289" s="201">
        <v>1513028.19</v>
      </c>
    </row>
    <row r="290" spans="2:5">
      <c r="B290" s="216" t="s">
        <v>4153</v>
      </c>
      <c r="C290" s="201">
        <v>6731551</v>
      </c>
      <c r="D290" s="201">
        <v>3731551</v>
      </c>
      <c r="E290" s="201">
        <v>1513028.19</v>
      </c>
    </row>
    <row r="291" spans="2:5">
      <c r="B291" s="215" t="s">
        <v>1490</v>
      </c>
      <c r="C291" s="201">
        <v>6731551</v>
      </c>
      <c r="D291" s="201">
        <v>3731551</v>
      </c>
      <c r="E291" s="201">
        <v>1513028.19</v>
      </c>
    </row>
    <row r="292" spans="2:5">
      <c r="B292" s="216" t="s">
        <v>318</v>
      </c>
      <c r="C292" s="201">
        <v>13121127</v>
      </c>
      <c r="D292" s="201">
        <v>20172761.77</v>
      </c>
      <c r="E292" s="201">
        <v>16138207.810000001</v>
      </c>
    </row>
    <row r="293" spans="2:5">
      <c r="B293" s="215" t="s">
        <v>649</v>
      </c>
      <c r="C293" s="201">
        <v>13121127</v>
      </c>
      <c r="D293" s="201">
        <v>20172761.77</v>
      </c>
      <c r="E293" s="201">
        <v>16138207.810000001</v>
      </c>
    </row>
    <row r="294" spans="2:5">
      <c r="B294" s="216" t="s">
        <v>2562</v>
      </c>
      <c r="C294" s="201">
        <v>40905162</v>
      </c>
      <c r="D294" s="201">
        <v>26016633</v>
      </c>
      <c r="E294" s="201">
        <v>26015261</v>
      </c>
    </row>
    <row r="295" spans="2:5">
      <c r="B295" s="215" t="s">
        <v>2563</v>
      </c>
      <c r="C295" s="201">
        <v>40905162</v>
      </c>
      <c r="D295" s="201">
        <v>26016633</v>
      </c>
      <c r="E295" s="201">
        <v>26015261</v>
      </c>
    </row>
    <row r="296" spans="2:5">
      <c r="B296" s="216" t="s">
        <v>4152</v>
      </c>
      <c r="C296" s="201">
        <v>7182588</v>
      </c>
      <c r="D296" s="201">
        <v>10429519</v>
      </c>
      <c r="E296" s="201">
        <v>10000000</v>
      </c>
    </row>
    <row r="297" spans="2:5">
      <c r="B297" s="215" t="s">
        <v>2798</v>
      </c>
      <c r="C297" s="201">
        <v>7182588</v>
      </c>
      <c r="D297" s="201">
        <v>10429519</v>
      </c>
      <c r="E297" s="201">
        <v>10000000</v>
      </c>
    </row>
    <row r="298" spans="2:5">
      <c r="B298" s="216" t="s">
        <v>319</v>
      </c>
      <c r="C298" s="201">
        <v>2319973</v>
      </c>
      <c r="D298" s="201">
        <v>20815372</v>
      </c>
      <c r="E298" s="201">
        <v>13122010.43</v>
      </c>
    </row>
    <row r="299" spans="2:5">
      <c r="B299" s="215" t="s">
        <v>650</v>
      </c>
      <c r="C299" s="201">
        <v>2319973</v>
      </c>
      <c r="D299" s="201">
        <v>20815372</v>
      </c>
      <c r="E299" s="201">
        <v>13122010.43</v>
      </c>
    </row>
    <row r="300" spans="2:5">
      <c r="B300" s="216" t="s">
        <v>2564</v>
      </c>
      <c r="C300" s="201">
        <v>26247133</v>
      </c>
      <c r="D300" s="201">
        <v>24514942</v>
      </c>
      <c r="E300" s="201">
        <v>24475808</v>
      </c>
    </row>
    <row r="301" spans="2:5">
      <c r="B301" s="215" t="s">
        <v>2565</v>
      </c>
      <c r="C301" s="201">
        <v>26247133</v>
      </c>
      <c r="D301" s="201">
        <v>24514942</v>
      </c>
      <c r="E301" s="201">
        <v>24475808</v>
      </c>
    </row>
    <row r="302" spans="2:5">
      <c r="B302" s="216" t="s">
        <v>2826</v>
      </c>
      <c r="C302" s="201">
        <v>19209896</v>
      </c>
      <c r="D302" s="201">
        <v>12486433</v>
      </c>
      <c r="E302" s="201">
        <v>10000000</v>
      </c>
    </row>
    <row r="303" spans="2:5">
      <c r="B303" s="215" t="s">
        <v>2566</v>
      </c>
      <c r="C303" s="201">
        <v>19209896</v>
      </c>
      <c r="D303" s="201">
        <v>12486433</v>
      </c>
      <c r="E303" s="201">
        <v>10000000</v>
      </c>
    </row>
    <row r="304" spans="2:5">
      <c r="B304" s="216" t="s">
        <v>320</v>
      </c>
      <c r="C304" s="201">
        <v>27482841</v>
      </c>
      <c r="D304" s="201">
        <v>25815197.530000001</v>
      </c>
      <c r="E304" s="201">
        <v>19793118.609999999</v>
      </c>
    </row>
    <row r="305" spans="2:5">
      <c r="B305" s="215" t="s">
        <v>651</v>
      </c>
      <c r="C305" s="201">
        <v>27482841</v>
      </c>
      <c r="D305" s="201">
        <v>25815197.530000001</v>
      </c>
      <c r="E305" s="201">
        <v>19793118.609999999</v>
      </c>
    </row>
    <row r="306" spans="2:5">
      <c r="B306" s="216" t="s">
        <v>4151</v>
      </c>
      <c r="C306" s="201">
        <v>34784128</v>
      </c>
      <c r="D306" s="201">
        <v>29082313</v>
      </c>
      <c r="E306" s="201">
        <v>28969365.800000001</v>
      </c>
    </row>
    <row r="307" spans="2:5">
      <c r="B307" s="215" t="s">
        <v>2567</v>
      </c>
      <c r="C307" s="201">
        <v>34784128</v>
      </c>
      <c r="D307" s="201">
        <v>29082313</v>
      </c>
      <c r="E307" s="201">
        <v>28969365.800000001</v>
      </c>
    </row>
    <row r="308" spans="2:5">
      <c r="B308" s="216" t="s">
        <v>2568</v>
      </c>
      <c r="C308" s="201">
        <v>22720139</v>
      </c>
      <c r="D308" s="201">
        <v>14500000</v>
      </c>
      <c r="E308" s="201">
        <v>14500000</v>
      </c>
    </row>
    <row r="309" spans="2:5">
      <c r="B309" s="215" t="s">
        <v>2569</v>
      </c>
      <c r="C309" s="201">
        <v>22720139</v>
      </c>
      <c r="D309" s="201">
        <v>14500000</v>
      </c>
      <c r="E309" s="201">
        <v>14500000</v>
      </c>
    </row>
    <row r="310" spans="2:5">
      <c r="B310" s="216" t="s">
        <v>2746</v>
      </c>
      <c r="C310" s="201">
        <v>21987234</v>
      </c>
      <c r="D310" s="201">
        <v>14291701</v>
      </c>
      <c r="E310" s="201">
        <v>14291700</v>
      </c>
    </row>
    <row r="311" spans="2:5">
      <c r="B311" s="215" t="s">
        <v>2747</v>
      </c>
      <c r="C311" s="201">
        <v>21987234</v>
      </c>
      <c r="D311" s="201">
        <v>14291701</v>
      </c>
      <c r="E311" s="201">
        <v>14291700</v>
      </c>
    </row>
    <row r="312" spans="2:5">
      <c r="B312" s="216" t="s">
        <v>4150</v>
      </c>
      <c r="C312" s="201">
        <v>176434313</v>
      </c>
      <c r="D312" s="201">
        <v>497676083</v>
      </c>
      <c r="E312" s="201">
        <v>397659067.26999998</v>
      </c>
    </row>
    <row r="313" spans="2:5">
      <c r="B313" s="215" t="s">
        <v>652</v>
      </c>
      <c r="C313" s="201">
        <v>176434313</v>
      </c>
      <c r="D313" s="201">
        <v>497676083</v>
      </c>
      <c r="E313" s="201">
        <v>397659067.26999998</v>
      </c>
    </row>
    <row r="314" spans="2:5">
      <c r="B314" s="216" t="s">
        <v>321</v>
      </c>
      <c r="C314" s="201">
        <v>22265414</v>
      </c>
      <c r="D314" s="201">
        <v>14269404</v>
      </c>
      <c r="E314" s="201">
        <v>13563774.560000001</v>
      </c>
    </row>
    <row r="315" spans="2:5">
      <c r="B315" s="215" t="s">
        <v>653</v>
      </c>
      <c r="C315" s="201">
        <v>22265414</v>
      </c>
      <c r="D315" s="201">
        <v>14269404</v>
      </c>
      <c r="E315" s="201">
        <v>13563774.560000001</v>
      </c>
    </row>
    <row r="316" spans="2:5">
      <c r="B316" s="216" t="s">
        <v>322</v>
      </c>
      <c r="C316" s="201">
        <v>49012470</v>
      </c>
      <c r="D316" s="201">
        <v>41847067</v>
      </c>
      <c r="E316" s="201">
        <v>41846974.140000001</v>
      </c>
    </row>
    <row r="317" spans="2:5">
      <c r="B317" s="215" t="s">
        <v>654</v>
      </c>
      <c r="C317" s="201">
        <v>49012470</v>
      </c>
      <c r="D317" s="201">
        <v>41847067</v>
      </c>
      <c r="E317" s="201">
        <v>41846974.140000001</v>
      </c>
    </row>
    <row r="318" spans="2:5">
      <c r="B318" s="216" t="s">
        <v>323</v>
      </c>
      <c r="C318" s="201">
        <v>65937560</v>
      </c>
      <c r="D318" s="201">
        <v>56352700</v>
      </c>
      <c r="E318" s="201">
        <v>54220381.149999999</v>
      </c>
    </row>
    <row r="319" spans="2:5">
      <c r="B319" s="215" t="s">
        <v>655</v>
      </c>
      <c r="C319" s="201">
        <v>65937560</v>
      </c>
      <c r="D319" s="201">
        <v>56352700</v>
      </c>
      <c r="E319" s="201">
        <v>54220381.149999999</v>
      </c>
    </row>
    <row r="320" spans="2:5">
      <c r="B320" s="216" t="s">
        <v>3714</v>
      </c>
      <c r="C320" s="201">
        <v>0</v>
      </c>
      <c r="D320" s="201">
        <v>56315658.020000003</v>
      </c>
      <c r="E320" s="201">
        <v>56315658.020000003</v>
      </c>
    </row>
    <row r="321" spans="2:5">
      <c r="B321" s="215" t="s">
        <v>3713</v>
      </c>
      <c r="C321" s="201">
        <v>0</v>
      </c>
      <c r="D321" s="201">
        <v>56315658.020000003</v>
      </c>
      <c r="E321" s="201">
        <v>56315658.020000003</v>
      </c>
    </row>
    <row r="322" spans="2:5">
      <c r="B322" s="216" t="s">
        <v>4149</v>
      </c>
      <c r="C322" s="201">
        <v>0</v>
      </c>
      <c r="D322" s="201">
        <v>1875829.6</v>
      </c>
      <c r="E322" s="201">
        <v>0</v>
      </c>
    </row>
    <row r="323" spans="2:5">
      <c r="B323" s="215" t="s">
        <v>3598</v>
      </c>
      <c r="C323" s="201">
        <v>0</v>
      </c>
      <c r="D323" s="201">
        <v>1875829.6</v>
      </c>
      <c r="E323" s="201">
        <v>0</v>
      </c>
    </row>
    <row r="324" spans="2:5">
      <c r="B324" s="216" t="s">
        <v>2748</v>
      </c>
      <c r="C324" s="201">
        <v>4500310</v>
      </c>
      <c r="D324" s="201">
        <v>13402113</v>
      </c>
      <c r="E324" s="201">
        <v>10051584.199999999</v>
      </c>
    </row>
    <row r="325" spans="2:5">
      <c r="B325" s="215" t="s">
        <v>2749</v>
      </c>
      <c r="C325" s="201">
        <v>4500310</v>
      </c>
      <c r="D325" s="201">
        <v>13402113</v>
      </c>
      <c r="E325" s="201">
        <v>10051584.199999999</v>
      </c>
    </row>
    <row r="326" spans="2:5">
      <c r="B326" s="216" t="s">
        <v>3597</v>
      </c>
      <c r="C326" s="201">
        <v>0</v>
      </c>
      <c r="D326" s="201">
        <v>1875829.6</v>
      </c>
      <c r="E326" s="201">
        <v>0</v>
      </c>
    </row>
    <row r="327" spans="2:5">
      <c r="B327" s="215" t="s">
        <v>3596</v>
      </c>
      <c r="C327" s="201">
        <v>0</v>
      </c>
      <c r="D327" s="201">
        <v>1875829.6</v>
      </c>
      <c r="E327" s="201">
        <v>0</v>
      </c>
    </row>
    <row r="328" spans="2:5">
      <c r="B328" s="216" t="s">
        <v>3595</v>
      </c>
      <c r="C328" s="201">
        <v>0</v>
      </c>
      <c r="D328" s="201">
        <v>1332377.8899999999</v>
      </c>
      <c r="E328" s="201">
        <v>0</v>
      </c>
    </row>
    <row r="329" spans="2:5">
      <c r="B329" s="215" t="s">
        <v>3594</v>
      </c>
      <c r="C329" s="201">
        <v>0</v>
      </c>
      <c r="D329" s="201">
        <v>1332377.8899999999</v>
      </c>
      <c r="E329" s="201">
        <v>0</v>
      </c>
    </row>
    <row r="330" spans="2:5">
      <c r="B330" s="216" t="s">
        <v>3593</v>
      </c>
      <c r="C330" s="201">
        <v>0</v>
      </c>
      <c r="D330" s="201">
        <v>1875829.6</v>
      </c>
      <c r="E330" s="201">
        <v>0</v>
      </c>
    </row>
    <row r="331" spans="2:5">
      <c r="B331" s="215" t="s">
        <v>3592</v>
      </c>
      <c r="C331" s="201">
        <v>0</v>
      </c>
      <c r="D331" s="201">
        <v>1875829.6</v>
      </c>
      <c r="E331" s="201">
        <v>0</v>
      </c>
    </row>
    <row r="332" spans="2:5">
      <c r="B332" s="216" t="s">
        <v>4148</v>
      </c>
      <c r="C332" s="201">
        <v>0</v>
      </c>
      <c r="D332" s="201">
        <v>1332377.8899999999</v>
      </c>
      <c r="E332" s="201">
        <v>0</v>
      </c>
    </row>
    <row r="333" spans="2:5">
      <c r="B333" s="215" t="s">
        <v>3591</v>
      </c>
      <c r="C333" s="201">
        <v>0</v>
      </c>
      <c r="D333" s="201">
        <v>1332377.8899999999</v>
      </c>
      <c r="E333" s="201">
        <v>0</v>
      </c>
    </row>
    <row r="334" spans="2:5">
      <c r="B334" s="216" t="s">
        <v>1059</v>
      </c>
      <c r="C334" s="201">
        <v>82754281</v>
      </c>
      <c r="D334" s="201">
        <v>48069427.230000004</v>
      </c>
      <c r="E334" s="201">
        <v>44068737.599999994</v>
      </c>
    </row>
    <row r="335" spans="2:5">
      <c r="B335" s="215" t="s">
        <v>1060</v>
      </c>
      <c r="C335" s="201">
        <v>82754281</v>
      </c>
      <c r="D335" s="201">
        <v>48069427.230000004</v>
      </c>
      <c r="E335" s="201">
        <v>44068737.599999994</v>
      </c>
    </row>
    <row r="336" spans="2:5">
      <c r="B336" s="216" t="s">
        <v>4147</v>
      </c>
      <c r="C336" s="201">
        <v>0</v>
      </c>
      <c r="D336" s="201">
        <v>6462001</v>
      </c>
      <c r="E336" s="201">
        <v>0</v>
      </c>
    </row>
    <row r="337" spans="2:5">
      <c r="B337" s="215" t="s">
        <v>3095</v>
      </c>
      <c r="C337" s="201">
        <v>0</v>
      </c>
      <c r="D337" s="201">
        <v>6462001</v>
      </c>
      <c r="E337" s="201">
        <v>0</v>
      </c>
    </row>
    <row r="338" spans="2:5">
      <c r="B338" s="216" t="s">
        <v>3590</v>
      </c>
      <c r="C338" s="201">
        <v>0</v>
      </c>
      <c r="D338" s="201">
        <v>1875829.6</v>
      </c>
      <c r="E338" s="201">
        <v>0</v>
      </c>
    </row>
    <row r="339" spans="2:5">
      <c r="B339" s="215" t="s">
        <v>3589</v>
      </c>
      <c r="C339" s="201">
        <v>0</v>
      </c>
      <c r="D339" s="201">
        <v>1875829.6</v>
      </c>
      <c r="E339" s="201">
        <v>0</v>
      </c>
    </row>
    <row r="340" spans="2:5">
      <c r="B340" s="216" t="s">
        <v>3588</v>
      </c>
      <c r="C340" s="201">
        <v>0</v>
      </c>
      <c r="D340" s="201">
        <v>1875829.6</v>
      </c>
      <c r="E340" s="201">
        <v>0</v>
      </c>
    </row>
    <row r="341" spans="2:5">
      <c r="B341" s="215" t="s">
        <v>3587</v>
      </c>
      <c r="C341" s="201">
        <v>0</v>
      </c>
      <c r="D341" s="201">
        <v>1875829.6</v>
      </c>
      <c r="E341" s="201">
        <v>0</v>
      </c>
    </row>
    <row r="342" spans="2:5">
      <c r="B342" s="220" t="s">
        <v>283</v>
      </c>
      <c r="C342" s="219">
        <v>0</v>
      </c>
      <c r="D342" s="219">
        <v>1</v>
      </c>
      <c r="E342" s="219">
        <v>0</v>
      </c>
    </row>
    <row r="343" spans="2:5">
      <c r="B343" s="216" t="s">
        <v>2826</v>
      </c>
      <c r="C343" s="201">
        <v>0</v>
      </c>
      <c r="D343" s="201">
        <v>1</v>
      </c>
      <c r="E343" s="201">
        <v>0</v>
      </c>
    </row>
    <row r="344" spans="2:5">
      <c r="B344" s="215" t="s">
        <v>3230</v>
      </c>
      <c r="C344" s="201">
        <v>0</v>
      </c>
      <c r="D344" s="201">
        <v>1</v>
      </c>
      <c r="E344" s="201">
        <v>0</v>
      </c>
    </row>
    <row r="345" spans="2:5">
      <c r="B345" s="220" t="s">
        <v>284</v>
      </c>
      <c r="C345" s="219">
        <v>328970565</v>
      </c>
      <c r="D345" s="219">
        <v>545218003.48000002</v>
      </c>
      <c r="E345" s="219">
        <v>388881411.45000005</v>
      </c>
    </row>
    <row r="346" spans="2:5">
      <c r="B346" s="216" t="s">
        <v>4146</v>
      </c>
      <c r="C346" s="201">
        <v>0</v>
      </c>
      <c r="D346" s="201">
        <v>211000000</v>
      </c>
      <c r="E346" s="201">
        <v>148072633.03</v>
      </c>
    </row>
    <row r="347" spans="2:5">
      <c r="B347" s="215" t="s">
        <v>4211</v>
      </c>
      <c r="C347" s="201">
        <v>0</v>
      </c>
      <c r="D347" s="201">
        <v>211000000</v>
      </c>
      <c r="E347" s="201">
        <v>148072633.03</v>
      </c>
    </row>
    <row r="348" spans="2:5">
      <c r="B348" s="216" t="s">
        <v>324</v>
      </c>
      <c r="C348" s="201">
        <v>328970565</v>
      </c>
      <c r="D348" s="201">
        <v>334218003.48000002</v>
      </c>
      <c r="E348" s="201">
        <v>240808778.42000002</v>
      </c>
    </row>
    <row r="349" spans="2:5">
      <c r="B349" s="215" t="s">
        <v>4211</v>
      </c>
      <c r="C349" s="201">
        <v>328970565</v>
      </c>
      <c r="D349" s="201">
        <v>334218003.48000002</v>
      </c>
      <c r="E349" s="201">
        <v>240808778.42000002</v>
      </c>
    </row>
    <row r="350" spans="2:5">
      <c r="B350" s="217" t="s">
        <v>325</v>
      </c>
      <c r="C350" s="201">
        <v>777689301</v>
      </c>
      <c r="D350" s="201">
        <v>825202923.48000002</v>
      </c>
      <c r="E350" s="201">
        <v>645375226.11999989</v>
      </c>
    </row>
    <row r="351" spans="2:5">
      <c r="B351" s="220" t="s">
        <v>281</v>
      </c>
      <c r="C351" s="219">
        <v>554005005</v>
      </c>
      <c r="D351" s="219">
        <v>464643197.95999998</v>
      </c>
      <c r="E351" s="219">
        <v>388139602.08999997</v>
      </c>
    </row>
    <row r="352" spans="2:5">
      <c r="B352" s="216" t="s">
        <v>1138</v>
      </c>
      <c r="C352" s="201">
        <v>4628889</v>
      </c>
      <c r="D352" s="201">
        <v>1</v>
      </c>
      <c r="E352" s="201">
        <v>0</v>
      </c>
    </row>
    <row r="353" spans="2:5">
      <c r="B353" s="215" t="s">
        <v>1139</v>
      </c>
      <c r="C353" s="201">
        <v>4628889</v>
      </c>
      <c r="D353" s="201">
        <v>1</v>
      </c>
      <c r="E353" s="201">
        <v>0</v>
      </c>
    </row>
    <row r="354" spans="2:5">
      <c r="B354" s="216" t="s">
        <v>4145</v>
      </c>
      <c r="C354" s="201">
        <v>6606206</v>
      </c>
      <c r="D354" s="201">
        <v>1</v>
      </c>
      <c r="E354" s="201">
        <v>0</v>
      </c>
    </row>
    <row r="355" spans="2:5">
      <c r="B355" s="215" t="s">
        <v>1140</v>
      </c>
      <c r="C355" s="201">
        <v>6606206</v>
      </c>
      <c r="D355" s="201">
        <v>1</v>
      </c>
      <c r="E355" s="201">
        <v>0</v>
      </c>
    </row>
    <row r="356" spans="2:5">
      <c r="B356" s="216" t="s">
        <v>4308</v>
      </c>
      <c r="C356" s="201">
        <v>0</v>
      </c>
      <c r="D356" s="201">
        <v>11694775.609999999</v>
      </c>
      <c r="E356" s="201">
        <v>0</v>
      </c>
    </row>
    <row r="357" spans="2:5">
      <c r="B357" s="215" t="s">
        <v>4307</v>
      </c>
      <c r="C357" s="201">
        <v>0</v>
      </c>
      <c r="D357" s="201">
        <v>11694775.609999999</v>
      </c>
      <c r="E357" s="201">
        <v>0</v>
      </c>
    </row>
    <row r="358" spans="2:5">
      <c r="B358" s="216" t="s">
        <v>2686</v>
      </c>
      <c r="C358" s="201">
        <v>9208476</v>
      </c>
      <c r="D358" s="201">
        <v>11739640.460000001</v>
      </c>
      <c r="E358" s="201">
        <v>5369986.1399999997</v>
      </c>
    </row>
    <row r="359" spans="2:5">
      <c r="B359" s="215" t="s">
        <v>656</v>
      </c>
      <c r="C359" s="201">
        <v>9208476</v>
      </c>
      <c r="D359" s="201">
        <v>11739640.460000001</v>
      </c>
      <c r="E359" s="201">
        <v>5369986.1399999997</v>
      </c>
    </row>
    <row r="360" spans="2:5">
      <c r="B360" s="216" t="s">
        <v>1141</v>
      </c>
      <c r="C360" s="201">
        <v>4628889</v>
      </c>
      <c r="D360" s="201">
        <v>1</v>
      </c>
      <c r="E360" s="201">
        <v>0</v>
      </c>
    </row>
    <row r="361" spans="2:5">
      <c r="B361" s="215" t="s">
        <v>1142</v>
      </c>
      <c r="C361" s="201">
        <v>4628889</v>
      </c>
      <c r="D361" s="201">
        <v>1</v>
      </c>
      <c r="E361" s="201">
        <v>0</v>
      </c>
    </row>
    <row r="362" spans="2:5">
      <c r="B362" s="216" t="s">
        <v>2687</v>
      </c>
      <c r="C362" s="201">
        <v>6606206</v>
      </c>
      <c r="D362" s="201">
        <v>2959796.92</v>
      </c>
      <c r="E362" s="201">
        <v>2959796.92</v>
      </c>
    </row>
    <row r="363" spans="2:5">
      <c r="B363" s="215" t="s">
        <v>1143</v>
      </c>
      <c r="C363" s="201">
        <v>6606206</v>
      </c>
      <c r="D363" s="201">
        <v>2959796.92</v>
      </c>
      <c r="E363" s="201">
        <v>2959796.92</v>
      </c>
    </row>
    <row r="364" spans="2:5">
      <c r="B364" s="216" t="s">
        <v>1144</v>
      </c>
      <c r="C364" s="201">
        <v>12403731</v>
      </c>
      <c r="D364" s="201">
        <v>7200000.71</v>
      </c>
      <c r="E364" s="201">
        <v>4782242.0199999996</v>
      </c>
    </row>
    <row r="365" spans="2:5">
      <c r="B365" s="215" t="s">
        <v>1145</v>
      </c>
      <c r="C365" s="201">
        <v>12403731</v>
      </c>
      <c r="D365" s="201">
        <v>7200000.71</v>
      </c>
      <c r="E365" s="201">
        <v>4782242.0199999996</v>
      </c>
    </row>
    <row r="366" spans="2:5">
      <c r="B366" s="216" t="s">
        <v>4144</v>
      </c>
      <c r="C366" s="201">
        <v>31420146</v>
      </c>
      <c r="D366" s="201">
        <v>11900000</v>
      </c>
      <c r="E366" s="201">
        <v>11899982.98</v>
      </c>
    </row>
    <row r="367" spans="2:5">
      <c r="B367" s="215" t="s">
        <v>2570</v>
      </c>
      <c r="C367" s="201">
        <v>31420146</v>
      </c>
      <c r="D367" s="201">
        <v>11900000</v>
      </c>
      <c r="E367" s="201">
        <v>11899982.98</v>
      </c>
    </row>
    <row r="368" spans="2:5">
      <c r="B368" s="216" t="s">
        <v>1146</v>
      </c>
      <c r="C368" s="201">
        <v>12403731</v>
      </c>
      <c r="D368" s="201">
        <v>1.71</v>
      </c>
      <c r="E368" s="201">
        <v>0</v>
      </c>
    </row>
    <row r="369" spans="2:5">
      <c r="B369" s="215" t="s">
        <v>1147</v>
      </c>
      <c r="C369" s="201">
        <v>12403731</v>
      </c>
      <c r="D369" s="201">
        <v>1.71</v>
      </c>
      <c r="E369" s="201">
        <v>0</v>
      </c>
    </row>
    <row r="370" spans="2:5">
      <c r="B370" s="216" t="s">
        <v>4143</v>
      </c>
      <c r="C370" s="201">
        <v>34454890</v>
      </c>
      <c r="D370" s="201">
        <v>21000000</v>
      </c>
      <c r="E370" s="201">
        <v>21000000</v>
      </c>
    </row>
    <row r="371" spans="2:5">
      <c r="B371" s="215" t="s">
        <v>2571</v>
      </c>
      <c r="C371" s="201">
        <v>34454890</v>
      </c>
      <c r="D371" s="201">
        <v>21000000</v>
      </c>
      <c r="E371" s="201">
        <v>21000000</v>
      </c>
    </row>
    <row r="372" spans="2:5">
      <c r="B372" s="216" t="s">
        <v>326</v>
      </c>
      <c r="C372" s="201">
        <v>3106903</v>
      </c>
      <c r="D372" s="201">
        <v>3899656</v>
      </c>
      <c r="E372" s="201">
        <v>0</v>
      </c>
    </row>
    <row r="373" spans="2:5">
      <c r="B373" s="215" t="s">
        <v>657</v>
      </c>
      <c r="C373" s="201">
        <v>3106903</v>
      </c>
      <c r="D373" s="201">
        <v>3899656</v>
      </c>
      <c r="E373" s="201">
        <v>0</v>
      </c>
    </row>
    <row r="374" spans="2:5">
      <c r="B374" s="216" t="s">
        <v>3294</v>
      </c>
      <c r="C374" s="201">
        <v>0</v>
      </c>
      <c r="D374" s="201">
        <v>2214742.88</v>
      </c>
      <c r="E374" s="201">
        <v>1990341.6</v>
      </c>
    </row>
    <row r="375" spans="2:5">
      <c r="B375" s="215" t="s">
        <v>3293</v>
      </c>
      <c r="C375" s="201">
        <v>0</v>
      </c>
      <c r="D375" s="201">
        <v>2214742.88</v>
      </c>
      <c r="E375" s="201">
        <v>1990341.6</v>
      </c>
    </row>
    <row r="376" spans="2:5">
      <c r="B376" s="216" t="s">
        <v>327</v>
      </c>
      <c r="C376" s="201">
        <v>9185398</v>
      </c>
      <c r="D376" s="201">
        <v>1.92</v>
      </c>
      <c r="E376" s="201">
        <v>0</v>
      </c>
    </row>
    <row r="377" spans="2:5">
      <c r="B377" s="215" t="s">
        <v>658</v>
      </c>
      <c r="C377" s="201">
        <v>9185398</v>
      </c>
      <c r="D377" s="201">
        <v>1.92</v>
      </c>
      <c r="E377" s="201">
        <v>0</v>
      </c>
    </row>
    <row r="378" spans="2:5">
      <c r="B378" s="216" t="s">
        <v>2129</v>
      </c>
      <c r="C378" s="201">
        <v>12576962</v>
      </c>
      <c r="D378" s="201">
        <v>2822495.23</v>
      </c>
      <c r="E378" s="201">
        <v>2822494.05</v>
      </c>
    </row>
    <row r="379" spans="2:5">
      <c r="B379" s="215" t="s">
        <v>2130</v>
      </c>
      <c r="C379" s="201">
        <v>12576962</v>
      </c>
      <c r="D379" s="201">
        <v>2822495.23</v>
      </c>
      <c r="E379" s="201">
        <v>2822494.05</v>
      </c>
    </row>
    <row r="380" spans="2:5">
      <c r="B380" s="216" t="s">
        <v>2131</v>
      </c>
      <c r="C380" s="201">
        <v>4802120</v>
      </c>
      <c r="D380" s="201">
        <v>1066746.18</v>
      </c>
      <c r="E380" s="201">
        <v>1066744.44</v>
      </c>
    </row>
    <row r="381" spans="2:5">
      <c r="B381" s="215" t="s">
        <v>2132</v>
      </c>
      <c r="C381" s="201">
        <v>4802120</v>
      </c>
      <c r="D381" s="201">
        <v>1066746.18</v>
      </c>
      <c r="E381" s="201">
        <v>1066744.44</v>
      </c>
    </row>
    <row r="382" spans="2:5">
      <c r="B382" s="216" t="s">
        <v>2133</v>
      </c>
      <c r="C382" s="201">
        <v>21904546</v>
      </c>
      <c r="D382" s="201">
        <v>5115150.16</v>
      </c>
      <c r="E382" s="201">
        <v>5115148.76</v>
      </c>
    </row>
    <row r="383" spans="2:5">
      <c r="B383" s="215" t="s">
        <v>2134</v>
      </c>
      <c r="C383" s="201">
        <v>21904546</v>
      </c>
      <c r="D383" s="201">
        <v>5115150.16</v>
      </c>
      <c r="E383" s="201">
        <v>5115148.76</v>
      </c>
    </row>
    <row r="384" spans="2:5">
      <c r="B384" s="216" t="s">
        <v>2135</v>
      </c>
      <c r="C384" s="201">
        <v>21904546</v>
      </c>
      <c r="D384" s="201">
        <v>4881402.83</v>
      </c>
      <c r="E384" s="201">
        <v>4881402.83</v>
      </c>
    </row>
    <row r="385" spans="2:5">
      <c r="B385" s="215" t="s">
        <v>2136</v>
      </c>
      <c r="C385" s="201">
        <v>21904546</v>
      </c>
      <c r="D385" s="201">
        <v>4881402.83</v>
      </c>
      <c r="E385" s="201">
        <v>4881402.83</v>
      </c>
    </row>
    <row r="386" spans="2:5">
      <c r="B386" s="216" t="s">
        <v>2137</v>
      </c>
      <c r="C386" s="201">
        <v>4802120</v>
      </c>
      <c r="D386" s="201">
        <v>1147209.83</v>
      </c>
      <c r="E386" s="201">
        <v>1147209.83</v>
      </c>
    </row>
    <row r="387" spans="2:5">
      <c r="B387" s="215" t="s">
        <v>2138</v>
      </c>
      <c r="C387" s="201">
        <v>4802120</v>
      </c>
      <c r="D387" s="201">
        <v>1147209.83</v>
      </c>
      <c r="E387" s="201">
        <v>1147209.83</v>
      </c>
    </row>
    <row r="388" spans="2:5">
      <c r="B388" s="216" t="s">
        <v>2139</v>
      </c>
      <c r="C388" s="201">
        <v>11289410</v>
      </c>
      <c r="D388" s="201">
        <v>5523505</v>
      </c>
      <c r="E388" s="201">
        <v>2520504.38</v>
      </c>
    </row>
    <row r="389" spans="2:5">
      <c r="B389" s="215" t="s">
        <v>2140</v>
      </c>
      <c r="C389" s="201">
        <v>11289410</v>
      </c>
      <c r="D389" s="201">
        <v>5523505</v>
      </c>
      <c r="E389" s="201">
        <v>2520504.38</v>
      </c>
    </row>
    <row r="390" spans="2:5">
      <c r="B390" s="216" t="s">
        <v>2141</v>
      </c>
      <c r="C390" s="201">
        <v>21904546</v>
      </c>
      <c r="D390" s="201">
        <v>1.57</v>
      </c>
      <c r="E390" s="201">
        <v>0</v>
      </c>
    </row>
    <row r="391" spans="2:5">
      <c r="B391" s="215" t="s">
        <v>2142</v>
      </c>
      <c r="C391" s="201">
        <v>21904546</v>
      </c>
      <c r="D391" s="201">
        <v>1.57</v>
      </c>
      <c r="E391" s="201">
        <v>0</v>
      </c>
    </row>
    <row r="392" spans="2:5">
      <c r="B392" s="216" t="s">
        <v>4142</v>
      </c>
      <c r="C392" s="201">
        <v>11289410</v>
      </c>
      <c r="D392" s="201">
        <v>1.17</v>
      </c>
      <c r="E392" s="201">
        <v>0</v>
      </c>
    </row>
    <row r="393" spans="2:5">
      <c r="B393" s="215" t="s">
        <v>2143</v>
      </c>
      <c r="C393" s="201">
        <v>11289410</v>
      </c>
      <c r="D393" s="201">
        <v>1.17</v>
      </c>
      <c r="E393" s="201">
        <v>0</v>
      </c>
    </row>
    <row r="394" spans="2:5">
      <c r="B394" s="216" t="s">
        <v>328</v>
      </c>
      <c r="C394" s="201">
        <v>142958695</v>
      </c>
      <c r="D394" s="201">
        <v>253052410</v>
      </c>
      <c r="E394" s="201">
        <v>242721591.69</v>
      </c>
    </row>
    <row r="395" spans="2:5">
      <c r="B395" s="215" t="s">
        <v>659</v>
      </c>
      <c r="C395" s="201">
        <v>142958695</v>
      </c>
      <c r="D395" s="201">
        <v>253052410</v>
      </c>
      <c r="E395" s="201">
        <v>242721591.69</v>
      </c>
    </row>
    <row r="396" spans="2:5">
      <c r="B396" s="216" t="s">
        <v>2144</v>
      </c>
      <c r="C396" s="201">
        <v>6779437</v>
      </c>
      <c r="D396" s="201">
        <v>1.53</v>
      </c>
      <c r="E396" s="201">
        <v>0</v>
      </c>
    </row>
    <row r="397" spans="2:5">
      <c r="B397" s="215" t="s">
        <v>2145</v>
      </c>
      <c r="C397" s="201">
        <v>6779437</v>
      </c>
      <c r="D397" s="201">
        <v>1.53</v>
      </c>
      <c r="E397" s="201">
        <v>0</v>
      </c>
    </row>
    <row r="398" spans="2:5">
      <c r="B398" s="216" t="s">
        <v>2146</v>
      </c>
      <c r="C398" s="201">
        <v>12576962</v>
      </c>
      <c r="D398" s="201">
        <v>202396.77</v>
      </c>
      <c r="E398" s="201">
        <v>0</v>
      </c>
    </row>
    <row r="399" spans="2:5">
      <c r="B399" s="215" t="s">
        <v>2147</v>
      </c>
      <c r="C399" s="201">
        <v>12576962</v>
      </c>
      <c r="D399" s="201">
        <v>202396.77</v>
      </c>
      <c r="E399" s="201">
        <v>0</v>
      </c>
    </row>
    <row r="400" spans="2:5">
      <c r="B400" s="216" t="s">
        <v>2688</v>
      </c>
      <c r="C400" s="201">
        <v>12576962</v>
      </c>
      <c r="D400" s="201">
        <v>6301000</v>
      </c>
      <c r="E400" s="201">
        <v>0</v>
      </c>
    </row>
    <row r="401" spans="2:5">
      <c r="B401" s="215" t="s">
        <v>2148</v>
      </c>
      <c r="C401" s="201">
        <v>12576962</v>
      </c>
      <c r="D401" s="201">
        <v>6301000</v>
      </c>
      <c r="E401" s="201">
        <v>0</v>
      </c>
    </row>
    <row r="402" spans="2:5">
      <c r="B402" s="216" t="s">
        <v>2149</v>
      </c>
      <c r="C402" s="201">
        <v>12576962</v>
      </c>
      <c r="D402" s="201">
        <v>4676634.96</v>
      </c>
      <c r="E402" s="201">
        <v>2829816.16</v>
      </c>
    </row>
    <row r="403" spans="2:5">
      <c r="B403" s="215" t="s">
        <v>2150</v>
      </c>
      <c r="C403" s="201">
        <v>12576962</v>
      </c>
      <c r="D403" s="201">
        <v>4676634.96</v>
      </c>
      <c r="E403" s="201">
        <v>2829816.16</v>
      </c>
    </row>
    <row r="404" spans="2:5">
      <c r="B404" s="216" t="s">
        <v>3586</v>
      </c>
      <c r="C404" s="201">
        <v>0</v>
      </c>
      <c r="D404" s="201">
        <v>3581100.37</v>
      </c>
      <c r="E404" s="201">
        <v>0</v>
      </c>
    </row>
    <row r="405" spans="2:5">
      <c r="B405" s="215" t="s">
        <v>3585</v>
      </c>
      <c r="C405" s="201">
        <v>0</v>
      </c>
      <c r="D405" s="201">
        <v>3581100.37</v>
      </c>
      <c r="E405" s="201">
        <v>0</v>
      </c>
    </row>
    <row r="406" spans="2:5">
      <c r="B406" s="216" t="s">
        <v>4306</v>
      </c>
      <c r="C406" s="201">
        <v>0</v>
      </c>
      <c r="D406" s="201">
        <v>9534300.0600000005</v>
      </c>
      <c r="E406" s="201">
        <v>0</v>
      </c>
    </row>
    <row r="407" spans="2:5">
      <c r="B407" s="215" t="s">
        <v>4305</v>
      </c>
      <c r="C407" s="201">
        <v>0</v>
      </c>
      <c r="D407" s="201">
        <v>7645084.6100000003</v>
      </c>
      <c r="E407" s="201">
        <v>0</v>
      </c>
    </row>
    <row r="408" spans="2:5">
      <c r="B408" s="215" t="s">
        <v>3584</v>
      </c>
      <c r="C408" s="201">
        <v>0</v>
      </c>
      <c r="D408" s="201">
        <v>1889215.45</v>
      </c>
      <c r="E408" s="201">
        <v>0</v>
      </c>
    </row>
    <row r="409" spans="2:5">
      <c r="B409" s="216" t="s">
        <v>3583</v>
      </c>
      <c r="C409" s="201">
        <v>0</v>
      </c>
      <c r="D409" s="201">
        <v>1341779.49</v>
      </c>
      <c r="E409" s="201">
        <v>0</v>
      </c>
    </row>
    <row r="410" spans="2:5">
      <c r="B410" s="215" t="s">
        <v>3582</v>
      </c>
      <c r="C410" s="201">
        <v>0</v>
      </c>
      <c r="D410" s="201">
        <v>1341779.49</v>
      </c>
      <c r="E410" s="201">
        <v>0</v>
      </c>
    </row>
    <row r="411" spans="2:5">
      <c r="B411" s="216" t="s">
        <v>3581</v>
      </c>
      <c r="C411" s="201">
        <v>0</v>
      </c>
      <c r="D411" s="201">
        <v>3581100.37</v>
      </c>
      <c r="E411" s="201">
        <v>0</v>
      </c>
    </row>
    <row r="412" spans="2:5">
      <c r="B412" s="215" t="s">
        <v>3580</v>
      </c>
      <c r="C412" s="201">
        <v>0</v>
      </c>
      <c r="D412" s="201">
        <v>3581100.37</v>
      </c>
      <c r="E412" s="201">
        <v>0</v>
      </c>
    </row>
    <row r="413" spans="2:5">
      <c r="B413" s="216" t="s">
        <v>3579</v>
      </c>
      <c r="C413" s="201">
        <v>0</v>
      </c>
      <c r="D413" s="201">
        <v>3581100.37</v>
      </c>
      <c r="E413" s="201">
        <v>0</v>
      </c>
    </row>
    <row r="414" spans="2:5">
      <c r="B414" s="215" t="s">
        <v>3578</v>
      </c>
      <c r="C414" s="201">
        <v>0</v>
      </c>
      <c r="D414" s="201">
        <v>3581100.37</v>
      </c>
      <c r="E414" s="201">
        <v>0</v>
      </c>
    </row>
    <row r="415" spans="2:5">
      <c r="B415" s="216" t="s">
        <v>329</v>
      </c>
      <c r="C415" s="201">
        <v>402104</v>
      </c>
      <c r="D415" s="201">
        <v>1712679</v>
      </c>
      <c r="E415" s="201">
        <v>0</v>
      </c>
    </row>
    <row r="416" spans="2:5">
      <c r="B416" s="215" t="s">
        <v>660</v>
      </c>
      <c r="C416" s="201">
        <v>402104</v>
      </c>
      <c r="D416" s="201">
        <v>1712679</v>
      </c>
      <c r="E416" s="201">
        <v>0</v>
      </c>
    </row>
    <row r="417" spans="2:5">
      <c r="B417" s="216" t="s">
        <v>4141</v>
      </c>
      <c r="C417" s="201">
        <v>68254708</v>
      </c>
      <c r="D417" s="201">
        <v>44655272.07</v>
      </c>
      <c r="E417" s="201">
        <v>38432131.340000004</v>
      </c>
    </row>
    <row r="418" spans="2:5">
      <c r="B418" s="215" t="s">
        <v>2572</v>
      </c>
      <c r="C418" s="201">
        <v>68254708</v>
      </c>
      <c r="D418" s="201">
        <v>44655272.07</v>
      </c>
      <c r="E418" s="201">
        <v>38432131.340000004</v>
      </c>
    </row>
    <row r="419" spans="2:5">
      <c r="B419" s="216" t="s">
        <v>2573</v>
      </c>
      <c r="C419" s="201">
        <v>17816413</v>
      </c>
      <c r="D419" s="201">
        <v>9844376</v>
      </c>
      <c r="E419" s="201">
        <v>9716259</v>
      </c>
    </row>
    <row r="420" spans="2:5">
      <c r="B420" s="215" t="s">
        <v>2574</v>
      </c>
      <c r="C420" s="201">
        <v>17816413</v>
      </c>
      <c r="D420" s="201">
        <v>9844376</v>
      </c>
      <c r="E420" s="201">
        <v>9716259</v>
      </c>
    </row>
    <row r="421" spans="2:5">
      <c r="B421" s="216" t="s">
        <v>330</v>
      </c>
      <c r="C421" s="201">
        <v>1504759</v>
      </c>
      <c r="D421" s="201">
        <v>1504759</v>
      </c>
      <c r="E421" s="201">
        <v>980291.3</v>
      </c>
    </row>
    <row r="422" spans="2:5">
      <c r="B422" s="215" t="s">
        <v>661</v>
      </c>
      <c r="C422" s="201">
        <v>1504759</v>
      </c>
      <c r="D422" s="201">
        <v>1504759</v>
      </c>
      <c r="E422" s="201">
        <v>980291.3</v>
      </c>
    </row>
    <row r="423" spans="2:5">
      <c r="B423" s="216" t="s">
        <v>1061</v>
      </c>
      <c r="C423" s="201">
        <v>33430878</v>
      </c>
      <c r="D423" s="201">
        <v>26152032.66</v>
      </c>
      <c r="E423" s="201">
        <v>26151017.84</v>
      </c>
    </row>
    <row r="424" spans="2:5">
      <c r="B424" s="215" t="s">
        <v>1062</v>
      </c>
      <c r="C424" s="201">
        <v>33430878</v>
      </c>
      <c r="D424" s="201">
        <v>26152032.66</v>
      </c>
      <c r="E424" s="201">
        <v>26151017.84</v>
      </c>
    </row>
    <row r="425" spans="2:5">
      <c r="B425" s="216" t="s">
        <v>3292</v>
      </c>
      <c r="C425" s="201">
        <v>0</v>
      </c>
      <c r="D425" s="201">
        <v>1757124.13</v>
      </c>
      <c r="E425" s="201">
        <v>1752640.8099999998</v>
      </c>
    </row>
    <row r="426" spans="2:5">
      <c r="B426" s="215" t="s">
        <v>3291</v>
      </c>
      <c r="C426" s="201">
        <v>0</v>
      </c>
      <c r="D426" s="201">
        <v>1757124.13</v>
      </c>
      <c r="E426" s="201">
        <v>1752640.8099999998</v>
      </c>
    </row>
    <row r="427" spans="2:5">
      <c r="B427" s="220" t="s">
        <v>283</v>
      </c>
      <c r="C427" s="219">
        <v>0</v>
      </c>
      <c r="D427" s="219">
        <v>46392165</v>
      </c>
      <c r="E427" s="219">
        <v>46392165</v>
      </c>
    </row>
    <row r="428" spans="2:5">
      <c r="B428" s="216" t="s">
        <v>3229</v>
      </c>
      <c r="C428" s="201">
        <v>0</v>
      </c>
      <c r="D428" s="201">
        <v>46392165</v>
      </c>
      <c r="E428" s="201">
        <v>46392165</v>
      </c>
    </row>
    <row r="429" spans="2:5">
      <c r="B429" s="215" t="s">
        <v>3228</v>
      </c>
      <c r="C429" s="201">
        <v>0</v>
      </c>
      <c r="D429" s="201">
        <v>46392165</v>
      </c>
      <c r="E429" s="201">
        <v>46392165</v>
      </c>
    </row>
    <row r="430" spans="2:5">
      <c r="B430" s="220" t="s">
        <v>298</v>
      </c>
      <c r="C430" s="219">
        <v>0</v>
      </c>
      <c r="D430" s="219">
        <v>85151727.159999996</v>
      </c>
      <c r="E430" s="219">
        <v>24508557.59</v>
      </c>
    </row>
    <row r="431" spans="2:5">
      <c r="B431" s="216" t="s">
        <v>3290</v>
      </c>
      <c r="C431" s="201">
        <v>0</v>
      </c>
      <c r="D431" s="201">
        <v>85151727.159999996</v>
      </c>
      <c r="E431" s="201">
        <v>24508557.59</v>
      </c>
    </row>
    <row r="432" spans="2:5">
      <c r="B432" s="215" t="s">
        <v>3289</v>
      </c>
      <c r="C432" s="201">
        <v>0</v>
      </c>
      <c r="D432" s="201">
        <v>85151727.159999996</v>
      </c>
      <c r="E432" s="201">
        <v>24508557.59</v>
      </c>
    </row>
    <row r="433" spans="2:5">
      <c r="B433" s="220" t="s">
        <v>284</v>
      </c>
      <c r="C433" s="219">
        <v>223684296</v>
      </c>
      <c r="D433" s="219">
        <v>229015833.35999998</v>
      </c>
      <c r="E433" s="219">
        <v>186334901.44</v>
      </c>
    </row>
    <row r="434" spans="2:5">
      <c r="B434" s="216" t="s">
        <v>324</v>
      </c>
      <c r="C434" s="201">
        <v>223684296</v>
      </c>
      <c r="D434" s="201">
        <v>229015833.35999998</v>
      </c>
      <c r="E434" s="201">
        <v>186334901.44</v>
      </c>
    </row>
    <row r="435" spans="2:5">
      <c r="B435" s="215" t="s">
        <v>4211</v>
      </c>
      <c r="C435" s="201">
        <v>223684296</v>
      </c>
      <c r="D435" s="201">
        <v>229015833.35999998</v>
      </c>
      <c r="E435" s="201">
        <v>186334901.44</v>
      </c>
    </row>
    <row r="436" spans="2:5">
      <c r="B436" s="217" t="s">
        <v>286</v>
      </c>
      <c r="C436" s="201">
        <v>948369693</v>
      </c>
      <c r="D436" s="201">
        <v>1158813853.2600002</v>
      </c>
      <c r="E436" s="201">
        <v>612636185.3499999</v>
      </c>
    </row>
    <row r="437" spans="2:5">
      <c r="B437" s="220" t="s">
        <v>281</v>
      </c>
      <c r="C437" s="219">
        <v>667576710</v>
      </c>
      <c r="D437" s="219">
        <v>564897719.99000001</v>
      </c>
      <c r="E437" s="219">
        <v>259742996.37000003</v>
      </c>
    </row>
    <row r="438" spans="2:5">
      <c r="B438" s="216" t="s">
        <v>4199</v>
      </c>
      <c r="C438" s="201">
        <v>0</v>
      </c>
      <c r="D438" s="201">
        <v>16267727.91</v>
      </c>
      <c r="E438" s="201">
        <v>0</v>
      </c>
    </row>
    <row r="439" spans="2:5">
      <c r="B439" s="215" t="s">
        <v>4198</v>
      </c>
      <c r="C439" s="201">
        <v>0</v>
      </c>
      <c r="D439" s="201">
        <v>16267727.91</v>
      </c>
      <c r="E439" s="201">
        <v>0</v>
      </c>
    </row>
    <row r="440" spans="2:5">
      <c r="B440" s="216" t="s">
        <v>4304</v>
      </c>
      <c r="C440" s="201">
        <v>0</v>
      </c>
      <c r="D440" s="201">
        <v>4051905</v>
      </c>
      <c r="E440" s="201">
        <v>0</v>
      </c>
    </row>
    <row r="441" spans="2:5">
      <c r="B441" s="215" t="s">
        <v>4303</v>
      </c>
      <c r="C441" s="201">
        <v>0</v>
      </c>
      <c r="D441" s="201">
        <v>4051905</v>
      </c>
      <c r="E441" s="201">
        <v>0</v>
      </c>
    </row>
    <row r="442" spans="2:5">
      <c r="B442" s="216" t="s">
        <v>331</v>
      </c>
      <c r="C442" s="201">
        <v>7441709</v>
      </c>
      <c r="D442" s="201">
        <v>8101561</v>
      </c>
      <c r="E442" s="201">
        <v>3619223.26</v>
      </c>
    </row>
    <row r="443" spans="2:5">
      <c r="B443" s="215" t="s">
        <v>662</v>
      </c>
      <c r="C443" s="201">
        <v>7441709</v>
      </c>
      <c r="D443" s="201">
        <v>8101561</v>
      </c>
      <c r="E443" s="201">
        <v>3619223.26</v>
      </c>
    </row>
    <row r="444" spans="2:5">
      <c r="B444" s="216" t="s">
        <v>4197</v>
      </c>
      <c r="C444" s="201">
        <v>0</v>
      </c>
      <c r="D444" s="201">
        <v>16161409.75</v>
      </c>
      <c r="E444" s="201">
        <v>0</v>
      </c>
    </row>
    <row r="445" spans="2:5">
      <c r="B445" s="215" t="s">
        <v>4196</v>
      </c>
      <c r="C445" s="201">
        <v>0</v>
      </c>
      <c r="D445" s="201">
        <v>16161409.75</v>
      </c>
      <c r="E445" s="201">
        <v>0</v>
      </c>
    </row>
    <row r="446" spans="2:5">
      <c r="B446" s="216" t="s">
        <v>4140</v>
      </c>
      <c r="C446" s="201">
        <v>15235193</v>
      </c>
      <c r="D446" s="201">
        <v>9086912</v>
      </c>
      <c r="E446" s="201">
        <v>8000000</v>
      </c>
    </row>
    <row r="447" spans="2:5">
      <c r="B447" s="215" t="s">
        <v>2575</v>
      </c>
      <c r="C447" s="201">
        <v>15235193</v>
      </c>
      <c r="D447" s="201">
        <v>9086912</v>
      </c>
      <c r="E447" s="201">
        <v>8000000</v>
      </c>
    </row>
    <row r="448" spans="2:5">
      <c r="B448" s="216" t="s">
        <v>4139</v>
      </c>
      <c r="C448" s="201">
        <v>10000000</v>
      </c>
      <c r="D448" s="201">
        <v>41513903.989999995</v>
      </c>
      <c r="E448" s="201">
        <v>20444449.75</v>
      </c>
    </row>
    <row r="449" spans="2:5">
      <c r="B449" s="215" t="s">
        <v>995</v>
      </c>
      <c r="C449" s="201">
        <v>10000000</v>
      </c>
      <c r="D449" s="201">
        <v>41513903.989999995</v>
      </c>
      <c r="E449" s="201">
        <v>20444449.75</v>
      </c>
    </row>
    <row r="450" spans="2:5">
      <c r="B450" s="216" t="s">
        <v>332</v>
      </c>
      <c r="C450" s="201">
        <v>11834423</v>
      </c>
      <c r="D450" s="201">
        <v>12391695</v>
      </c>
      <c r="E450" s="201">
        <v>12391693.619999999</v>
      </c>
    </row>
    <row r="451" spans="2:5">
      <c r="B451" s="215" t="s">
        <v>663</v>
      </c>
      <c r="C451" s="201">
        <v>11834423</v>
      </c>
      <c r="D451" s="201">
        <v>12391695</v>
      </c>
      <c r="E451" s="201">
        <v>12391693.619999999</v>
      </c>
    </row>
    <row r="452" spans="2:5">
      <c r="B452" s="216" t="s">
        <v>4138</v>
      </c>
      <c r="C452" s="201">
        <v>33937524</v>
      </c>
      <c r="D452" s="201">
        <v>19440776.690000001</v>
      </c>
      <c r="E452" s="201">
        <v>19440776.690000001</v>
      </c>
    </row>
    <row r="453" spans="2:5">
      <c r="B453" s="215" t="s">
        <v>2576</v>
      </c>
      <c r="C453" s="201">
        <v>33937524</v>
      </c>
      <c r="D453" s="201">
        <v>19440776.690000001</v>
      </c>
      <c r="E453" s="201">
        <v>19440776.690000001</v>
      </c>
    </row>
    <row r="454" spans="2:5">
      <c r="B454" s="216" t="s">
        <v>2689</v>
      </c>
      <c r="C454" s="201">
        <v>10000000</v>
      </c>
      <c r="D454" s="201">
        <v>15841971.9</v>
      </c>
      <c r="E454" s="201">
        <v>8550034.6899999995</v>
      </c>
    </row>
    <row r="455" spans="2:5">
      <c r="B455" s="215" t="s">
        <v>996</v>
      </c>
      <c r="C455" s="201">
        <v>10000000</v>
      </c>
      <c r="D455" s="201">
        <v>5384426.9000000004</v>
      </c>
      <c r="E455" s="201">
        <v>4007159.38</v>
      </c>
    </row>
    <row r="456" spans="2:5">
      <c r="B456" s="215" t="s">
        <v>3227</v>
      </c>
      <c r="C456" s="201">
        <v>0</v>
      </c>
      <c r="D456" s="201">
        <v>10457545</v>
      </c>
      <c r="E456" s="201">
        <v>4542875.3099999996</v>
      </c>
    </row>
    <row r="457" spans="2:5">
      <c r="B457" s="216" t="s">
        <v>4137</v>
      </c>
      <c r="C457" s="201">
        <v>28339230</v>
      </c>
      <c r="D457" s="201">
        <v>578637.48</v>
      </c>
      <c r="E457" s="201">
        <v>0</v>
      </c>
    </row>
    <row r="458" spans="2:5">
      <c r="B458" s="215" t="s">
        <v>664</v>
      </c>
      <c r="C458" s="201">
        <v>28339230</v>
      </c>
      <c r="D458" s="201">
        <v>578637.48</v>
      </c>
      <c r="E458" s="201">
        <v>0</v>
      </c>
    </row>
    <row r="459" spans="2:5">
      <c r="B459" s="216" t="s">
        <v>333</v>
      </c>
      <c r="C459" s="201">
        <v>21792574</v>
      </c>
      <c r="D459" s="201">
        <v>121792574</v>
      </c>
      <c r="E459" s="201">
        <v>4217527.25</v>
      </c>
    </row>
    <row r="460" spans="2:5">
      <c r="B460" s="215" t="s">
        <v>665</v>
      </c>
      <c r="C460" s="201">
        <v>21792574</v>
      </c>
      <c r="D460" s="201">
        <v>121792574</v>
      </c>
      <c r="E460" s="201">
        <v>4217527.25</v>
      </c>
    </row>
    <row r="461" spans="2:5">
      <c r="B461" s="216" t="s">
        <v>1148</v>
      </c>
      <c r="C461" s="201">
        <v>6606206</v>
      </c>
      <c r="D461" s="201">
        <v>4080429.83</v>
      </c>
      <c r="E461" s="201">
        <v>0</v>
      </c>
    </row>
    <row r="462" spans="2:5">
      <c r="B462" s="215" t="s">
        <v>1149</v>
      </c>
      <c r="C462" s="201">
        <v>6606206</v>
      </c>
      <c r="D462" s="201">
        <v>4080429.83</v>
      </c>
      <c r="E462" s="201">
        <v>0</v>
      </c>
    </row>
    <row r="463" spans="2:5">
      <c r="B463" s="216" t="s">
        <v>1150</v>
      </c>
      <c r="C463" s="201">
        <v>11116179</v>
      </c>
      <c r="D463" s="201">
        <v>1.37</v>
      </c>
      <c r="E463" s="201">
        <v>0</v>
      </c>
    </row>
    <row r="464" spans="2:5">
      <c r="B464" s="215" t="s">
        <v>1151</v>
      </c>
      <c r="C464" s="201">
        <v>11116179</v>
      </c>
      <c r="D464" s="201">
        <v>1.37</v>
      </c>
      <c r="E464" s="201">
        <v>0</v>
      </c>
    </row>
    <row r="465" spans="2:5">
      <c r="B465" s="216" t="s">
        <v>1152</v>
      </c>
      <c r="C465" s="201">
        <v>11116179</v>
      </c>
      <c r="D465" s="201">
        <v>1.37</v>
      </c>
      <c r="E465" s="201">
        <v>0</v>
      </c>
    </row>
    <row r="466" spans="2:5">
      <c r="B466" s="215" t="s">
        <v>1153</v>
      </c>
      <c r="C466" s="201">
        <v>11116179</v>
      </c>
      <c r="D466" s="201">
        <v>1.37</v>
      </c>
      <c r="E466" s="201">
        <v>0</v>
      </c>
    </row>
    <row r="467" spans="2:5">
      <c r="B467" s="216" t="s">
        <v>1154</v>
      </c>
      <c r="C467" s="201">
        <v>11116179</v>
      </c>
      <c r="D467" s="201">
        <v>1.37</v>
      </c>
      <c r="E467" s="201">
        <v>0</v>
      </c>
    </row>
    <row r="468" spans="2:5">
      <c r="B468" s="215" t="s">
        <v>1155</v>
      </c>
      <c r="C468" s="201">
        <v>11116179</v>
      </c>
      <c r="D468" s="201">
        <v>1.37</v>
      </c>
      <c r="E468" s="201">
        <v>0</v>
      </c>
    </row>
    <row r="469" spans="2:5">
      <c r="B469" s="216" t="s">
        <v>1156</v>
      </c>
      <c r="C469" s="201">
        <v>12403731</v>
      </c>
      <c r="D469" s="201">
        <v>5853264.71</v>
      </c>
      <c r="E469" s="201">
        <v>4591953.34</v>
      </c>
    </row>
    <row r="470" spans="2:5">
      <c r="B470" s="215" t="s">
        <v>1157</v>
      </c>
      <c r="C470" s="201">
        <v>12403731</v>
      </c>
      <c r="D470" s="201">
        <v>5853264.71</v>
      </c>
      <c r="E470" s="201">
        <v>4591953.34</v>
      </c>
    </row>
    <row r="471" spans="2:5">
      <c r="B471" s="216" t="s">
        <v>1158</v>
      </c>
      <c r="C471" s="201">
        <v>4628889</v>
      </c>
      <c r="D471" s="201">
        <v>1</v>
      </c>
      <c r="E471" s="201">
        <v>0</v>
      </c>
    </row>
    <row r="472" spans="2:5">
      <c r="B472" s="215" t="s">
        <v>1159</v>
      </c>
      <c r="C472" s="201">
        <v>4628889</v>
      </c>
      <c r="D472" s="201">
        <v>1</v>
      </c>
      <c r="E472" s="201">
        <v>0</v>
      </c>
    </row>
    <row r="473" spans="2:5">
      <c r="B473" s="216" t="s">
        <v>1160</v>
      </c>
      <c r="C473" s="201">
        <v>4628889</v>
      </c>
      <c r="D473" s="201">
        <v>1</v>
      </c>
      <c r="E473" s="201">
        <v>0</v>
      </c>
    </row>
    <row r="474" spans="2:5">
      <c r="B474" s="215" t="s">
        <v>1161</v>
      </c>
      <c r="C474" s="201">
        <v>4628889</v>
      </c>
      <c r="D474" s="201">
        <v>1</v>
      </c>
      <c r="E474" s="201">
        <v>0</v>
      </c>
    </row>
    <row r="475" spans="2:5">
      <c r="B475" s="216" t="s">
        <v>1162</v>
      </c>
      <c r="C475" s="201">
        <v>11116179</v>
      </c>
      <c r="D475" s="201">
        <v>5026656.37</v>
      </c>
      <c r="E475" s="201">
        <v>0</v>
      </c>
    </row>
    <row r="476" spans="2:5">
      <c r="B476" s="215" t="s">
        <v>1163</v>
      </c>
      <c r="C476" s="201">
        <v>11116179</v>
      </c>
      <c r="D476" s="201">
        <v>5026656.37</v>
      </c>
      <c r="E476" s="201">
        <v>0</v>
      </c>
    </row>
    <row r="477" spans="2:5">
      <c r="B477" s="216" t="s">
        <v>1164</v>
      </c>
      <c r="C477" s="201">
        <v>12403731</v>
      </c>
      <c r="D477" s="201">
        <v>1</v>
      </c>
      <c r="E477" s="201">
        <v>0</v>
      </c>
    </row>
    <row r="478" spans="2:5">
      <c r="B478" s="215" t="s">
        <v>1165</v>
      </c>
      <c r="C478" s="201">
        <v>12403731</v>
      </c>
      <c r="D478" s="201">
        <v>1</v>
      </c>
      <c r="E478" s="201">
        <v>0</v>
      </c>
    </row>
    <row r="479" spans="2:5">
      <c r="B479" s="216" t="s">
        <v>1405</v>
      </c>
      <c r="C479" s="201">
        <v>6779437</v>
      </c>
      <c r="D479" s="201">
        <v>1539962.66</v>
      </c>
      <c r="E479" s="201">
        <v>1539961.66</v>
      </c>
    </row>
    <row r="480" spans="2:5">
      <c r="B480" s="215" t="s">
        <v>1406</v>
      </c>
      <c r="C480" s="201">
        <v>6779437</v>
      </c>
      <c r="D480" s="201">
        <v>1539962.66</v>
      </c>
      <c r="E480" s="201">
        <v>1539961.66</v>
      </c>
    </row>
    <row r="481" spans="2:5">
      <c r="B481" s="216" t="s">
        <v>4136</v>
      </c>
      <c r="C481" s="201">
        <v>11289410</v>
      </c>
      <c r="D481" s="201">
        <v>2482056.9500000002</v>
      </c>
      <c r="E481" s="201">
        <v>2482056.9500000002</v>
      </c>
    </row>
    <row r="482" spans="2:5">
      <c r="B482" s="215" t="s">
        <v>1407</v>
      </c>
      <c r="C482" s="201">
        <v>11289410</v>
      </c>
      <c r="D482" s="201">
        <v>2482056.9500000002</v>
      </c>
      <c r="E482" s="201">
        <v>2482056.9500000002</v>
      </c>
    </row>
    <row r="483" spans="2:5">
      <c r="B483" s="216" t="s">
        <v>334</v>
      </c>
      <c r="C483" s="201">
        <v>12204671</v>
      </c>
      <c r="D483" s="201">
        <v>10000000</v>
      </c>
      <c r="E483" s="201">
        <v>10000000</v>
      </c>
    </row>
    <row r="484" spans="2:5">
      <c r="B484" s="215" t="s">
        <v>666</v>
      </c>
      <c r="C484" s="201">
        <v>12204671</v>
      </c>
      <c r="D484" s="201">
        <v>10000000</v>
      </c>
      <c r="E484" s="201">
        <v>10000000</v>
      </c>
    </row>
    <row r="485" spans="2:5">
      <c r="B485" s="216" t="s">
        <v>4135</v>
      </c>
      <c r="C485" s="201">
        <v>11289410</v>
      </c>
      <c r="D485" s="201">
        <v>2540105.94</v>
      </c>
      <c r="E485" s="201">
        <v>2540104.1800000002</v>
      </c>
    </row>
    <row r="486" spans="2:5">
      <c r="B486" s="215" t="s">
        <v>1408</v>
      </c>
      <c r="C486" s="201">
        <v>11289410</v>
      </c>
      <c r="D486" s="201">
        <v>2540105.94</v>
      </c>
      <c r="E486" s="201">
        <v>2540104.1800000002</v>
      </c>
    </row>
    <row r="487" spans="2:5">
      <c r="B487" s="216" t="s">
        <v>972</v>
      </c>
      <c r="C487" s="201">
        <v>10896287</v>
      </c>
      <c r="D487" s="201">
        <v>10896287</v>
      </c>
      <c r="E487" s="201">
        <v>0</v>
      </c>
    </row>
    <row r="488" spans="2:5">
      <c r="B488" s="215" t="s">
        <v>973</v>
      </c>
      <c r="C488" s="201">
        <v>10896287</v>
      </c>
      <c r="D488" s="201">
        <v>10896287</v>
      </c>
      <c r="E488" s="201">
        <v>0</v>
      </c>
    </row>
    <row r="489" spans="2:5">
      <c r="B489" s="216" t="s">
        <v>4134</v>
      </c>
      <c r="C489" s="201">
        <v>11289410</v>
      </c>
      <c r="D489" s="201">
        <v>2540104.94</v>
      </c>
      <c r="E489" s="201">
        <v>2540104.19</v>
      </c>
    </row>
    <row r="490" spans="2:5">
      <c r="B490" s="215" t="s">
        <v>1409</v>
      </c>
      <c r="C490" s="201">
        <v>11289410</v>
      </c>
      <c r="D490" s="201">
        <v>2540104.94</v>
      </c>
      <c r="E490" s="201">
        <v>2540104.19</v>
      </c>
    </row>
    <row r="491" spans="2:5">
      <c r="B491" s="216" t="s">
        <v>335</v>
      </c>
      <c r="C491" s="201">
        <v>14249504</v>
      </c>
      <c r="D491" s="201">
        <v>12801624</v>
      </c>
      <c r="E491" s="201">
        <v>12252867.970000001</v>
      </c>
    </row>
    <row r="492" spans="2:5">
      <c r="B492" s="215" t="s">
        <v>667</v>
      </c>
      <c r="C492" s="201">
        <v>14249504</v>
      </c>
      <c r="D492" s="201">
        <v>12801624</v>
      </c>
      <c r="E492" s="201">
        <v>12252867.970000001</v>
      </c>
    </row>
    <row r="493" spans="2:5">
      <c r="B493" s="216" t="s">
        <v>1410</v>
      </c>
      <c r="C493" s="201">
        <v>11289410</v>
      </c>
      <c r="D493" s="201">
        <v>2540104.94</v>
      </c>
      <c r="E493" s="201">
        <v>2540104.19</v>
      </c>
    </row>
    <row r="494" spans="2:5">
      <c r="B494" s="215" t="s">
        <v>1411</v>
      </c>
      <c r="C494" s="201">
        <v>11289410</v>
      </c>
      <c r="D494" s="201">
        <v>2540104.94</v>
      </c>
      <c r="E494" s="201">
        <v>2540104.19</v>
      </c>
    </row>
    <row r="495" spans="2:5">
      <c r="B495" s="216" t="s">
        <v>1412</v>
      </c>
      <c r="C495" s="201">
        <v>11289410</v>
      </c>
      <c r="D495" s="201">
        <v>2540104.9500000002</v>
      </c>
      <c r="E495" s="201">
        <v>2540104.19</v>
      </c>
    </row>
    <row r="496" spans="2:5">
      <c r="B496" s="215" t="s">
        <v>1413</v>
      </c>
      <c r="C496" s="201">
        <v>11289410</v>
      </c>
      <c r="D496" s="201">
        <v>2540104.9500000002</v>
      </c>
      <c r="E496" s="201">
        <v>2540104.19</v>
      </c>
    </row>
    <row r="497" spans="2:5">
      <c r="B497" s="216" t="s">
        <v>4133</v>
      </c>
      <c r="C497" s="201">
        <v>4802120</v>
      </c>
      <c r="D497" s="201">
        <v>1</v>
      </c>
      <c r="E497" s="201">
        <v>0</v>
      </c>
    </row>
    <row r="498" spans="2:5">
      <c r="B498" s="215" t="s">
        <v>1414</v>
      </c>
      <c r="C498" s="201">
        <v>4802120</v>
      </c>
      <c r="D498" s="201">
        <v>1</v>
      </c>
      <c r="E498" s="201">
        <v>0</v>
      </c>
    </row>
    <row r="499" spans="2:5">
      <c r="B499" s="216" t="s">
        <v>336</v>
      </c>
      <c r="C499" s="201">
        <v>10203084</v>
      </c>
      <c r="D499" s="201">
        <v>17485892.789999999</v>
      </c>
      <c r="E499" s="201">
        <v>9069912.5299999993</v>
      </c>
    </row>
    <row r="500" spans="2:5">
      <c r="B500" s="215" t="s">
        <v>668</v>
      </c>
      <c r="C500" s="201">
        <v>10203084</v>
      </c>
      <c r="D500" s="201">
        <v>17485892.789999999</v>
      </c>
      <c r="E500" s="201">
        <v>9069912.5299999993</v>
      </c>
    </row>
    <row r="501" spans="2:5">
      <c r="B501" s="216" t="s">
        <v>1415</v>
      </c>
      <c r="C501" s="201">
        <v>11289410</v>
      </c>
      <c r="D501" s="201">
        <v>2</v>
      </c>
      <c r="E501" s="201">
        <v>0</v>
      </c>
    </row>
    <row r="502" spans="2:5">
      <c r="B502" s="215" t="s">
        <v>1416</v>
      </c>
      <c r="C502" s="201">
        <v>11289410</v>
      </c>
      <c r="D502" s="201">
        <v>2</v>
      </c>
      <c r="E502" s="201">
        <v>0</v>
      </c>
    </row>
    <row r="503" spans="2:5">
      <c r="B503" s="216" t="s">
        <v>4132</v>
      </c>
      <c r="C503" s="201">
        <v>4802120</v>
      </c>
      <c r="D503" s="201">
        <v>2</v>
      </c>
      <c r="E503" s="201">
        <v>0</v>
      </c>
    </row>
    <row r="504" spans="2:5">
      <c r="B504" s="215" t="s">
        <v>1417</v>
      </c>
      <c r="C504" s="201">
        <v>4802120</v>
      </c>
      <c r="D504" s="201">
        <v>2</v>
      </c>
      <c r="E504" s="201">
        <v>0</v>
      </c>
    </row>
    <row r="505" spans="2:5">
      <c r="B505" s="216" t="s">
        <v>337</v>
      </c>
      <c r="C505" s="201">
        <v>32892022</v>
      </c>
      <c r="D505" s="201">
        <v>13408298.1</v>
      </c>
      <c r="E505" s="201">
        <v>5668418.1500000004</v>
      </c>
    </row>
    <row r="506" spans="2:5">
      <c r="B506" s="215" t="s">
        <v>669</v>
      </c>
      <c r="C506" s="201">
        <v>32892022</v>
      </c>
      <c r="D506" s="201">
        <v>13408298.1</v>
      </c>
      <c r="E506" s="201">
        <v>5668418.1500000004</v>
      </c>
    </row>
    <row r="507" spans="2:5">
      <c r="B507" s="216" t="s">
        <v>4131</v>
      </c>
      <c r="C507" s="201">
        <v>6779437</v>
      </c>
      <c r="D507" s="201">
        <v>184992.68</v>
      </c>
      <c r="E507" s="201">
        <v>0</v>
      </c>
    </row>
    <row r="508" spans="2:5">
      <c r="B508" s="215" t="s">
        <v>1418</v>
      </c>
      <c r="C508" s="201">
        <v>6779437</v>
      </c>
      <c r="D508" s="201">
        <v>184992.68</v>
      </c>
      <c r="E508" s="201">
        <v>0</v>
      </c>
    </row>
    <row r="509" spans="2:5">
      <c r="B509" s="216" t="s">
        <v>2151</v>
      </c>
      <c r="C509" s="201">
        <v>21792574</v>
      </c>
      <c r="D509" s="201">
        <v>12329448.560000001</v>
      </c>
      <c r="E509" s="201">
        <v>12329448.560000001</v>
      </c>
    </row>
    <row r="510" spans="2:5">
      <c r="B510" s="215" t="s">
        <v>2152</v>
      </c>
      <c r="C510" s="201">
        <v>21792574</v>
      </c>
      <c r="D510" s="201">
        <v>12329448.560000001</v>
      </c>
      <c r="E510" s="201">
        <v>12329448.560000001</v>
      </c>
    </row>
    <row r="511" spans="2:5">
      <c r="B511" s="216" t="s">
        <v>1419</v>
      </c>
      <c r="C511" s="201">
        <v>12576962</v>
      </c>
      <c r="D511" s="201">
        <v>1</v>
      </c>
      <c r="E511" s="201">
        <v>0</v>
      </c>
    </row>
    <row r="512" spans="2:5">
      <c r="B512" s="215" t="s">
        <v>1420</v>
      </c>
      <c r="C512" s="201">
        <v>12576962</v>
      </c>
      <c r="D512" s="201">
        <v>1</v>
      </c>
      <c r="E512" s="201">
        <v>0</v>
      </c>
    </row>
    <row r="513" spans="2:5">
      <c r="B513" s="216" t="s">
        <v>338</v>
      </c>
      <c r="C513" s="201">
        <v>56668645</v>
      </c>
      <c r="D513" s="201">
        <v>74347501.540000007</v>
      </c>
      <c r="E513" s="201">
        <v>57912351.140000001</v>
      </c>
    </row>
    <row r="514" spans="2:5">
      <c r="B514" s="215" t="s">
        <v>670</v>
      </c>
      <c r="C514" s="201">
        <v>56668645</v>
      </c>
      <c r="D514" s="201">
        <v>57912351.140000001</v>
      </c>
      <c r="E514" s="201">
        <v>57912351.140000001</v>
      </c>
    </row>
    <row r="515" spans="2:5">
      <c r="B515" s="215" t="s">
        <v>3712</v>
      </c>
      <c r="C515" s="201">
        <v>0</v>
      </c>
      <c r="D515" s="201">
        <v>16435150.4</v>
      </c>
      <c r="E515" s="201">
        <v>0</v>
      </c>
    </row>
    <row r="516" spans="2:5">
      <c r="B516" s="216" t="s">
        <v>339</v>
      </c>
      <c r="C516" s="201">
        <v>86721396</v>
      </c>
      <c r="D516" s="201">
        <v>21079079</v>
      </c>
      <c r="E516" s="201">
        <v>20728401.579999998</v>
      </c>
    </row>
    <row r="517" spans="2:5">
      <c r="B517" s="215" t="s">
        <v>671</v>
      </c>
      <c r="C517" s="201">
        <v>74143721</v>
      </c>
      <c r="D517" s="201">
        <v>2</v>
      </c>
      <c r="E517" s="201">
        <v>0</v>
      </c>
    </row>
    <row r="518" spans="2:5">
      <c r="B518" s="215" t="s">
        <v>672</v>
      </c>
      <c r="C518" s="201">
        <v>6797056</v>
      </c>
      <c r="D518" s="201">
        <v>6251910</v>
      </c>
      <c r="E518" s="201">
        <v>6251910</v>
      </c>
    </row>
    <row r="519" spans="2:5">
      <c r="B519" s="215" t="s">
        <v>2799</v>
      </c>
      <c r="C519" s="201">
        <v>5780619</v>
      </c>
      <c r="D519" s="201">
        <v>14827167</v>
      </c>
      <c r="E519" s="201">
        <v>14476491.58</v>
      </c>
    </row>
    <row r="520" spans="2:5">
      <c r="B520" s="216" t="s">
        <v>4130</v>
      </c>
      <c r="C520" s="201">
        <v>82008</v>
      </c>
      <c r="D520" s="201">
        <v>0</v>
      </c>
      <c r="E520" s="201">
        <v>0</v>
      </c>
    </row>
    <row r="521" spans="2:5">
      <c r="B521" s="215" t="s">
        <v>672</v>
      </c>
      <c r="C521" s="201">
        <v>82008</v>
      </c>
      <c r="D521" s="201">
        <v>0</v>
      </c>
      <c r="E521" s="201">
        <v>0</v>
      </c>
    </row>
    <row r="522" spans="2:5">
      <c r="B522" s="216" t="s">
        <v>340</v>
      </c>
      <c r="C522" s="201">
        <v>20216062</v>
      </c>
      <c r="D522" s="201">
        <v>5216062</v>
      </c>
      <c r="E522" s="201">
        <v>0</v>
      </c>
    </row>
    <row r="523" spans="2:5">
      <c r="B523" s="215" t="s">
        <v>673</v>
      </c>
      <c r="C523" s="201">
        <v>20216062</v>
      </c>
      <c r="D523" s="201">
        <v>5216062</v>
      </c>
      <c r="E523" s="201">
        <v>0</v>
      </c>
    </row>
    <row r="524" spans="2:5">
      <c r="B524" s="216" t="s">
        <v>4129</v>
      </c>
      <c r="C524" s="201">
        <v>7819574</v>
      </c>
      <c r="D524" s="201">
        <v>819574</v>
      </c>
      <c r="E524" s="201">
        <v>0</v>
      </c>
    </row>
    <row r="525" spans="2:5">
      <c r="B525" s="215" t="s">
        <v>674</v>
      </c>
      <c r="C525" s="201">
        <v>7819574</v>
      </c>
      <c r="D525" s="201">
        <v>819574</v>
      </c>
      <c r="E525" s="201">
        <v>0</v>
      </c>
    </row>
    <row r="526" spans="2:5">
      <c r="B526" s="216" t="s">
        <v>4128</v>
      </c>
      <c r="C526" s="201">
        <v>15458511</v>
      </c>
      <c r="D526" s="201">
        <v>3699744</v>
      </c>
      <c r="E526" s="201">
        <v>3699743</v>
      </c>
    </row>
    <row r="527" spans="2:5">
      <c r="B527" s="215" t="s">
        <v>675</v>
      </c>
      <c r="C527" s="201">
        <v>8857004</v>
      </c>
      <c r="D527" s="201">
        <v>3699743</v>
      </c>
      <c r="E527" s="201">
        <v>3699743</v>
      </c>
    </row>
    <row r="528" spans="2:5">
      <c r="B528" s="215" t="s">
        <v>2827</v>
      </c>
      <c r="C528" s="201">
        <v>6601507</v>
      </c>
      <c r="D528" s="201">
        <v>1</v>
      </c>
      <c r="E528" s="201">
        <v>0</v>
      </c>
    </row>
    <row r="529" spans="2:5">
      <c r="B529" s="216" t="s">
        <v>2828</v>
      </c>
      <c r="C529" s="201">
        <v>7473189</v>
      </c>
      <c r="D529" s="201">
        <v>3</v>
      </c>
      <c r="E529" s="201">
        <v>0</v>
      </c>
    </row>
    <row r="530" spans="2:5">
      <c r="B530" s="215" t="s">
        <v>2829</v>
      </c>
      <c r="C530" s="201">
        <v>7473189</v>
      </c>
      <c r="D530" s="201">
        <v>3</v>
      </c>
      <c r="E530" s="201">
        <v>0</v>
      </c>
    </row>
    <row r="531" spans="2:5">
      <c r="B531" s="216" t="s">
        <v>2830</v>
      </c>
      <c r="C531" s="201">
        <v>7477542</v>
      </c>
      <c r="D531" s="201">
        <v>2</v>
      </c>
      <c r="E531" s="201">
        <v>0</v>
      </c>
    </row>
    <row r="532" spans="2:5">
      <c r="B532" s="215" t="s">
        <v>2831</v>
      </c>
      <c r="C532" s="201">
        <v>7477542</v>
      </c>
      <c r="D532" s="201">
        <v>2</v>
      </c>
      <c r="E532" s="201">
        <v>0</v>
      </c>
    </row>
    <row r="533" spans="2:5">
      <c r="B533" s="216" t="s">
        <v>3711</v>
      </c>
      <c r="C533" s="201">
        <v>0</v>
      </c>
      <c r="D533" s="201">
        <v>4046547.86</v>
      </c>
      <c r="E533" s="201">
        <v>0</v>
      </c>
    </row>
    <row r="534" spans="2:5">
      <c r="B534" s="215" t="s">
        <v>3710</v>
      </c>
      <c r="C534" s="201">
        <v>0</v>
      </c>
      <c r="D534" s="201">
        <v>4046547.86</v>
      </c>
      <c r="E534" s="201">
        <v>0</v>
      </c>
    </row>
    <row r="535" spans="2:5">
      <c r="B535" s="216" t="s">
        <v>341</v>
      </c>
      <c r="C535" s="201">
        <v>15366806</v>
      </c>
      <c r="D535" s="201">
        <v>12952806</v>
      </c>
      <c r="E535" s="201">
        <v>12948211.52</v>
      </c>
    </row>
    <row r="536" spans="2:5">
      <c r="B536" s="215" t="s">
        <v>676</v>
      </c>
      <c r="C536" s="201">
        <v>15366806</v>
      </c>
      <c r="D536" s="201">
        <v>12952806</v>
      </c>
      <c r="E536" s="201">
        <v>12948211.52</v>
      </c>
    </row>
    <row r="537" spans="2:5">
      <c r="B537" s="216" t="s">
        <v>4127</v>
      </c>
      <c r="C537" s="201">
        <v>0</v>
      </c>
      <c r="D537" s="201">
        <v>1341779.49</v>
      </c>
      <c r="E537" s="201">
        <v>0</v>
      </c>
    </row>
    <row r="538" spans="2:5">
      <c r="B538" s="215" t="s">
        <v>3577</v>
      </c>
      <c r="C538" s="201">
        <v>0</v>
      </c>
      <c r="D538" s="201">
        <v>1341779.49</v>
      </c>
      <c r="E538" s="201">
        <v>0</v>
      </c>
    </row>
    <row r="539" spans="2:5">
      <c r="B539" s="216" t="s">
        <v>342</v>
      </c>
      <c r="C539" s="201">
        <v>9160677</v>
      </c>
      <c r="D539" s="201">
        <v>7632305</v>
      </c>
      <c r="E539" s="201">
        <v>5951196</v>
      </c>
    </row>
    <row r="540" spans="2:5">
      <c r="B540" s="215" t="s">
        <v>677</v>
      </c>
      <c r="C540" s="201">
        <v>9160677</v>
      </c>
      <c r="D540" s="201">
        <v>7632305</v>
      </c>
      <c r="E540" s="201">
        <v>5951196</v>
      </c>
    </row>
    <row r="541" spans="2:5">
      <c r="B541" s="216" t="s">
        <v>3576</v>
      </c>
      <c r="C541" s="201">
        <v>0</v>
      </c>
      <c r="D541" s="201">
        <v>1341779.49</v>
      </c>
      <c r="E541" s="201">
        <v>0</v>
      </c>
    </row>
    <row r="542" spans="2:5">
      <c r="B542" s="215" t="s">
        <v>3575</v>
      </c>
      <c r="C542" s="201">
        <v>0</v>
      </c>
      <c r="D542" s="201">
        <v>1341779.49</v>
      </c>
      <c r="E542" s="201">
        <v>0</v>
      </c>
    </row>
    <row r="543" spans="2:5">
      <c r="B543" s="216" t="s">
        <v>3574</v>
      </c>
      <c r="C543" s="201">
        <v>0</v>
      </c>
      <c r="D543" s="201">
        <v>1341779.49</v>
      </c>
      <c r="E543" s="201">
        <v>0</v>
      </c>
    </row>
    <row r="544" spans="2:5">
      <c r="B544" s="215" t="s">
        <v>3573</v>
      </c>
      <c r="C544" s="201">
        <v>0</v>
      </c>
      <c r="D544" s="201">
        <v>1341779.49</v>
      </c>
      <c r="E544" s="201">
        <v>0</v>
      </c>
    </row>
    <row r="545" spans="2:5">
      <c r="B545" s="216" t="s">
        <v>3572</v>
      </c>
      <c r="C545" s="201">
        <v>0</v>
      </c>
      <c r="D545" s="201">
        <v>1341779.49</v>
      </c>
      <c r="E545" s="201">
        <v>0</v>
      </c>
    </row>
    <row r="546" spans="2:5">
      <c r="B546" s="215" t="s">
        <v>3571</v>
      </c>
      <c r="C546" s="201">
        <v>0</v>
      </c>
      <c r="D546" s="201">
        <v>1341779.49</v>
      </c>
      <c r="E546" s="201">
        <v>0</v>
      </c>
    </row>
    <row r="547" spans="2:5">
      <c r="B547" s="216" t="s">
        <v>1063</v>
      </c>
      <c r="C547" s="201">
        <v>3343087</v>
      </c>
      <c r="D547" s="201">
        <v>0</v>
      </c>
      <c r="E547" s="201">
        <v>0</v>
      </c>
    </row>
    <row r="548" spans="2:5">
      <c r="B548" s="215" t="s">
        <v>1064</v>
      </c>
      <c r="C548" s="201">
        <v>3343087</v>
      </c>
      <c r="D548" s="201">
        <v>0</v>
      </c>
      <c r="E548" s="201">
        <v>0</v>
      </c>
    </row>
    <row r="549" spans="2:5">
      <c r="B549" s="216" t="s">
        <v>2750</v>
      </c>
      <c r="C549" s="201">
        <v>8357720</v>
      </c>
      <c r="D549" s="201">
        <v>0</v>
      </c>
      <c r="E549" s="201">
        <v>0</v>
      </c>
    </row>
    <row r="550" spans="2:5">
      <c r="B550" s="215" t="s">
        <v>2751</v>
      </c>
      <c r="C550" s="201">
        <v>8357720</v>
      </c>
      <c r="D550" s="201">
        <v>0</v>
      </c>
      <c r="E550" s="201">
        <v>0</v>
      </c>
    </row>
    <row r="551" spans="2:5">
      <c r="B551" s="216" t="s">
        <v>3709</v>
      </c>
      <c r="C551" s="201">
        <v>0</v>
      </c>
      <c r="D551" s="201">
        <v>12050501.359999999</v>
      </c>
      <c r="E551" s="201">
        <v>12050496.359999999</v>
      </c>
    </row>
    <row r="552" spans="2:5">
      <c r="B552" s="215" t="s">
        <v>3708</v>
      </c>
      <c r="C552" s="201">
        <v>0</v>
      </c>
      <c r="D552" s="201">
        <v>12050501.359999999</v>
      </c>
      <c r="E552" s="201">
        <v>12050496.359999999</v>
      </c>
    </row>
    <row r="553" spans="2:5">
      <c r="B553" s="216" t="s">
        <v>3096</v>
      </c>
      <c r="C553" s="201">
        <v>0</v>
      </c>
      <c r="D553" s="201">
        <v>15943994</v>
      </c>
      <c r="E553" s="201">
        <v>0</v>
      </c>
    </row>
    <row r="554" spans="2:5">
      <c r="B554" s="215" t="s">
        <v>3097</v>
      </c>
      <c r="C554" s="201">
        <v>0</v>
      </c>
      <c r="D554" s="201">
        <v>15943994</v>
      </c>
      <c r="E554" s="201">
        <v>0</v>
      </c>
    </row>
    <row r="555" spans="2:5">
      <c r="B555" s="216" t="s">
        <v>3098</v>
      </c>
      <c r="C555" s="201">
        <v>0</v>
      </c>
      <c r="D555" s="201">
        <v>6462001</v>
      </c>
      <c r="E555" s="201">
        <v>1693855.6</v>
      </c>
    </row>
    <row r="556" spans="2:5">
      <c r="B556" s="215" t="s">
        <v>3099</v>
      </c>
      <c r="C556" s="201">
        <v>0</v>
      </c>
      <c r="D556" s="201">
        <v>6462001</v>
      </c>
      <c r="E556" s="201">
        <v>1693855.6</v>
      </c>
    </row>
    <row r="557" spans="2:5">
      <c r="B557" s="216" t="s">
        <v>3100</v>
      </c>
      <c r="C557" s="201">
        <v>0</v>
      </c>
      <c r="D557" s="201">
        <v>9462000</v>
      </c>
      <c r="E557" s="201">
        <v>0</v>
      </c>
    </row>
    <row r="558" spans="2:5">
      <c r="B558" s="215" t="s">
        <v>3101</v>
      </c>
      <c r="C558" s="201">
        <v>0</v>
      </c>
      <c r="D558" s="201">
        <v>9462000</v>
      </c>
      <c r="E558" s="201">
        <v>0</v>
      </c>
    </row>
    <row r="559" spans="2:5">
      <c r="B559" s="216" t="s">
        <v>3102</v>
      </c>
      <c r="C559" s="201">
        <v>0</v>
      </c>
      <c r="D559" s="201">
        <v>14340059.02</v>
      </c>
      <c r="E559" s="201">
        <v>0</v>
      </c>
    </row>
    <row r="560" spans="2:5">
      <c r="B560" s="215" t="s">
        <v>3103</v>
      </c>
      <c r="C560" s="201">
        <v>0</v>
      </c>
      <c r="D560" s="201">
        <v>14340059.02</v>
      </c>
      <c r="E560" s="201">
        <v>0</v>
      </c>
    </row>
    <row r="561" spans="2:5">
      <c r="B561" s="220" t="s">
        <v>283</v>
      </c>
      <c r="C561" s="219">
        <v>18551684</v>
      </c>
      <c r="D561" s="219">
        <v>321692318.08999997</v>
      </c>
      <c r="E561" s="219">
        <v>146796952.13</v>
      </c>
    </row>
    <row r="562" spans="2:5">
      <c r="B562" s="216" t="s">
        <v>2832</v>
      </c>
      <c r="C562" s="201">
        <v>1372434</v>
      </c>
      <c r="D562" s="201">
        <v>6692318.0899999999</v>
      </c>
      <c r="E562" s="201">
        <v>4203214.12</v>
      </c>
    </row>
    <row r="563" spans="2:5">
      <c r="B563" s="215" t="s">
        <v>2513</v>
      </c>
      <c r="C563" s="201">
        <v>1372434</v>
      </c>
      <c r="D563" s="201">
        <v>6692318.0899999999</v>
      </c>
      <c r="E563" s="201">
        <v>4203214.12</v>
      </c>
    </row>
    <row r="564" spans="2:5">
      <c r="B564" s="216" t="s">
        <v>4126</v>
      </c>
      <c r="C564" s="201">
        <v>2874885</v>
      </c>
      <c r="D564" s="201">
        <v>0</v>
      </c>
      <c r="E564" s="201">
        <v>0</v>
      </c>
    </row>
    <row r="565" spans="2:5">
      <c r="B565" s="215" t="s">
        <v>2515</v>
      </c>
      <c r="C565" s="201">
        <v>2874885</v>
      </c>
      <c r="D565" s="201">
        <v>0</v>
      </c>
      <c r="E565" s="201">
        <v>0</v>
      </c>
    </row>
    <row r="566" spans="2:5">
      <c r="B566" s="216" t="s">
        <v>4125</v>
      </c>
      <c r="C566" s="201">
        <v>3641703</v>
      </c>
      <c r="D566" s="201">
        <v>0</v>
      </c>
      <c r="E566" s="201">
        <v>0</v>
      </c>
    </row>
    <row r="567" spans="2:5">
      <c r="B567" s="215" t="s">
        <v>2514</v>
      </c>
      <c r="C567" s="201">
        <v>3641703</v>
      </c>
      <c r="D567" s="201">
        <v>0</v>
      </c>
      <c r="E567" s="201">
        <v>0</v>
      </c>
    </row>
    <row r="568" spans="2:5">
      <c r="B568" s="216" t="s">
        <v>4124</v>
      </c>
      <c r="C568" s="201">
        <v>10662662</v>
      </c>
      <c r="D568" s="201">
        <v>0</v>
      </c>
      <c r="E568" s="201">
        <v>0</v>
      </c>
    </row>
    <row r="569" spans="2:5">
      <c r="B569" s="215" t="s">
        <v>2516</v>
      </c>
      <c r="C569" s="201">
        <v>10662662</v>
      </c>
      <c r="D569" s="201">
        <v>0</v>
      </c>
      <c r="E569" s="201">
        <v>0</v>
      </c>
    </row>
    <row r="570" spans="2:5">
      <c r="B570" s="216" t="s">
        <v>339</v>
      </c>
      <c r="C570" s="201">
        <v>0</v>
      </c>
      <c r="D570" s="201">
        <v>15000000</v>
      </c>
      <c r="E570" s="201">
        <v>0</v>
      </c>
    </row>
    <row r="571" spans="2:5">
      <c r="B571" s="215" t="s">
        <v>671</v>
      </c>
      <c r="C571" s="201">
        <v>0</v>
      </c>
      <c r="D571" s="201">
        <v>15000000</v>
      </c>
      <c r="E571" s="201">
        <v>0</v>
      </c>
    </row>
    <row r="572" spans="2:5">
      <c r="B572" s="216" t="s">
        <v>3134</v>
      </c>
      <c r="C572" s="201">
        <v>0</v>
      </c>
      <c r="D572" s="201">
        <v>300000000</v>
      </c>
      <c r="E572" s="201">
        <v>142593738.00999999</v>
      </c>
    </row>
    <row r="573" spans="2:5">
      <c r="B573" s="215" t="s">
        <v>3135</v>
      </c>
      <c r="C573" s="201">
        <v>0</v>
      </c>
      <c r="D573" s="201">
        <v>300000000</v>
      </c>
      <c r="E573" s="201">
        <v>142593738.00999999</v>
      </c>
    </row>
    <row r="574" spans="2:5">
      <c r="B574" s="220" t="s">
        <v>298</v>
      </c>
      <c r="C574" s="219">
        <v>0</v>
      </c>
      <c r="D574" s="219">
        <v>14824026.689999999</v>
      </c>
      <c r="E574" s="219">
        <v>0</v>
      </c>
    </row>
    <row r="575" spans="2:5">
      <c r="B575" s="216" t="s">
        <v>3288</v>
      </c>
      <c r="C575" s="201">
        <v>0</v>
      </c>
      <c r="D575" s="201">
        <v>14824026.689999999</v>
      </c>
      <c r="E575" s="201">
        <v>0</v>
      </c>
    </row>
    <row r="576" spans="2:5">
      <c r="B576" s="215" t="s">
        <v>3287</v>
      </c>
      <c r="C576" s="201">
        <v>0</v>
      </c>
      <c r="D576" s="201">
        <v>14824026.689999999</v>
      </c>
      <c r="E576" s="201">
        <v>0</v>
      </c>
    </row>
    <row r="577" spans="2:5">
      <c r="B577" s="220" t="s">
        <v>284</v>
      </c>
      <c r="C577" s="219">
        <v>262241299</v>
      </c>
      <c r="D577" s="219">
        <v>257399788.49000001</v>
      </c>
      <c r="E577" s="219">
        <v>206096236.84999993</v>
      </c>
    </row>
    <row r="578" spans="2:5">
      <c r="B578" s="216" t="s">
        <v>324</v>
      </c>
      <c r="C578" s="201">
        <v>262241299</v>
      </c>
      <c r="D578" s="201">
        <v>257399788.49000001</v>
      </c>
      <c r="E578" s="201">
        <v>206096236.84999993</v>
      </c>
    </row>
    <row r="579" spans="2:5">
      <c r="B579" s="215" t="s">
        <v>4211</v>
      </c>
      <c r="C579" s="201">
        <v>262241299</v>
      </c>
      <c r="D579" s="201">
        <v>257399788.49000001</v>
      </c>
      <c r="E579" s="201">
        <v>206096236.84999993</v>
      </c>
    </row>
    <row r="580" spans="2:5">
      <c r="B580" s="217" t="s">
        <v>343</v>
      </c>
      <c r="C580" s="201">
        <v>1970776375</v>
      </c>
      <c r="D580" s="201">
        <v>1509295733.0100005</v>
      </c>
      <c r="E580" s="201">
        <v>974130930.81999993</v>
      </c>
    </row>
    <row r="581" spans="2:5">
      <c r="B581" s="220" t="s">
        <v>281</v>
      </c>
      <c r="C581" s="219">
        <v>1970776375</v>
      </c>
      <c r="D581" s="219">
        <v>1509295733.0100005</v>
      </c>
      <c r="E581" s="219">
        <v>974130930.81999993</v>
      </c>
    </row>
    <row r="582" spans="2:5">
      <c r="B582" s="216" t="s">
        <v>2690</v>
      </c>
      <c r="C582" s="201">
        <v>1250000000</v>
      </c>
      <c r="D582" s="201">
        <v>900000000</v>
      </c>
      <c r="E582" s="201">
        <v>568667624.00999999</v>
      </c>
    </row>
    <row r="583" spans="2:5">
      <c r="B583" s="215" t="s">
        <v>678</v>
      </c>
      <c r="C583" s="201">
        <v>1250000000</v>
      </c>
      <c r="D583" s="201">
        <v>900000000</v>
      </c>
      <c r="E583" s="201">
        <v>568667624.00999999</v>
      </c>
    </row>
    <row r="584" spans="2:5">
      <c r="B584" s="216" t="s">
        <v>997</v>
      </c>
      <c r="C584" s="201">
        <v>70393227</v>
      </c>
      <c r="D584" s="201">
        <v>1</v>
      </c>
      <c r="E584" s="201">
        <v>0</v>
      </c>
    </row>
    <row r="585" spans="2:5">
      <c r="B585" s="215" t="s">
        <v>998</v>
      </c>
      <c r="C585" s="201">
        <v>70393227</v>
      </c>
      <c r="D585" s="201">
        <v>1</v>
      </c>
      <c r="E585" s="201">
        <v>0</v>
      </c>
    </row>
    <row r="586" spans="2:5">
      <c r="B586" s="216" t="s">
        <v>3707</v>
      </c>
      <c r="C586" s="201">
        <v>0</v>
      </c>
      <c r="D586" s="201">
        <v>46000852.869999997</v>
      </c>
      <c r="E586" s="201">
        <v>36800682.289999999</v>
      </c>
    </row>
    <row r="587" spans="2:5">
      <c r="B587" s="215" t="s">
        <v>3706</v>
      </c>
      <c r="C587" s="201">
        <v>0</v>
      </c>
      <c r="D587" s="201">
        <v>46000852.869999997</v>
      </c>
      <c r="E587" s="201">
        <v>36800682.289999999</v>
      </c>
    </row>
    <row r="588" spans="2:5">
      <c r="B588" s="216" t="s">
        <v>1166</v>
      </c>
      <c r="C588" s="201">
        <v>12403731</v>
      </c>
      <c r="D588" s="201">
        <v>9618193.7100000009</v>
      </c>
      <c r="E588" s="201">
        <v>7197497.5800000001</v>
      </c>
    </row>
    <row r="589" spans="2:5">
      <c r="B589" s="215" t="s">
        <v>1167</v>
      </c>
      <c r="C589" s="201">
        <v>12403731</v>
      </c>
      <c r="D589" s="201">
        <v>9618193.7100000009</v>
      </c>
      <c r="E589" s="201">
        <v>7197497.5800000001</v>
      </c>
    </row>
    <row r="590" spans="2:5">
      <c r="B590" s="216" t="s">
        <v>4123</v>
      </c>
      <c r="C590" s="201">
        <v>33243422</v>
      </c>
      <c r="D590" s="201">
        <v>642200</v>
      </c>
      <c r="E590" s="201">
        <v>0</v>
      </c>
    </row>
    <row r="591" spans="2:5">
      <c r="B591" s="215" t="s">
        <v>2577</v>
      </c>
      <c r="C591" s="201">
        <v>33243422</v>
      </c>
      <c r="D591" s="201">
        <v>642200</v>
      </c>
      <c r="E591" s="201">
        <v>0</v>
      </c>
    </row>
    <row r="592" spans="2:5">
      <c r="B592" s="216" t="s">
        <v>1168</v>
      </c>
      <c r="C592" s="201">
        <v>6606206</v>
      </c>
      <c r="D592" s="201">
        <v>4401507.47</v>
      </c>
      <c r="E592" s="201">
        <v>2201507.4700000002</v>
      </c>
    </row>
    <row r="593" spans="2:5">
      <c r="B593" s="215" t="s">
        <v>1169</v>
      </c>
      <c r="C593" s="201">
        <v>6606206</v>
      </c>
      <c r="D593" s="201">
        <v>4401507.47</v>
      </c>
      <c r="E593" s="201">
        <v>2201507.4700000002</v>
      </c>
    </row>
    <row r="594" spans="2:5">
      <c r="B594" s="216" t="s">
        <v>1170</v>
      </c>
      <c r="C594" s="201">
        <v>11116179</v>
      </c>
      <c r="D594" s="201">
        <v>9726656.3699999992</v>
      </c>
      <c r="E594" s="201">
        <v>4786325.79</v>
      </c>
    </row>
    <row r="595" spans="2:5">
      <c r="B595" s="215" t="s">
        <v>1171</v>
      </c>
      <c r="C595" s="201">
        <v>11116179</v>
      </c>
      <c r="D595" s="201">
        <v>9726656.3699999992</v>
      </c>
      <c r="E595" s="201">
        <v>4786325.79</v>
      </c>
    </row>
    <row r="596" spans="2:5">
      <c r="B596" s="216" t="s">
        <v>4122</v>
      </c>
      <c r="C596" s="201">
        <v>62324114</v>
      </c>
      <c r="D596" s="201">
        <v>57907123.740000002</v>
      </c>
      <c r="E596" s="201">
        <v>44677154.410000004</v>
      </c>
    </row>
    <row r="597" spans="2:5">
      <c r="B597" s="215" t="s">
        <v>2578</v>
      </c>
      <c r="C597" s="201">
        <v>62324114</v>
      </c>
      <c r="D597" s="201">
        <v>57907123.740000002</v>
      </c>
      <c r="E597" s="201">
        <v>44677154.410000004</v>
      </c>
    </row>
    <row r="598" spans="2:5">
      <c r="B598" s="216" t="s">
        <v>1172</v>
      </c>
      <c r="C598" s="201">
        <v>6606206</v>
      </c>
      <c r="D598" s="201">
        <v>1.83</v>
      </c>
      <c r="E598" s="201">
        <v>0</v>
      </c>
    </row>
    <row r="599" spans="2:5">
      <c r="B599" s="215" t="s">
        <v>1173</v>
      </c>
      <c r="C599" s="201">
        <v>6606206</v>
      </c>
      <c r="D599" s="201">
        <v>1.83</v>
      </c>
      <c r="E599" s="201">
        <v>0</v>
      </c>
    </row>
    <row r="600" spans="2:5">
      <c r="B600" s="216" t="s">
        <v>344</v>
      </c>
      <c r="C600" s="201">
        <v>18028485</v>
      </c>
      <c r="D600" s="201">
        <v>92923923.959999993</v>
      </c>
      <c r="E600" s="201">
        <v>56471982.439999998</v>
      </c>
    </row>
    <row r="601" spans="2:5">
      <c r="B601" s="215" t="s">
        <v>679</v>
      </c>
      <c r="C601" s="201">
        <v>18028485</v>
      </c>
      <c r="D601" s="201">
        <v>92923923.959999993</v>
      </c>
      <c r="E601" s="201">
        <v>56471982.439999998</v>
      </c>
    </row>
    <row r="602" spans="2:5">
      <c r="B602" s="216" t="s">
        <v>4121</v>
      </c>
      <c r="C602" s="201">
        <v>17933797</v>
      </c>
      <c r="D602" s="201">
        <v>17012305</v>
      </c>
      <c r="E602" s="201">
        <v>15019913.9</v>
      </c>
    </row>
    <row r="603" spans="2:5">
      <c r="B603" s="215" t="s">
        <v>2579</v>
      </c>
      <c r="C603" s="201">
        <v>17933797</v>
      </c>
      <c r="D603" s="201">
        <v>17012305</v>
      </c>
      <c r="E603" s="201">
        <v>15019913.9</v>
      </c>
    </row>
    <row r="604" spans="2:5">
      <c r="B604" s="216" t="s">
        <v>2580</v>
      </c>
      <c r="C604" s="201">
        <v>27747236</v>
      </c>
      <c r="D604" s="201">
        <v>16086407</v>
      </c>
      <c r="E604" s="201">
        <v>9949598.4000000004</v>
      </c>
    </row>
    <row r="605" spans="2:5">
      <c r="B605" s="215" t="s">
        <v>2581</v>
      </c>
      <c r="C605" s="201">
        <v>27747236</v>
      </c>
      <c r="D605" s="201">
        <v>16086407</v>
      </c>
      <c r="E605" s="201">
        <v>9949598.4000000004</v>
      </c>
    </row>
    <row r="606" spans="2:5">
      <c r="B606" s="216" t="s">
        <v>345</v>
      </c>
      <c r="C606" s="201">
        <v>7086485</v>
      </c>
      <c r="D606" s="201">
        <v>24175849.18</v>
      </c>
      <c r="E606" s="201">
        <v>24175848.18</v>
      </c>
    </row>
    <row r="607" spans="2:5">
      <c r="B607" s="215" t="s">
        <v>680</v>
      </c>
      <c r="C607" s="201">
        <v>7086485</v>
      </c>
      <c r="D607" s="201">
        <v>24175849.18</v>
      </c>
      <c r="E607" s="201">
        <v>24175848.18</v>
      </c>
    </row>
    <row r="608" spans="2:5">
      <c r="B608" s="216" t="s">
        <v>3136</v>
      </c>
      <c r="C608" s="201">
        <v>0</v>
      </c>
      <c r="D608" s="201">
        <v>28643450.190000001</v>
      </c>
      <c r="E608" s="201">
        <v>25648801.609999999</v>
      </c>
    </row>
    <row r="609" spans="2:5">
      <c r="B609" s="215" t="s">
        <v>3137</v>
      </c>
      <c r="C609" s="201">
        <v>0</v>
      </c>
      <c r="D609" s="201">
        <v>28643450.190000001</v>
      </c>
      <c r="E609" s="201">
        <v>25648801.609999999</v>
      </c>
    </row>
    <row r="610" spans="2:5">
      <c r="B610" s="216" t="s">
        <v>3138</v>
      </c>
      <c r="C610" s="201">
        <v>0</v>
      </c>
      <c r="D610" s="201">
        <v>31195442.420000002</v>
      </c>
      <c r="E610" s="201">
        <v>29480169.829999998</v>
      </c>
    </row>
    <row r="611" spans="2:5">
      <c r="B611" s="215" t="s">
        <v>3139</v>
      </c>
      <c r="C611" s="201">
        <v>0</v>
      </c>
      <c r="D611" s="201">
        <v>31195442.420000002</v>
      </c>
      <c r="E611" s="201">
        <v>29480169.829999998</v>
      </c>
    </row>
    <row r="612" spans="2:5">
      <c r="B612" s="216" t="s">
        <v>2153</v>
      </c>
      <c r="C612" s="201">
        <v>6779437</v>
      </c>
      <c r="D612" s="201">
        <v>7821517.54</v>
      </c>
      <c r="E612" s="201">
        <v>3939322.31</v>
      </c>
    </row>
    <row r="613" spans="2:5">
      <c r="B613" s="215" t="s">
        <v>2154</v>
      </c>
      <c r="C613" s="201">
        <v>6779437</v>
      </c>
      <c r="D613" s="201">
        <v>7821517.54</v>
      </c>
      <c r="E613" s="201">
        <v>3939322.31</v>
      </c>
    </row>
    <row r="614" spans="2:5">
      <c r="B614" s="216" t="s">
        <v>2155</v>
      </c>
      <c r="C614" s="201">
        <v>4802120</v>
      </c>
      <c r="D614" s="201">
        <v>5454116.0300000003</v>
      </c>
      <c r="E614" s="201">
        <v>2602779.4</v>
      </c>
    </row>
    <row r="615" spans="2:5">
      <c r="B615" s="215" t="s">
        <v>2156</v>
      </c>
      <c r="C615" s="201">
        <v>4802120</v>
      </c>
      <c r="D615" s="201">
        <v>5454116.0300000003</v>
      </c>
      <c r="E615" s="201">
        <v>2602779.4</v>
      </c>
    </row>
    <row r="616" spans="2:5">
      <c r="B616" s="216" t="s">
        <v>2157</v>
      </c>
      <c r="C616" s="201">
        <v>6779437</v>
      </c>
      <c r="D616" s="201">
        <v>1564304.51</v>
      </c>
      <c r="E616" s="201">
        <v>1564303.51</v>
      </c>
    </row>
    <row r="617" spans="2:5">
      <c r="B617" s="215" t="s">
        <v>2158</v>
      </c>
      <c r="C617" s="201">
        <v>6779437</v>
      </c>
      <c r="D617" s="201">
        <v>1564304.51</v>
      </c>
      <c r="E617" s="201">
        <v>1564303.51</v>
      </c>
    </row>
    <row r="618" spans="2:5">
      <c r="B618" s="216" t="s">
        <v>346</v>
      </c>
      <c r="C618" s="201">
        <v>2111081</v>
      </c>
      <c r="D618" s="201">
        <v>14158455.380000001</v>
      </c>
      <c r="E618" s="201">
        <v>14157909.08</v>
      </c>
    </row>
    <row r="619" spans="2:5">
      <c r="B619" s="215" t="s">
        <v>681</v>
      </c>
      <c r="C619" s="201">
        <v>2111081</v>
      </c>
      <c r="D619" s="201">
        <v>14158455.380000001</v>
      </c>
      <c r="E619" s="201">
        <v>14157909.08</v>
      </c>
    </row>
    <row r="620" spans="2:5">
      <c r="B620" s="216" t="s">
        <v>2833</v>
      </c>
      <c r="C620" s="201">
        <v>3694504</v>
      </c>
      <c r="D620" s="201">
        <v>150266.20000000001</v>
      </c>
      <c r="E620" s="201">
        <v>0</v>
      </c>
    </row>
    <row r="621" spans="2:5">
      <c r="B621" s="215" t="s">
        <v>2834</v>
      </c>
      <c r="C621" s="201">
        <v>3694504</v>
      </c>
      <c r="D621" s="201">
        <v>150266.20000000001</v>
      </c>
      <c r="E621" s="201">
        <v>0</v>
      </c>
    </row>
    <row r="622" spans="2:5">
      <c r="B622" s="216" t="s">
        <v>1065</v>
      </c>
      <c r="C622" s="201">
        <v>27066154</v>
      </c>
      <c r="D622" s="201">
        <v>25656032.199999999</v>
      </c>
      <c r="E622" s="201">
        <v>20063032.030000001</v>
      </c>
    </row>
    <row r="623" spans="2:5">
      <c r="B623" s="215" t="s">
        <v>1066</v>
      </c>
      <c r="C623" s="201">
        <v>27066154</v>
      </c>
      <c r="D623" s="201">
        <v>25656032.199999999</v>
      </c>
      <c r="E623" s="201">
        <v>20063032.030000001</v>
      </c>
    </row>
    <row r="624" spans="2:5">
      <c r="B624" s="216" t="s">
        <v>3570</v>
      </c>
      <c r="C624" s="201">
        <v>0</v>
      </c>
      <c r="D624" s="201">
        <v>1341779.49</v>
      </c>
      <c r="E624" s="201">
        <v>0</v>
      </c>
    </row>
    <row r="625" spans="2:5">
      <c r="B625" s="215" t="s">
        <v>3569</v>
      </c>
      <c r="C625" s="201">
        <v>0</v>
      </c>
      <c r="D625" s="201">
        <v>1341779.49</v>
      </c>
      <c r="E625" s="201">
        <v>0</v>
      </c>
    </row>
    <row r="626" spans="2:5">
      <c r="B626" s="216" t="s">
        <v>3568</v>
      </c>
      <c r="C626" s="201">
        <v>0</v>
      </c>
      <c r="D626" s="201">
        <v>1889215.45</v>
      </c>
      <c r="E626" s="201">
        <v>0</v>
      </c>
    </row>
    <row r="627" spans="2:5">
      <c r="B627" s="215" t="s">
        <v>3567</v>
      </c>
      <c r="C627" s="201">
        <v>0</v>
      </c>
      <c r="D627" s="201">
        <v>1889215.45</v>
      </c>
      <c r="E627" s="201">
        <v>0</v>
      </c>
    </row>
    <row r="628" spans="2:5">
      <c r="B628" s="216" t="s">
        <v>3566</v>
      </c>
      <c r="C628" s="201">
        <v>0</v>
      </c>
      <c r="D628" s="201">
        <v>1341779.49</v>
      </c>
      <c r="E628" s="201">
        <v>0</v>
      </c>
    </row>
    <row r="629" spans="2:5">
      <c r="B629" s="215" t="s">
        <v>3565</v>
      </c>
      <c r="C629" s="201">
        <v>0</v>
      </c>
      <c r="D629" s="201">
        <v>1341779.49</v>
      </c>
      <c r="E629" s="201">
        <v>0</v>
      </c>
    </row>
    <row r="630" spans="2:5">
      <c r="B630" s="216" t="s">
        <v>3564</v>
      </c>
      <c r="C630" s="201">
        <v>0</v>
      </c>
      <c r="D630" s="201">
        <v>1341779.49</v>
      </c>
      <c r="E630" s="201">
        <v>0</v>
      </c>
    </row>
    <row r="631" spans="2:5">
      <c r="B631" s="215" t="s">
        <v>3563</v>
      </c>
      <c r="C631" s="201">
        <v>0</v>
      </c>
      <c r="D631" s="201">
        <v>1341779.49</v>
      </c>
      <c r="E631" s="201">
        <v>0</v>
      </c>
    </row>
    <row r="632" spans="2:5">
      <c r="B632" s="216" t="s">
        <v>3562</v>
      </c>
      <c r="C632" s="201">
        <v>0</v>
      </c>
      <c r="D632" s="201">
        <v>1341779.49</v>
      </c>
      <c r="E632" s="201">
        <v>0</v>
      </c>
    </row>
    <row r="633" spans="2:5">
      <c r="B633" s="215" t="s">
        <v>3561</v>
      </c>
      <c r="C633" s="201">
        <v>0</v>
      </c>
      <c r="D633" s="201">
        <v>1341779.49</v>
      </c>
      <c r="E633" s="201">
        <v>0</v>
      </c>
    </row>
    <row r="634" spans="2:5">
      <c r="B634" s="216" t="s">
        <v>347</v>
      </c>
      <c r="C634" s="201">
        <v>396054554</v>
      </c>
      <c r="D634" s="201">
        <v>208900793</v>
      </c>
      <c r="E634" s="201">
        <v>106726478.58000001</v>
      </c>
    </row>
    <row r="635" spans="2:5">
      <c r="B635" s="215" t="s">
        <v>682</v>
      </c>
      <c r="C635" s="201">
        <v>396054554</v>
      </c>
      <c r="D635" s="201">
        <v>208900793</v>
      </c>
      <c r="E635" s="201">
        <v>106726478.58000001</v>
      </c>
    </row>
    <row r="636" spans="2:5">
      <c r="B636" s="217" t="s">
        <v>287</v>
      </c>
      <c r="C636" s="201">
        <v>3157458149</v>
      </c>
      <c r="D636" s="201">
        <v>3589724791.9699984</v>
      </c>
      <c r="E636" s="201">
        <v>2453511020.5700002</v>
      </c>
    </row>
    <row r="637" spans="2:5">
      <c r="B637" s="220" t="s">
        <v>281</v>
      </c>
      <c r="C637" s="219">
        <v>2839965997</v>
      </c>
      <c r="D637" s="219">
        <v>3223504700.3199983</v>
      </c>
      <c r="E637" s="219">
        <v>2233716700.2600002</v>
      </c>
    </row>
    <row r="638" spans="2:5">
      <c r="B638" s="216" t="s">
        <v>2800</v>
      </c>
      <c r="C638" s="201">
        <v>17837386</v>
      </c>
      <c r="D638" s="201">
        <v>2</v>
      </c>
      <c r="E638" s="201">
        <v>0</v>
      </c>
    </row>
    <row r="639" spans="2:5">
      <c r="B639" s="215" t="s">
        <v>2582</v>
      </c>
      <c r="C639" s="201">
        <v>17837386</v>
      </c>
      <c r="D639" s="201">
        <v>2</v>
      </c>
      <c r="E639" s="201">
        <v>0</v>
      </c>
    </row>
    <row r="640" spans="2:5">
      <c r="B640" s="216" t="s">
        <v>2835</v>
      </c>
      <c r="C640" s="201">
        <v>10740698</v>
      </c>
      <c r="D640" s="201">
        <v>2</v>
      </c>
      <c r="E640" s="201">
        <v>0</v>
      </c>
    </row>
    <row r="641" spans="2:5">
      <c r="B641" s="215" t="s">
        <v>2836</v>
      </c>
      <c r="C641" s="201">
        <v>10740698</v>
      </c>
      <c r="D641" s="201">
        <v>2</v>
      </c>
      <c r="E641" s="201">
        <v>0</v>
      </c>
    </row>
    <row r="642" spans="2:5">
      <c r="B642" s="216" t="s">
        <v>4120</v>
      </c>
      <c r="C642" s="201">
        <v>11035275</v>
      </c>
      <c r="D642" s="201">
        <v>0.56000000000000005</v>
      </c>
      <c r="E642" s="201">
        <v>0</v>
      </c>
    </row>
    <row r="643" spans="2:5">
      <c r="B643" s="215" t="s">
        <v>1174</v>
      </c>
      <c r="C643" s="201">
        <v>11035275</v>
      </c>
      <c r="D643" s="201">
        <v>0.56000000000000005</v>
      </c>
      <c r="E643" s="201">
        <v>0</v>
      </c>
    </row>
    <row r="644" spans="2:5">
      <c r="B644" s="216" t="s">
        <v>348</v>
      </c>
      <c r="C644" s="201">
        <v>8038270</v>
      </c>
      <c r="D644" s="201">
        <v>36360059.850000001</v>
      </c>
      <c r="E644" s="201">
        <v>16252825.449999999</v>
      </c>
    </row>
    <row r="645" spans="2:5">
      <c r="B645" s="215" t="s">
        <v>683</v>
      </c>
      <c r="C645" s="201">
        <v>8038270</v>
      </c>
      <c r="D645" s="201">
        <v>36360059.850000001</v>
      </c>
      <c r="E645" s="201">
        <v>16252825.449999999</v>
      </c>
    </row>
    <row r="646" spans="2:5">
      <c r="B646" s="216" t="s">
        <v>1175</v>
      </c>
      <c r="C646" s="201">
        <v>4595200</v>
      </c>
      <c r="D646" s="201">
        <v>1.93</v>
      </c>
      <c r="E646" s="201">
        <v>0</v>
      </c>
    </row>
    <row r="647" spans="2:5">
      <c r="B647" s="215" t="s">
        <v>1176</v>
      </c>
      <c r="C647" s="201">
        <v>4595200</v>
      </c>
      <c r="D647" s="201">
        <v>1.93</v>
      </c>
      <c r="E647" s="201">
        <v>0</v>
      </c>
    </row>
    <row r="648" spans="2:5">
      <c r="B648" s="216" t="s">
        <v>4119</v>
      </c>
      <c r="C648" s="201">
        <v>12313456</v>
      </c>
      <c r="D648" s="201">
        <v>1.42</v>
      </c>
      <c r="E648" s="201">
        <v>0</v>
      </c>
    </row>
    <row r="649" spans="2:5">
      <c r="B649" s="215" t="s">
        <v>1177</v>
      </c>
      <c r="C649" s="201">
        <v>12313456</v>
      </c>
      <c r="D649" s="201">
        <v>1.42</v>
      </c>
      <c r="E649" s="201">
        <v>0</v>
      </c>
    </row>
    <row r="650" spans="2:5">
      <c r="B650" s="216" t="s">
        <v>349</v>
      </c>
      <c r="C650" s="201">
        <v>14208763</v>
      </c>
      <c r="D650" s="201">
        <v>14208763</v>
      </c>
      <c r="E650" s="201">
        <v>0</v>
      </c>
    </row>
    <row r="651" spans="2:5">
      <c r="B651" s="215" t="s">
        <v>684</v>
      </c>
      <c r="C651" s="201">
        <v>14208763</v>
      </c>
      <c r="D651" s="201">
        <v>14208763</v>
      </c>
      <c r="E651" s="201">
        <v>0</v>
      </c>
    </row>
    <row r="652" spans="2:5">
      <c r="B652" s="216" t="s">
        <v>4099</v>
      </c>
      <c r="C652" s="201">
        <v>11951551</v>
      </c>
      <c r="D652" s="201">
        <v>11951551</v>
      </c>
      <c r="E652" s="201">
        <v>2212500</v>
      </c>
    </row>
    <row r="653" spans="2:5">
      <c r="B653" s="215" t="s">
        <v>685</v>
      </c>
      <c r="C653" s="201">
        <v>11951551</v>
      </c>
      <c r="D653" s="201">
        <v>11951551</v>
      </c>
      <c r="E653" s="201">
        <v>2212500</v>
      </c>
    </row>
    <row r="654" spans="2:5">
      <c r="B654" s="216" t="s">
        <v>2691</v>
      </c>
      <c r="C654" s="201">
        <v>7102971</v>
      </c>
      <c r="D654" s="201">
        <v>24712829.260000002</v>
      </c>
      <c r="E654" s="201">
        <v>24712828.690000001</v>
      </c>
    </row>
    <row r="655" spans="2:5">
      <c r="B655" s="215" t="s">
        <v>999</v>
      </c>
      <c r="C655" s="201">
        <v>7102971</v>
      </c>
      <c r="D655" s="201">
        <v>24712829.260000002</v>
      </c>
      <c r="E655" s="201">
        <v>24712828.690000001</v>
      </c>
    </row>
    <row r="656" spans="2:5">
      <c r="B656" s="216" t="s">
        <v>350</v>
      </c>
      <c r="C656" s="201">
        <v>54508365</v>
      </c>
      <c r="D656" s="201">
        <v>59979491.170000002</v>
      </c>
      <c r="E656" s="201">
        <v>31068875.010000002</v>
      </c>
    </row>
    <row r="657" spans="2:5">
      <c r="B657" s="215" t="s">
        <v>686</v>
      </c>
      <c r="C657" s="201">
        <v>54508365</v>
      </c>
      <c r="D657" s="201">
        <v>59979491.170000002</v>
      </c>
      <c r="E657" s="201">
        <v>31068875.010000002</v>
      </c>
    </row>
    <row r="658" spans="2:5">
      <c r="B658" s="216" t="s">
        <v>2801</v>
      </c>
      <c r="C658" s="201">
        <v>17078119</v>
      </c>
      <c r="D658" s="201">
        <v>1</v>
      </c>
      <c r="E658" s="201">
        <v>0</v>
      </c>
    </row>
    <row r="659" spans="2:5">
      <c r="B659" s="215" t="s">
        <v>2585</v>
      </c>
      <c r="C659" s="201">
        <v>17078119</v>
      </c>
      <c r="D659" s="201">
        <v>1</v>
      </c>
      <c r="E659" s="201">
        <v>0</v>
      </c>
    </row>
    <row r="660" spans="2:5">
      <c r="B660" s="216" t="s">
        <v>351</v>
      </c>
      <c r="C660" s="201">
        <v>37399895</v>
      </c>
      <c r="D660" s="201">
        <v>44492141.350000001</v>
      </c>
      <c r="E660" s="201">
        <v>7600029.2000000002</v>
      </c>
    </row>
    <row r="661" spans="2:5">
      <c r="B661" s="215" t="s">
        <v>687</v>
      </c>
      <c r="C661" s="201">
        <v>37399895</v>
      </c>
      <c r="D661" s="201">
        <v>44492141.350000001</v>
      </c>
      <c r="E661" s="201">
        <v>7600029.2000000002</v>
      </c>
    </row>
    <row r="662" spans="2:5">
      <c r="B662" s="216" t="s">
        <v>4100</v>
      </c>
      <c r="C662" s="201">
        <v>29578279</v>
      </c>
      <c r="D662" s="201">
        <v>3</v>
      </c>
      <c r="E662" s="201">
        <v>0</v>
      </c>
    </row>
    <row r="663" spans="2:5">
      <c r="B663" s="215" t="s">
        <v>2582</v>
      </c>
      <c r="C663" s="201">
        <v>29578279</v>
      </c>
      <c r="D663" s="201">
        <v>3</v>
      </c>
      <c r="E663" s="201">
        <v>0</v>
      </c>
    </row>
    <row r="664" spans="2:5">
      <c r="B664" s="216" t="s">
        <v>352</v>
      </c>
      <c r="C664" s="201">
        <v>11859548</v>
      </c>
      <c r="D664" s="201">
        <v>11859548</v>
      </c>
      <c r="E664" s="201">
        <v>4605680.74</v>
      </c>
    </row>
    <row r="665" spans="2:5">
      <c r="B665" s="215" t="s">
        <v>688</v>
      </c>
      <c r="C665" s="201">
        <v>11859548</v>
      </c>
      <c r="D665" s="201">
        <v>11859548</v>
      </c>
      <c r="E665" s="201">
        <v>4605680.74</v>
      </c>
    </row>
    <row r="666" spans="2:5">
      <c r="B666" s="216" t="s">
        <v>2583</v>
      </c>
      <c r="C666" s="201">
        <v>67561129</v>
      </c>
      <c r="D666" s="201">
        <v>53741665.390000001</v>
      </c>
      <c r="E666" s="201">
        <v>40000000</v>
      </c>
    </row>
    <row r="667" spans="2:5">
      <c r="B667" s="215" t="s">
        <v>2584</v>
      </c>
      <c r="C667" s="201">
        <v>62629959</v>
      </c>
      <c r="D667" s="201">
        <v>53741663.390000001</v>
      </c>
      <c r="E667" s="201">
        <v>40000000</v>
      </c>
    </row>
    <row r="668" spans="2:5">
      <c r="B668" s="215" t="s">
        <v>2837</v>
      </c>
      <c r="C668" s="201">
        <v>4931170</v>
      </c>
      <c r="D668" s="201">
        <v>2</v>
      </c>
      <c r="E668" s="201">
        <v>0</v>
      </c>
    </row>
    <row r="669" spans="2:5">
      <c r="B669" s="216" t="s">
        <v>2752</v>
      </c>
      <c r="C669" s="201">
        <v>60671173</v>
      </c>
      <c r="D669" s="201">
        <v>56792141</v>
      </c>
      <c r="E669" s="201">
        <v>47741465.590000004</v>
      </c>
    </row>
    <row r="670" spans="2:5">
      <c r="B670" s="215" t="s">
        <v>2753</v>
      </c>
      <c r="C670" s="201">
        <v>60671173</v>
      </c>
      <c r="D670" s="201">
        <v>56792141</v>
      </c>
      <c r="E670" s="201">
        <v>47741465.590000004</v>
      </c>
    </row>
    <row r="671" spans="2:5">
      <c r="B671" s="216" t="s">
        <v>1839</v>
      </c>
      <c r="C671" s="201">
        <v>12486882</v>
      </c>
      <c r="D671" s="201">
        <v>4200000</v>
      </c>
      <c r="E671" s="201">
        <v>0</v>
      </c>
    </row>
    <row r="672" spans="2:5">
      <c r="B672" s="215" t="s">
        <v>1840</v>
      </c>
      <c r="C672" s="201">
        <v>12486882</v>
      </c>
      <c r="D672" s="201">
        <v>4200000</v>
      </c>
      <c r="E672" s="201">
        <v>0</v>
      </c>
    </row>
    <row r="673" spans="2:5">
      <c r="B673" s="216" t="s">
        <v>4118</v>
      </c>
      <c r="C673" s="201">
        <v>3043403</v>
      </c>
      <c r="D673" s="201">
        <v>2856054</v>
      </c>
      <c r="E673" s="201">
        <v>0</v>
      </c>
    </row>
    <row r="674" spans="2:5">
      <c r="B674" s="215" t="s">
        <v>2838</v>
      </c>
      <c r="C674" s="201">
        <v>3043403</v>
      </c>
      <c r="D674" s="201">
        <v>2856054</v>
      </c>
      <c r="E674" s="201">
        <v>0</v>
      </c>
    </row>
    <row r="675" spans="2:5">
      <c r="B675" s="216" t="s">
        <v>1841</v>
      </c>
      <c r="C675" s="201">
        <v>11208701</v>
      </c>
      <c r="D675" s="201">
        <v>6345551.0300000003</v>
      </c>
      <c r="E675" s="201">
        <v>5575450.1900000004</v>
      </c>
    </row>
    <row r="676" spans="2:5">
      <c r="B676" s="215" t="s">
        <v>1842</v>
      </c>
      <c r="C676" s="201">
        <v>11208701</v>
      </c>
      <c r="D676" s="201">
        <v>6345551.0300000003</v>
      </c>
      <c r="E676" s="201">
        <v>5575450.1900000004</v>
      </c>
    </row>
    <row r="677" spans="2:5">
      <c r="B677" s="216" t="s">
        <v>1843</v>
      </c>
      <c r="C677" s="201">
        <v>11208701</v>
      </c>
      <c r="D677" s="201">
        <v>6345551.0300000003</v>
      </c>
      <c r="E677" s="201">
        <v>5575450.1900000004</v>
      </c>
    </row>
    <row r="678" spans="2:5">
      <c r="B678" s="215" t="s">
        <v>1844</v>
      </c>
      <c r="C678" s="201">
        <v>11208701</v>
      </c>
      <c r="D678" s="201">
        <v>6345551.0300000003</v>
      </c>
      <c r="E678" s="201">
        <v>5575450.1900000004</v>
      </c>
    </row>
    <row r="679" spans="2:5">
      <c r="B679" s="216" t="s">
        <v>2692</v>
      </c>
      <c r="C679" s="201">
        <v>11208701</v>
      </c>
      <c r="D679" s="201">
        <v>6345511.0300000003</v>
      </c>
      <c r="E679" s="201">
        <v>5575415.7599999998</v>
      </c>
    </row>
    <row r="680" spans="2:5">
      <c r="B680" s="215" t="s">
        <v>1845</v>
      </c>
      <c r="C680" s="201">
        <v>11208701</v>
      </c>
      <c r="D680" s="201">
        <v>6345511.0300000003</v>
      </c>
      <c r="E680" s="201">
        <v>5575415.7599999998</v>
      </c>
    </row>
    <row r="681" spans="2:5">
      <c r="B681" s="216" t="s">
        <v>1846</v>
      </c>
      <c r="C681" s="201">
        <v>6731551</v>
      </c>
      <c r="D681" s="201">
        <v>3749440.43</v>
      </c>
      <c r="E681" s="201">
        <v>3318607.81</v>
      </c>
    </row>
    <row r="682" spans="2:5">
      <c r="B682" s="215" t="s">
        <v>1847</v>
      </c>
      <c r="C682" s="201">
        <v>6731551</v>
      </c>
      <c r="D682" s="201">
        <v>3749440.43</v>
      </c>
      <c r="E682" s="201">
        <v>3318607.81</v>
      </c>
    </row>
    <row r="683" spans="2:5">
      <c r="B683" s="216" t="s">
        <v>1848</v>
      </c>
      <c r="C683" s="201">
        <v>4768626</v>
      </c>
      <c r="D683" s="201">
        <v>1088835</v>
      </c>
      <c r="E683" s="201">
        <v>1088833.44</v>
      </c>
    </row>
    <row r="684" spans="2:5">
      <c r="B684" s="215" t="s">
        <v>1849</v>
      </c>
      <c r="C684" s="201">
        <v>4768626</v>
      </c>
      <c r="D684" s="201">
        <v>1088835</v>
      </c>
      <c r="E684" s="201">
        <v>1088833.44</v>
      </c>
    </row>
    <row r="685" spans="2:5">
      <c r="B685" s="216" t="s">
        <v>1850</v>
      </c>
      <c r="C685" s="201">
        <v>4768626</v>
      </c>
      <c r="D685" s="201">
        <v>1088835</v>
      </c>
      <c r="E685" s="201">
        <v>1088833.45</v>
      </c>
    </row>
    <row r="686" spans="2:5">
      <c r="B686" s="215" t="s">
        <v>1851</v>
      </c>
      <c r="C686" s="201">
        <v>4768626</v>
      </c>
      <c r="D686" s="201">
        <v>1088835</v>
      </c>
      <c r="E686" s="201">
        <v>1088833.45</v>
      </c>
    </row>
    <row r="687" spans="2:5">
      <c r="B687" s="216" t="s">
        <v>4117</v>
      </c>
      <c r="C687" s="201">
        <v>11208701</v>
      </c>
      <c r="D687" s="201">
        <v>9672812.6300000008</v>
      </c>
      <c r="E687" s="201">
        <v>2506068</v>
      </c>
    </row>
    <row r="688" spans="2:5">
      <c r="B688" s="215" t="s">
        <v>1852</v>
      </c>
      <c r="C688" s="201">
        <v>11208701</v>
      </c>
      <c r="D688" s="201">
        <v>9672812.6300000008</v>
      </c>
      <c r="E688" s="201">
        <v>2506068</v>
      </c>
    </row>
    <row r="689" spans="2:5">
      <c r="B689" s="216" t="s">
        <v>353</v>
      </c>
      <c r="C689" s="201">
        <v>2763625</v>
      </c>
      <c r="D689" s="201">
        <v>95494366.609999999</v>
      </c>
      <c r="E689" s="201">
        <v>75064906.260000005</v>
      </c>
    </row>
    <row r="690" spans="2:5">
      <c r="B690" s="215" t="s">
        <v>689</v>
      </c>
      <c r="C690" s="201">
        <v>2763625</v>
      </c>
      <c r="D690" s="201">
        <v>95494366.609999999</v>
      </c>
      <c r="E690" s="201">
        <v>75064906.260000005</v>
      </c>
    </row>
    <row r="691" spans="2:5">
      <c r="B691" s="216" t="s">
        <v>1853</v>
      </c>
      <c r="C691" s="201">
        <v>11208701</v>
      </c>
      <c r="D691" s="201">
        <v>2506069</v>
      </c>
      <c r="E691" s="201">
        <v>2506067.9900000002</v>
      </c>
    </row>
    <row r="692" spans="2:5">
      <c r="B692" s="215" t="s">
        <v>1854</v>
      </c>
      <c r="C692" s="201">
        <v>11208701</v>
      </c>
      <c r="D692" s="201">
        <v>2506069</v>
      </c>
      <c r="E692" s="201">
        <v>2506067.9900000002</v>
      </c>
    </row>
    <row r="693" spans="2:5">
      <c r="B693" s="216" t="s">
        <v>1855</v>
      </c>
      <c r="C693" s="201">
        <v>6731551</v>
      </c>
      <c r="D693" s="201">
        <v>1519416</v>
      </c>
      <c r="E693" s="201">
        <v>1519414.04</v>
      </c>
    </row>
    <row r="694" spans="2:5">
      <c r="B694" s="215" t="s">
        <v>1856</v>
      </c>
      <c r="C694" s="201">
        <v>6731551</v>
      </c>
      <c r="D694" s="201">
        <v>1519416</v>
      </c>
      <c r="E694" s="201">
        <v>1519414.04</v>
      </c>
    </row>
    <row r="695" spans="2:5">
      <c r="B695" s="216" t="s">
        <v>4116</v>
      </c>
      <c r="C695" s="201">
        <v>6731551</v>
      </c>
      <c r="D695" s="201">
        <v>1519416</v>
      </c>
      <c r="E695" s="201">
        <v>1519414.04</v>
      </c>
    </row>
    <row r="696" spans="2:5">
      <c r="B696" s="215" t="s">
        <v>1857</v>
      </c>
      <c r="C696" s="201">
        <v>6731551</v>
      </c>
      <c r="D696" s="201">
        <v>1519416</v>
      </c>
      <c r="E696" s="201">
        <v>1519414.04</v>
      </c>
    </row>
    <row r="697" spans="2:5">
      <c r="B697" s="216" t="s">
        <v>1000</v>
      </c>
      <c r="C697" s="201">
        <v>9944159</v>
      </c>
      <c r="D697" s="201">
        <v>33797176.43</v>
      </c>
      <c r="E697" s="201">
        <v>33797175.43</v>
      </c>
    </row>
    <row r="698" spans="2:5">
      <c r="B698" s="215" t="s">
        <v>1001</v>
      </c>
      <c r="C698" s="201">
        <v>9944159</v>
      </c>
      <c r="D698" s="201">
        <v>33797176.43</v>
      </c>
      <c r="E698" s="201">
        <v>33797175.43</v>
      </c>
    </row>
    <row r="699" spans="2:5">
      <c r="B699" s="216" t="s">
        <v>2693</v>
      </c>
      <c r="C699" s="201">
        <v>12486882</v>
      </c>
      <c r="D699" s="201">
        <v>2884429</v>
      </c>
      <c r="E699" s="201">
        <v>2884427.29</v>
      </c>
    </row>
    <row r="700" spans="2:5">
      <c r="B700" s="215" t="s">
        <v>1858</v>
      </c>
      <c r="C700" s="201">
        <v>12486882</v>
      </c>
      <c r="D700" s="201">
        <v>2884429</v>
      </c>
      <c r="E700" s="201">
        <v>2884427.29</v>
      </c>
    </row>
    <row r="701" spans="2:5">
      <c r="B701" s="216" t="s">
        <v>1859</v>
      </c>
      <c r="C701" s="201">
        <v>11208701</v>
      </c>
      <c r="D701" s="201">
        <v>2437448.94</v>
      </c>
      <c r="E701" s="201">
        <v>2437448.94</v>
      </c>
    </row>
    <row r="702" spans="2:5">
      <c r="B702" s="215" t="s">
        <v>1860</v>
      </c>
      <c r="C702" s="201">
        <v>11208701</v>
      </c>
      <c r="D702" s="201">
        <v>2437448.94</v>
      </c>
      <c r="E702" s="201">
        <v>2437448.94</v>
      </c>
    </row>
    <row r="703" spans="2:5">
      <c r="B703" s="216" t="s">
        <v>1861</v>
      </c>
      <c r="C703" s="201">
        <v>6731551</v>
      </c>
      <c r="D703" s="201">
        <v>0</v>
      </c>
      <c r="E703" s="201">
        <v>0</v>
      </c>
    </row>
    <row r="704" spans="2:5">
      <c r="B704" s="215" t="s">
        <v>1862</v>
      </c>
      <c r="C704" s="201">
        <v>6731551</v>
      </c>
      <c r="D704" s="201">
        <v>0</v>
      </c>
      <c r="E704" s="201">
        <v>0</v>
      </c>
    </row>
    <row r="705" spans="2:5">
      <c r="B705" s="216" t="s">
        <v>4115</v>
      </c>
      <c r="C705" s="201">
        <v>3754097</v>
      </c>
      <c r="D705" s="201">
        <v>3524141</v>
      </c>
      <c r="E705" s="201">
        <v>0</v>
      </c>
    </row>
    <row r="706" spans="2:5">
      <c r="B706" s="215" t="s">
        <v>2839</v>
      </c>
      <c r="C706" s="201">
        <v>3754097</v>
      </c>
      <c r="D706" s="201">
        <v>3524141</v>
      </c>
      <c r="E706" s="201">
        <v>0</v>
      </c>
    </row>
    <row r="707" spans="2:5">
      <c r="B707" s="216" t="s">
        <v>1863</v>
      </c>
      <c r="C707" s="201">
        <v>6731551</v>
      </c>
      <c r="D707" s="201">
        <v>1</v>
      </c>
      <c r="E707" s="201">
        <v>0</v>
      </c>
    </row>
    <row r="708" spans="2:5">
      <c r="B708" s="215" t="s">
        <v>1864</v>
      </c>
      <c r="C708" s="201">
        <v>6731551</v>
      </c>
      <c r="D708" s="201">
        <v>1</v>
      </c>
      <c r="E708" s="201">
        <v>0</v>
      </c>
    </row>
    <row r="709" spans="2:5">
      <c r="B709" s="216" t="s">
        <v>4114</v>
      </c>
      <c r="C709" s="201">
        <v>6731551</v>
      </c>
      <c r="D709" s="201">
        <v>1</v>
      </c>
      <c r="E709" s="201">
        <v>0</v>
      </c>
    </row>
    <row r="710" spans="2:5">
      <c r="B710" s="215" t="s">
        <v>1865</v>
      </c>
      <c r="C710" s="201">
        <v>6731551</v>
      </c>
      <c r="D710" s="201">
        <v>1</v>
      </c>
      <c r="E710" s="201">
        <v>0</v>
      </c>
    </row>
    <row r="711" spans="2:5">
      <c r="B711" s="216" t="s">
        <v>1002</v>
      </c>
      <c r="C711" s="201">
        <v>17047130</v>
      </c>
      <c r="D711" s="201">
        <v>17047130</v>
      </c>
      <c r="E711" s="201">
        <v>0</v>
      </c>
    </row>
    <row r="712" spans="2:5">
      <c r="B712" s="215" t="s">
        <v>1003</v>
      </c>
      <c r="C712" s="201">
        <v>17047130</v>
      </c>
      <c r="D712" s="201">
        <v>17047130</v>
      </c>
      <c r="E712" s="201">
        <v>0</v>
      </c>
    </row>
    <row r="713" spans="2:5">
      <c r="B713" s="216" t="s">
        <v>1866</v>
      </c>
      <c r="C713" s="201">
        <v>21746580</v>
      </c>
      <c r="D713" s="201">
        <v>1</v>
      </c>
      <c r="E713" s="201">
        <v>0</v>
      </c>
    </row>
    <row r="714" spans="2:5">
      <c r="B714" s="215" t="s">
        <v>1867</v>
      </c>
      <c r="C714" s="201">
        <v>21746580</v>
      </c>
      <c r="D714" s="201">
        <v>1</v>
      </c>
      <c r="E714" s="201">
        <v>0</v>
      </c>
    </row>
    <row r="715" spans="2:5">
      <c r="B715" s="216" t="s">
        <v>4113</v>
      </c>
      <c r="C715" s="201">
        <v>25327139</v>
      </c>
      <c r="D715" s="201">
        <v>15949418</v>
      </c>
      <c r="E715" s="201">
        <v>0</v>
      </c>
    </row>
    <row r="716" spans="2:5">
      <c r="B716" s="215" t="s">
        <v>2585</v>
      </c>
      <c r="C716" s="201">
        <v>25327139</v>
      </c>
      <c r="D716" s="201">
        <v>15949418</v>
      </c>
      <c r="E716" s="201">
        <v>0</v>
      </c>
    </row>
    <row r="717" spans="2:5">
      <c r="B717" s="216" t="s">
        <v>1868</v>
      </c>
      <c r="C717" s="201">
        <v>11208701</v>
      </c>
      <c r="D717" s="201">
        <v>2413074</v>
      </c>
      <c r="E717" s="201">
        <v>2413072.25</v>
      </c>
    </row>
    <row r="718" spans="2:5">
      <c r="B718" s="215" t="s">
        <v>1869</v>
      </c>
      <c r="C718" s="201">
        <v>11208701</v>
      </c>
      <c r="D718" s="201">
        <v>2413074</v>
      </c>
      <c r="E718" s="201">
        <v>2413072.25</v>
      </c>
    </row>
    <row r="719" spans="2:5">
      <c r="B719" s="216" t="s">
        <v>4112</v>
      </c>
      <c r="C719" s="201">
        <v>73882266</v>
      </c>
      <c r="D719" s="201">
        <v>54394897</v>
      </c>
      <c r="E719" s="201">
        <v>0</v>
      </c>
    </row>
    <row r="720" spans="2:5">
      <c r="B720" s="215" t="s">
        <v>2582</v>
      </c>
      <c r="C720" s="201">
        <v>73882266</v>
      </c>
      <c r="D720" s="201">
        <v>54394897</v>
      </c>
      <c r="E720" s="201">
        <v>0</v>
      </c>
    </row>
    <row r="721" spans="2:5">
      <c r="B721" s="216" t="s">
        <v>1870</v>
      </c>
      <c r="C721" s="201">
        <v>6731551</v>
      </c>
      <c r="D721" s="201">
        <v>1559025</v>
      </c>
      <c r="E721" s="201">
        <v>1559023.52</v>
      </c>
    </row>
    <row r="722" spans="2:5">
      <c r="B722" s="215" t="s">
        <v>1871</v>
      </c>
      <c r="C722" s="201">
        <v>6731551</v>
      </c>
      <c r="D722" s="201">
        <v>1559025</v>
      </c>
      <c r="E722" s="201">
        <v>1559023.52</v>
      </c>
    </row>
    <row r="723" spans="2:5">
      <c r="B723" s="216" t="s">
        <v>1872</v>
      </c>
      <c r="C723" s="201">
        <v>6731551</v>
      </c>
      <c r="D723" s="201">
        <v>1559025</v>
      </c>
      <c r="E723" s="201">
        <v>1559023.52</v>
      </c>
    </row>
    <row r="724" spans="2:5">
      <c r="B724" s="215" t="s">
        <v>1873</v>
      </c>
      <c r="C724" s="201">
        <v>6731551</v>
      </c>
      <c r="D724" s="201">
        <v>1559025</v>
      </c>
      <c r="E724" s="201">
        <v>1559023.52</v>
      </c>
    </row>
    <row r="725" spans="2:5">
      <c r="B725" s="216" t="s">
        <v>4111</v>
      </c>
      <c r="C725" s="201">
        <v>6731551</v>
      </c>
      <c r="D725" s="201">
        <v>1559025</v>
      </c>
      <c r="E725" s="201">
        <v>1559023.52</v>
      </c>
    </row>
    <row r="726" spans="2:5">
      <c r="B726" s="215" t="s">
        <v>1874</v>
      </c>
      <c r="C726" s="201">
        <v>6731551</v>
      </c>
      <c r="D726" s="201">
        <v>1559025</v>
      </c>
      <c r="E726" s="201">
        <v>1559023.52</v>
      </c>
    </row>
    <row r="727" spans="2:5">
      <c r="B727" s="216" t="s">
        <v>1004</v>
      </c>
      <c r="C727" s="201">
        <v>42879899</v>
      </c>
      <c r="D727" s="201">
        <v>50000002</v>
      </c>
      <c r="E727" s="201">
        <v>0</v>
      </c>
    </row>
    <row r="728" spans="2:5">
      <c r="B728" s="215" t="s">
        <v>1005</v>
      </c>
      <c r="C728" s="201">
        <v>34241206</v>
      </c>
      <c r="D728" s="201">
        <v>50000001</v>
      </c>
      <c r="E728" s="201">
        <v>0</v>
      </c>
    </row>
    <row r="729" spans="2:5">
      <c r="B729" s="215" t="s">
        <v>2840</v>
      </c>
      <c r="C729" s="201">
        <v>8638693</v>
      </c>
      <c r="D729" s="201">
        <v>1</v>
      </c>
      <c r="E729" s="201">
        <v>0</v>
      </c>
    </row>
    <row r="730" spans="2:5">
      <c r="B730" s="216" t="s">
        <v>354</v>
      </c>
      <c r="C730" s="201">
        <v>17520178</v>
      </c>
      <c r="D730" s="201">
        <v>11332763.02</v>
      </c>
      <c r="E730" s="201">
        <v>5995681.2199999997</v>
      </c>
    </row>
    <row r="731" spans="2:5">
      <c r="B731" s="215" t="s">
        <v>690</v>
      </c>
      <c r="C731" s="201">
        <v>17520178</v>
      </c>
      <c r="D731" s="201">
        <v>11332763.02</v>
      </c>
      <c r="E731" s="201">
        <v>5995681.2199999997</v>
      </c>
    </row>
    <row r="732" spans="2:5">
      <c r="B732" s="216" t="s">
        <v>4110</v>
      </c>
      <c r="C732" s="201">
        <v>4768626</v>
      </c>
      <c r="D732" s="201">
        <v>1072942</v>
      </c>
      <c r="E732" s="201">
        <v>1072940.79</v>
      </c>
    </row>
    <row r="733" spans="2:5">
      <c r="B733" s="215" t="s">
        <v>1875</v>
      </c>
      <c r="C733" s="201">
        <v>4768626</v>
      </c>
      <c r="D733" s="201">
        <v>1072942</v>
      </c>
      <c r="E733" s="201">
        <v>1072940.79</v>
      </c>
    </row>
    <row r="734" spans="2:5">
      <c r="B734" s="216" t="s">
        <v>4109</v>
      </c>
      <c r="C734" s="201">
        <v>13364163</v>
      </c>
      <c r="D734" s="201">
        <v>2</v>
      </c>
      <c r="E734" s="201">
        <v>0</v>
      </c>
    </row>
    <row r="735" spans="2:5">
      <c r="B735" s="215" t="s">
        <v>2841</v>
      </c>
      <c r="C735" s="201">
        <v>13364163</v>
      </c>
      <c r="D735" s="201">
        <v>2</v>
      </c>
      <c r="E735" s="201">
        <v>0</v>
      </c>
    </row>
    <row r="736" spans="2:5">
      <c r="B736" s="216" t="s">
        <v>1876</v>
      </c>
      <c r="C736" s="201">
        <v>6731551</v>
      </c>
      <c r="D736" s="201">
        <v>1514600</v>
      </c>
      <c r="E736" s="201">
        <v>1514598.83</v>
      </c>
    </row>
    <row r="737" spans="2:5">
      <c r="B737" s="215" t="s">
        <v>1877</v>
      </c>
      <c r="C737" s="201">
        <v>6731551</v>
      </c>
      <c r="D737" s="201">
        <v>1514600</v>
      </c>
      <c r="E737" s="201">
        <v>1514598.83</v>
      </c>
    </row>
    <row r="738" spans="2:5">
      <c r="B738" s="216" t="s">
        <v>1878</v>
      </c>
      <c r="C738" s="201">
        <v>6731551</v>
      </c>
      <c r="D738" s="201">
        <v>1514600</v>
      </c>
      <c r="E738" s="201">
        <v>1514598.83</v>
      </c>
    </row>
    <row r="739" spans="2:5">
      <c r="B739" s="215" t="s">
        <v>1879</v>
      </c>
      <c r="C739" s="201">
        <v>6731551</v>
      </c>
      <c r="D739" s="201">
        <v>1514600</v>
      </c>
      <c r="E739" s="201">
        <v>1514598.83</v>
      </c>
    </row>
    <row r="740" spans="2:5">
      <c r="B740" s="216" t="s">
        <v>1880</v>
      </c>
      <c r="C740" s="201">
        <v>6731551</v>
      </c>
      <c r="D740" s="201">
        <v>1514600</v>
      </c>
      <c r="E740" s="201">
        <v>1514598.83</v>
      </c>
    </row>
    <row r="741" spans="2:5">
      <c r="B741" s="215" t="s">
        <v>1881</v>
      </c>
      <c r="C741" s="201">
        <v>6731551</v>
      </c>
      <c r="D741" s="201">
        <v>1514600</v>
      </c>
      <c r="E741" s="201">
        <v>1514598.83</v>
      </c>
    </row>
    <row r="742" spans="2:5">
      <c r="B742" s="216" t="s">
        <v>1882</v>
      </c>
      <c r="C742" s="201">
        <v>4768626</v>
      </c>
      <c r="D742" s="201">
        <v>5414422.9000000004</v>
      </c>
      <c r="E742" s="201">
        <v>1082884.58</v>
      </c>
    </row>
    <row r="743" spans="2:5">
      <c r="B743" s="215" t="s">
        <v>1883</v>
      </c>
      <c r="C743" s="201">
        <v>4768626</v>
      </c>
      <c r="D743" s="201">
        <v>5414422.9000000004</v>
      </c>
      <c r="E743" s="201">
        <v>1082884.58</v>
      </c>
    </row>
    <row r="744" spans="2:5">
      <c r="B744" s="216" t="s">
        <v>1884</v>
      </c>
      <c r="C744" s="201">
        <v>4768626</v>
      </c>
      <c r="D744" s="201">
        <v>5414422.8799999999</v>
      </c>
      <c r="E744" s="201">
        <v>1082884.58</v>
      </c>
    </row>
    <row r="745" spans="2:5">
      <c r="B745" s="215" t="s">
        <v>1885</v>
      </c>
      <c r="C745" s="201">
        <v>4768626</v>
      </c>
      <c r="D745" s="201">
        <v>5414422.8799999999</v>
      </c>
      <c r="E745" s="201">
        <v>1082884.58</v>
      </c>
    </row>
    <row r="746" spans="2:5">
      <c r="B746" s="216" t="s">
        <v>1886</v>
      </c>
      <c r="C746" s="201">
        <v>4768626</v>
      </c>
      <c r="D746" s="201">
        <v>5414422.8799999999</v>
      </c>
      <c r="E746" s="201">
        <v>1082884.58</v>
      </c>
    </row>
    <row r="747" spans="2:5">
      <c r="B747" s="215" t="s">
        <v>1887</v>
      </c>
      <c r="C747" s="201">
        <v>4768626</v>
      </c>
      <c r="D747" s="201">
        <v>5414422.8799999999</v>
      </c>
      <c r="E747" s="201">
        <v>1082884.58</v>
      </c>
    </row>
    <row r="748" spans="2:5">
      <c r="B748" s="216" t="s">
        <v>2694</v>
      </c>
      <c r="C748" s="201">
        <v>6731551</v>
      </c>
      <c r="D748" s="201">
        <v>7460708.6399999997</v>
      </c>
      <c r="E748" s="201">
        <v>1492141.73</v>
      </c>
    </row>
    <row r="749" spans="2:5">
      <c r="B749" s="215" t="s">
        <v>1888</v>
      </c>
      <c r="C749" s="201">
        <v>6731551</v>
      </c>
      <c r="D749" s="201">
        <v>7460708.6399999997</v>
      </c>
      <c r="E749" s="201">
        <v>1492141.73</v>
      </c>
    </row>
    <row r="750" spans="2:5">
      <c r="B750" s="216" t="s">
        <v>4108</v>
      </c>
      <c r="C750" s="201">
        <v>0</v>
      </c>
      <c r="D750" s="201">
        <v>30336106.729999997</v>
      </c>
      <c r="E750" s="201">
        <v>15447461.91</v>
      </c>
    </row>
    <row r="751" spans="2:5">
      <c r="B751" s="215" t="s">
        <v>3286</v>
      </c>
      <c r="C751" s="201">
        <v>0</v>
      </c>
      <c r="D751" s="201">
        <v>30336106.729999997</v>
      </c>
      <c r="E751" s="201">
        <v>15447461.91</v>
      </c>
    </row>
    <row r="752" spans="2:5">
      <c r="B752" s="216" t="s">
        <v>1889</v>
      </c>
      <c r="C752" s="201">
        <v>4768626</v>
      </c>
      <c r="D752" s="201">
        <v>5414422.8799999999</v>
      </c>
      <c r="E752" s="201">
        <v>1082884.56</v>
      </c>
    </row>
    <row r="753" spans="2:5">
      <c r="B753" s="215" t="s">
        <v>1890</v>
      </c>
      <c r="C753" s="201">
        <v>4768626</v>
      </c>
      <c r="D753" s="201">
        <v>5414422.8799999999</v>
      </c>
      <c r="E753" s="201">
        <v>1082884.56</v>
      </c>
    </row>
    <row r="754" spans="2:5">
      <c r="B754" s="216" t="s">
        <v>1891</v>
      </c>
      <c r="C754" s="201">
        <v>6731551</v>
      </c>
      <c r="D754" s="201">
        <v>1612000</v>
      </c>
      <c r="E754" s="201">
        <v>1611998.8</v>
      </c>
    </row>
    <row r="755" spans="2:5">
      <c r="B755" s="215" t="s">
        <v>1892</v>
      </c>
      <c r="C755" s="201">
        <v>6731551</v>
      </c>
      <c r="D755" s="201">
        <v>1612000</v>
      </c>
      <c r="E755" s="201">
        <v>1611998.8</v>
      </c>
    </row>
    <row r="756" spans="2:5">
      <c r="B756" s="216" t="s">
        <v>4107</v>
      </c>
      <c r="C756" s="201">
        <v>11208701</v>
      </c>
      <c r="D756" s="201">
        <v>2489493</v>
      </c>
      <c r="E756" s="201">
        <v>2489491.1</v>
      </c>
    </row>
    <row r="757" spans="2:5">
      <c r="B757" s="215" t="s">
        <v>1893</v>
      </c>
      <c r="C757" s="201">
        <v>11208701</v>
      </c>
      <c r="D757" s="201">
        <v>2489493</v>
      </c>
      <c r="E757" s="201">
        <v>2489491.1</v>
      </c>
    </row>
    <row r="758" spans="2:5">
      <c r="B758" s="216" t="s">
        <v>355</v>
      </c>
      <c r="C758" s="201">
        <v>196254331</v>
      </c>
      <c r="D758" s="201">
        <v>202656951.96000001</v>
      </c>
      <c r="E758" s="201">
        <v>149681073.36000001</v>
      </c>
    </row>
    <row r="759" spans="2:5">
      <c r="B759" s="215" t="s">
        <v>691</v>
      </c>
      <c r="C759" s="201">
        <v>188538682</v>
      </c>
      <c r="D759" s="201">
        <v>174202080.92000002</v>
      </c>
      <c r="E759" s="201">
        <v>149681073.36000001</v>
      </c>
    </row>
    <row r="760" spans="2:5">
      <c r="B760" s="215" t="s">
        <v>2842</v>
      </c>
      <c r="C760" s="201">
        <v>7715649</v>
      </c>
      <c r="D760" s="201">
        <v>28454871.039999999</v>
      </c>
      <c r="E760" s="201">
        <v>0</v>
      </c>
    </row>
    <row r="761" spans="2:5">
      <c r="B761" s="216" t="s">
        <v>1894</v>
      </c>
      <c r="C761" s="201">
        <v>11208701</v>
      </c>
      <c r="D761" s="201">
        <v>2489493</v>
      </c>
      <c r="E761" s="201">
        <v>2489491.1</v>
      </c>
    </row>
    <row r="762" spans="2:5">
      <c r="B762" s="215" t="s">
        <v>1895</v>
      </c>
      <c r="C762" s="201">
        <v>11208701</v>
      </c>
      <c r="D762" s="201">
        <v>2489493</v>
      </c>
      <c r="E762" s="201">
        <v>2489491.1</v>
      </c>
    </row>
    <row r="763" spans="2:5">
      <c r="B763" s="216" t="s">
        <v>1896</v>
      </c>
      <c r="C763" s="201">
        <v>11208701</v>
      </c>
      <c r="D763" s="201">
        <v>2489493</v>
      </c>
      <c r="E763" s="201">
        <v>2489491.1</v>
      </c>
    </row>
    <row r="764" spans="2:5">
      <c r="B764" s="215" t="s">
        <v>1897</v>
      </c>
      <c r="C764" s="201">
        <v>11208701</v>
      </c>
      <c r="D764" s="201">
        <v>2489493</v>
      </c>
      <c r="E764" s="201">
        <v>2489491.1</v>
      </c>
    </row>
    <row r="765" spans="2:5">
      <c r="B765" s="216" t="s">
        <v>1898</v>
      </c>
      <c r="C765" s="201">
        <v>4768626</v>
      </c>
      <c r="D765" s="201">
        <v>1077478</v>
      </c>
      <c r="E765" s="201">
        <v>1077476.07</v>
      </c>
    </row>
    <row r="766" spans="2:5">
      <c r="B766" s="215" t="s">
        <v>1899</v>
      </c>
      <c r="C766" s="201">
        <v>4768626</v>
      </c>
      <c r="D766" s="201">
        <v>1077478</v>
      </c>
      <c r="E766" s="201">
        <v>1077476.07</v>
      </c>
    </row>
    <row r="767" spans="2:5">
      <c r="B767" s="216" t="s">
        <v>4106</v>
      </c>
      <c r="C767" s="201">
        <v>8234119</v>
      </c>
      <c r="D767" s="201">
        <v>7729764</v>
      </c>
      <c r="E767" s="201">
        <v>0</v>
      </c>
    </row>
    <row r="768" spans="2:5">
      <c r="B768" s="215" t="s">
        <v>2843</v>
      </c>
      <c r="C768" s="201">
        <v>8234119</v>
      </c>
      <c r="D768" s="201">
        <v>7729764</v>
      </c>
      <c r="E768" s="201">
        <v>0</v>
      </c>
    </row>
    <row r="769" spans="2:5">
      <c r="B769" s="216" t="s">
        <v>1900</v>
      </c>
      <c r="C769" s="201">
        <v>4768626</v>
      </c>
      <c r="D769" s="201">
        <v>1077478</v>
      </c>
      <c r="E769" s="201">
        <v>1077476.07</v>
      </c>
    </row>
    <row r="770" spans="2:5">
      <c r="B770" s="215" t="s">
        <v>1901</v>
      </c>
      <c r="C770" s="201">
        <v>4768626</v>
      </c>
      <c r="D770" s="201">
        <v>1077478</v>
      </c>
      <c r="E770" s="201">
        <v>1077476.07</v>
      </c>
    </row>
    <row r="771" spans="2:5">
      <c r="B771" s="216" t="s">
        <v>1902</v>
      </c>
      <c r="C771" s="201">
        <v>4768626</v>
      </c>
      <c r="D771" s="201">
        <v>1077478</v>
      </c>
      <c r="E771" s="201">
        <v>1077476.07</v>
      </c>
    </row>
    <row r="772" spans="2:5">
      <c r="B772" s="215" t="s">
        <v>1903</v>
      </c>
      <c r="C772" s="201">
        <v>4768626</v>
      </c>
      <c r="D772" s="201">
        <v>1077478</v>
      </c>
      <c r="E772" s="201">
        <v>1077476.07</v>
      </c>
    </row>
    <row r="773" spans="2:5">
      <c r="B773" s="216" t="s">
        <v>356</v>
      </c>
      <c r="C773" s="201">
        <v>1065535947</v>
      </c>
      <c r="D773" s="201">
        <v>1531408628.3099999</v>
      </c>
      <c r="E773" s="201">
        <v>1061470039.4399999</v>
      </c>
    </row>
    <row r="774" spans="2:5">
      <c r="B774" s="215" t="s">
        <v>692</v>
      </c>
      <c r="C774" s="201">
        <v>1065535947</v>
      </c>
      <c r="D774" s="201">
        <v>1531408628.3099999</v>
      </c>
      <c r="E774" s="201">
        <v>1061470039.4399999</v>
      </c>
    </row>
    <row r="775" spans="2:5">
      <c r="B775" s="216" t="s">
        <v>2844</v>
      </c>
      <c r="C775" s="201">
        <v>4922731</v>
      </c>
      <c r="D775" s="201">
        <v>48803002</v>
      </c>
      <c r="E775" s="201">
        <v>48802038.990000002</v>
      </c>
    </row>
    <row r="776" spans="2:5">
      <c r="B776" s="215" t="s">
        <v>2845</v>
      </c>
      <c r="C776" s="201">
        <v>4922731</v>
      </c>
      <c r="D776" s="201">
        <v>2</v>
      </c>
      <c r="E776" s="201">
        <v>0</v>
      </c>
    </row>
    <row r="777" spans="2:5">
      <c r="B777" s="215" t="s">
        <v>4285</v>
      </c>
      <c r="C777" s="201">
        <v>0</v>
      </c>
      <c r="D777" s="201">
        <v>48803000</v>
      </c>
      <c r="E777" s="201">
        <v>48802038.990000002</v>
      </c>
    </row>
    <row r="778" spans="2:5">
      <c r="B778" s="216" t="s">
        <v>2846</v>
      </c>
      <c r="C778" s="201">
        <v>1955649</v>
      </c>
      <c r="D778" s="201">
        <v>2</v>
      </c>
      <c r="E778" s="201">
        <v>0</v>
      </c>
    </row>
    <row r="779" spans="2:5">
      <c r="B779" s="215" t="s">
        <v>2847</v>
      </c>
      <c r="C779" s="201">
        <v>1955649</v>
      </c>
      <c r="D779" s="201">
        <v>2</v>
      </c>
      <c r="E779" s="201">
        <v>0</v>
      </c>
    </row>
    <row r="780" spans="2:5">
      <c r="B780" s="216" t="s">
        <v>357</v>
      </c>
      <c r="C780" s="201">
        <v>7285276</v>
      </c>
      <c r="D780" s="201">
        <v>3285276</v>
      </c>
      <c r="E780" s="201">
        <v>0</v>
      </c>
    </row>
    <row r="781" spans="2:5">
      <c r="B781" s="215" t="s">
        <v>693</v>
      </c>
      <c r="C781" s="201">
        <v>7285276</v>
      </c>
      <c r="D781" s="201">
        <v>3285276</v>
      </c>
      <c r="E781" s="201">
        <v>0</v>
      </c>
    </row>
    <row r="782" spans="2:5">
      <c r="B782" s="216" t="s">
        <v>4105</v>
      </c>
      <c r="C782" s="201">
        <v>0</v>
      </c>
      <c r="D782" s="201">
        <v>8849779.9700000007</v>
      </c>
      <c r="E782" s="201">
        <v>5705280.7199999997</v>
      </c>
    </row>
    <row r="783" spans="2:5">
      <c r="B783" s="215" t="s">
        <v>3705</v>
      </c>
      <c r="C783" s="201">
        <v>0</v>
      </c>
      <c r="D783" s="201">
        <v>7517402.0800000001</v>
      </c>
      <c r="E783" s="201">
        <v>5705280.7199999997</v>
      </c>
    </row>
    <row r="784" spans="2:5">
      <c r="B784" s="215" t="s">
        <v>3560</v>
      </c>
      <c r="C784" s="201">
        <v>0</v>
      </c>
      <c r="D784" s="201">
        <v>1332377.8899999999</v>
      </c>
      <c r="E784" s="201">
        <v>0</v>
      </c>
    </row>
    <row r="785" spans="2:5">
      <c r="B785" s="216" t="s">
        <v>4104</v>
      </c>
      <c r="C785" s="201">
        <v>0</v>
      </c>
      <c r="D785" s="201">
        <v>1875829.6</v>
      </c>
      <c r="E785" s="201">
        <v>0</v>
      </c>
    </row>
    <row r="786" spans="2:5">
      <c r="B786" s="215" t="s">
        <v>3559</v>
      </c>
      <c r="C786" s="201">
        <v>0</v>
      </c>
      <c r="D786" s="201">
        <v>1875829.6</v>
      </c>
      <c r="E786" s="201">
        <v>0</v>
      </c>
    </row>
    <row r="787" spans="2:5">
      <c r="B787" s="216" t="s">
        <v>2754</v>
      </c>
      <c r="C787" s="201">
        <v>47249975</v>
      </c>
      <c r="D787" s="201">
        <v>73942032</v>
      </c>
      <c r="E787" s="201">
        <v>73855993.049999997</v>
      </c>
    </row>
    <row r="788" spans="2:5">
      <c r="B788" s="215" t="s">
        <v>2755</v>
      </c>
      <c r="C788" s="201">
        <v>47249975</v>
      </c>
      <c r="D788" s="201">
        <v>44229032</v>
      </c>
      <c r="E788" s="201">
        <v>44142993.049999997</v>
      </c>
    </row>
    <row r="789" spans="2:5">
      <c r="B789" s="215" t="s">
        <v>3285</v>
      </c>
      <c r="C789" s="201">
        <v>0</v>
      </c>
      <c r="D789" s="201">
        <v>29713000</v>
      </c>
      <c r="E789" s="201">
        <v>29713000</v>
      </c>
    </row>
    <row r="790" spans="2:5">
      <c r="B790" s="216" t="s">
        <v>4103</v>
      </c>
      <c r="C790" s="201">
        <v>0</v>
      </c>
      <c r="D790" s="201">
        <v>1875829.6</v>
      </c>
      <c r="E790" s="201">
        <v>0</v>
      </c>
    </row>
    <row r="791" spans="2:5">
      <c r="B791" s="215" t="s">
        <v>3558</v>
      </c>
      <c r="C791" s="201">
        <v>0</v>
      </c>
      <c r="D791" s="201">
        <v>1875829.6</v>
      </c>
      <c r="E791" s="201">
        <v>0</v>
      </c>
    </row>
    <row r="792" spans="2:5">
      <c r="B792" s="216" t="s">
        <v>2586</v>
      </c>
      <c r="C792" s="201">
        <v>141818653</v>
      </c>
      <c r="D792" s="201">
        <v>119701443</v>
      </c>
      <c r="E792" s="201">
        <v>110515404.09999999</v>
      </c>
    </row>
    <row r="793" spans="2:5">
      <c r="B793" s="215" t="s">
        <v>2587</v>
      </c>
      <c r="C793" s="201">
        <v>141818653</v>
      </c>
      <c r="D793" s="201">
        <v>119701443</v>
      </c>
      <c r="E793" s="201">
        <v>110515404.09999999</v>
      </c>
    </row>
    <row r="794" spans="2:5">
      <c r="B794" s="216" t="s">
        <v>3557</v>
      </c>
      <c r="C794" s="201">
        <v>0</v>
      </c>
      <c r="D794" s="201">
        <v>1332377.8899999999</v>
      </c>
      <c r="E794" s="201">
        <v>0</v>
      </c>
    </row>
    <row r="795" spans="2:5">
      <c r="B795" s="215" t="s">
        <v>3556</v>
      </c>
      <c r="C795" s="201">
        <v>0</v>
      </c>
      <c r="D795" s="201">
        <v>1332377.8899999999</v>
      </c>
      <c r="E795" s="201">
        <v>0</v>
      </c>
    </row>
    <row r="796" spans="2:5">
      <c r="B796" s="216" t="s">
        <v>4102</v>
      </c>
      <c r="C796" s="201">
        <v>0</v>
      </c>
      <c r="D796" s="201">
        <v>3555400.95</v>
      </c>
      <c r="E796" s="201">
        <v>0</v>
      </c>
    </row>
    <row r="797" spans="2:5">
      <c r="B797" s="215" t="s">
        <v>3555</v>
      </c>
      <c r="C797" s="201">
        <v>0</v>
      </c>
      <c r="D797" s="201">
        <v>3555400.95</v>
      </c>
      <c r="E797" s="201">
        <v>0</v>
      </c>
    </row>
    <row r="798" spans="2:5">
      <c r="B798" s="216" t="s">
        <v>2588</v>
      </c>
      <c r="C798" s="201">
        <v>227424974</v>
      </c>
      <c r="D798" s="201">
        <v>204398182.40000001</v>
      </c>
      <c r="E798" s="201">
        <v>164835618.41</v>
      </c>
    </row>
    <row r="799" spans="2:5">
      <c r="B799" s="215" t="s">
        <v>2589</v>
      </c>
      <c r="C799" s="201">
        <v>227424974</v>
      </c>
      <c r="D799" s="201">
        <v>204398182.40000001</v>
      </c>
      <c r="E799" s="201">
        <v>164835618.41</v>
      </c>
    </row>
    <row r="800" spans="2:5">
      <c r="B800" s="216" t="s">
        <v>4101</v>
      </c>
      <c r="C800" s="201">
        <v>0</v>
      </c>
      <c r="D800" s="201">
        <v>1332377.8899999999</v>
      </c>
      <c r="E800" s="201">
        <v>0</v>
      </c>
    </row>
    <row r="801" spans="2:5">
      <c r="B801" s="215" t="s">
        <v>3554</v>
      </c>
      <c r="C801" s="201">
        <v>0</v>
      </c>
      <c r="D801" s="201">
        <v>1332377.8899999999</v>
      </c>
      <c r="E801" s="201">
        <v>0</v>
      </c>
    </row>
    <row r="802" spans="2:5">
      <c r="B802" s="216" t="s">
        <v>2848</v>
      </c>
      <c r="C802" s="201">
        <v>10326196</v>
      </c>
      <c r="D802" s="201">
        <v>14706271</v>
      </c>
      <c r="E802" s="201">
        <v>10000000</v>
      </c>
    </row>
    <row r="803" spans="2:5">
      <c r="B803" s="215" t="s">
        <v>2849</v>
      </c>
      <c r="C803" s="201">
        <v>10326196</v>
      </c>
      <c r="D803" s="201">
        <v>14706271</v>
      </c>
      <c r="E803" s="201">
        <v>10000000</v>
      </c>
    </row>
    <row r="804" spans="2:5">
      <c r="B804" s="216" t="s">
        <v>3553</v>
      </c>
      <c r="C804" s="201">
        <v>0</v>
      </c>
      <c r="D804" s="201">
        <v>1332377.8899999999</v>
      </c>
      <c r="E804" s="201">
        <v>0</v>
      </c>
    </row>
    <row r="805" spans="2:5">
      <c r="B805" s="215" t="s">
        <v>3552</v>
      </c>
      <c r="C805" s="201">
        <v>0</v>
      </c>
      <c r="D805" s="201">
        <v>1332377.8899999999</v>
      </c>
      <c r="E805" s="201">
        <v>0</v>
      </c>
    </row>
    <row r="806" spans="2:5">
      <c r="B806" s="216" t="s">
        <v>3551</v>
      </c>
      <c r="C806" s="201">
        <v>0</v>
      </c>
      <c r="D806" s="201">
        <v>1875829.6</v>
      </c>
      <c r="E806" s="201">
        <v>0</v>
      </c>
    </row>
    <row r="807" spans="2:5">
      <c r="B807" s="215" t="s">
        <v>3550</v>
      </c>
      <c r="C807" s="201">
        <v>0</v>
      </c>
      <c r="D807" s="201">
        <v>1875829.6</v>
      </c>
      <c r="E807" s="201">
        <v>0</v>
      </c>
    </row>
    <row r="808" spans="2:5">
      <c r="B808" s="216" t="s">
        <v>358</v>
      </c>
      <c r="C808" s="201">
        <v>109863228</v>
      </c>
      <c r="D808" s="201">
        <v>42293383.93</v>
      </c>
      <c r="E808" s="201">
        <v>38242470.93</v>
      </c>
    </row>
    <row r="809" spans="2:5">
      <c r="B809" s="215" t="s">
        <v>694</v>
      </c>
      <c r="C809" s="201">
        <v>109863228</v>
      </c>
      <c r="D809" s="201">
        <v>42293383.93</v>
      </c>
      <c r="E809" s="201">
        <v>38242470.93</v>
      </c>
    </row>
    <row r="810" spans="2:5">
      <c r="B810" s="216" t="s">
        <v>4284</v>
      </c>
      <c r="C810" s="201">
        <v>0</v>
      </c>
      <c r="D810" s="201">
        <v>9151000</v>
      </c>
      <c r="E810" s="201">
        <v>9150124.9700000007</v>
      </c>
    </row>
    <row r="811" spans="2:5">
      <c r="B811" s="215" t="s">
        <v>4283</v>
      </c>
      <c r="C811" s="201">
        <v>0</v>
      </c>
      <c r="D811" s="201">
        <v>9151000</v>
      </c>
      <c r="E811" s="201">
        <v>9150124.9700000007</v>
      </c>
    </row>
    <row r="812" spans="2:5">
      <c r="B812" s="216" t="s">
        <v>3104</v>
      </c>
      <c r="C812" s="201">
        <v>0</v>
      </c>
      <c r="D812" s="201">
        <v>14422575.66</v>
      </c>
      <c r="E812" s="201">
        <v>14422574.66</v>
      </c>
    </row>
    <row r="813" spans="2:5">
      <c r="B813" s="215" t="s">
        <v>3105</v>
      </c>
      <c r="C813" s="201">
        <v>0</v>
      </c>
      <c r="D813" s="201">
        <v>14422575.66</v>
      </c>
      <c r="E813" s="201">
        <v>14422574.66</v>
      </c>
    </row>
    <row r="814" spans="2:5">
      <c r="B814" s="216" t="s">
        <v>2850</v>
      </c>
      <c r="C814" s="201">
        <v>8253326</v>
      </c>
      <c r="D814" s="201">
        <v>36081002</v>
      </c>
      <c r="E814" s="201">
        <v>36080180.460000001</v>
      </c>
    </row>
    <row r="815" spans="2:5">
      <c r="B815" s="215" t="s">
        <v>2851</v>
      </c>
      <c r="C815" s="201">
        <v>8253326</v>
      </c>
      <c r="D815" s="201">
        <v>2</v>
      </c>
      <c r="E815" s="201">
        <v>0</v>
      </c>
    </row>
    <row r="816" spans="2:5">
      <c r="B816" s="215" t="s">
        <v>4282</v>
      </c>
      <c r="C816" s="201">
        <v>0</v>
      </c>
      <c r="D816" s="201">
        <v>36081000</v>
      </c>
      <c r="E816" s="201">
        <v>36080180.460000001</v>
      </c>
    </row>
    <row r="817" spans="2:5">
      <c r="B817" s="216" t="s">
        <v>1067</v>
      </c>
      <c r="C817" s="201">
        <v>124100127</v>
      </c>
      <c r="D817" s="201">
        <v>160223601.68000001</v>
      </c>
      <c r="E817" s="201">
        <v>140017580.09999999</v>
      </c>
    </row>
    <row r="818" spans="2:5">
      <c r="B818" s="215" t="s">
        <v>1068</v>
      </c>
      <c r="C818" s="201">
        <v>124100127</v>
      </c>
      <c r="D818" s="201">
        <v>160223601.68000001</v>
      </c>
      <c r="E818" s="201">
        <v>140017580.09999999</v>
      </c>
    </row>
    <row r="819" spans="2:5">
      <c r="B819" s="220" t="s">
        <v>283</v>
      </c>
      <c r="C819" s="219">
        <v>6479036</v>
      </c>
      <c r="D819" s="219">
        <v>235956975.65000001</v>
      </c>
      <c r="E819" s="219">
        <v>219794320.31</v>
      </c>
    </row>
    <row r="820" spans="2:5">
      <c r="B820" s="216" t="s">
        <v>2517</v>
      </c>
      <c r="C820" s="201">
        <v>6479036</v>
      </c>
      <c r="D820" s="201">
        <v>19922820.650000002</v>
      </c>
      <c r="E820" s="201">
        <v>10359421.699999999</v>
      </c>
    </row>
    <row r="821" spans="2:5">
      <c r="B821" s="215" t="s">
        <v>2518</v>
      </c>
      <c r="C821" s="201">
        <v>6479036</v>
      </c>
      <c r="D821" s="201">
        <v>19922820.650000002</v>
      </c>
      <c r="E821" s="201">
        <v>10359421.699999999</v>
      </c>
    </row>
    <row r="822" spans="2:5">
      <c r="B822" s="216" t="s">
        <v>4100</v>
      </c>
      <c r="C822" s="201">
        <v>0</v>
      </c>
      <c r="D822" s="201">
        <v>174193545</v>
      </c>
      <c r="E822" s="201">
        <v>167594346.33000001</v>
      </c>
    </row>
    <row r="823" spans="2:5">
      <c r="B823" s="215" t="s">
        <v>3226</v>
      </c>
      <c r="C823" s="201">
        <v>0</v>
      </c>
      <c r="D823" s="201">
        <v>174193545</v>
      </c>
      <c r="E823" s="201">
        <v>167594346.33000001</v>
      </c>
    </row>
    <row r="824" spans="2:5">
      <c r="B824" s="216" t="s">
        <v>2754</v>
      </c>
      <c r="C824" s="201">
        <v>0</v>
      </c>
      <c r="D824" s="201">
        <v>41840610</v>
      </c>
      <c r="E824" s="201">
        <v>41840552.280000001</v>
      </c>
    </row>
    <row r="825" spans="2:5">
      <c r="B825" s="215" t="s">
        <v>3285</v>
      </c>
      <c r="C825" s="201">
        <v>0</v>
      </c>
      <c r="D825" s="201">
        <v>41840610</v>
      </c>
      <c r="E825" s="201">
        <v>41840552.280000001</v>
      </c>
    </row>
    <row r="826" spans="2:5">
      <c r="B826" s="220" t="s">
        <v>284</v>
      </c>
      <c r="C826" s="219">
        <v>180750000</v>
      </c>
      <c r="D826" s="219">
        <v>0</v>
      </c>
      <c r="E826" s="219">
        <v>0</v>
      </c>
    </row>
    <row r="827" spans="2:5">
      <c r="B827" s="216" t="s">
        <v>4099</v>
      </c>
      <c r="C827" s="201">
        <v>180750000</v>
      </c>
      <c r="D827" s="201">
        <v>0</v>
      </c>
      <c r="E827" s="201">
        <v>0</v>
      </c>
    </row>
    <row r="828" spans="2:5">
      <c r="B828" s="215" t="s">
        <v>685</v>
      </c>
      <c r="C828" s="201">
        <v>180750000</v>
      </c>
      <c r="D828" s="201">
        <v>0</v>
      </c>
      <c r="E828" s="201">
        <v>0</v>
      </c>
    </row>
    <row r="829" spans="2:5">
      <c r="B829" s="220" t="s">
        <v>285</v>
      </c>
      <c r="C829" s="219">
        <v>130263116</v>
      </c>
      <c r="D829" s="219">
        <v>130263116</v>
      </c>
      <c r="E829" s="219">
        <v>0</v>
      </c>
    </row>
    <row r="830" spans="2:5">
      <c r="B830" s="216" t="s">
        <v>349</v>
      </c>
      <c r="C830" s="201">
        <v>63658116</v>
      </c>
      <c r="D830" s="201">
        <v>63658116</v>
      </c>
      <c r="E830" s="201">
        <v>0</v>
      </c>
    </row>
    <row r="831" spans="2:5">
      <c r="B831" s="215" t="s">
        <v>684</v>
      </c>
      <c r="C831" s="201">
        <v>63658116</v>
      </c>
      <c r="D831" s="201">
        <v>63658116</v>
      </c>
      <c r="E831" s="201">
        <v>0</v>
      </c>
    </row>
    <row r="832" spans="2:5">
      <c r="B832" s="216" t="s">
        <v>4099</v>
      </c>
      <c r="C832" s="201">
        <v>66605000</v>
      </c>
      <c r="D832" s="201">
        <v>66605000</v>
      </c>
      <c r="E832" s="201">
        <v>0</v>
      </c>
    </row>
    <row r="833" spans="2:5">
      <c r="B833" s="215" t="s">
        <v>685</v>
      </c>
      <c r="C833" s="201">
        <v>66605000</v>
      </c>
      <c r="D833" s="201">
        <v>66605000</v>
      </c>
      <c r="E833" s="201">
        <v>0</v>
      </c>
    </row>
    <row r="834" spans="2:5">
      <c r="B834" s="217" t="s">
        <v>359</v>
      </c>
      <c r="C834" s="201">
        <v>617195655</v>
      </c>
      <c r="D834" s="201">
        <v>879386578.57999992</v>
      </c>
      <c r="E834" s="201">
        <v>741688817.49999988</v>
      </c>
    </row>
    <row r="835" spans="2:5">
      <c r="B835" s="220" t="s">
        <v>281</v>
      </c>
      <c r="C835" s="219">
        <v>435947524</v>
      </c>
      <c r="D835" s="219">
        <v>664642420.38999999</v>
      </c>
      <c r="E835" s="219">
        <v>569238778.15999997</v>
      </c>
    </row>
    <row r="836" spans="2:5">
      <c r="B836" s="216" t="s">
        <v>1178</v>
      </c>
      <c r="C836" s="201">
        <v>11075727</v>
      </c>
      <c r="D836" s="201">
        <v>1</v>
      </c>
      <c r="E836" s="201">
        <v>0</v>
      </c>
    </row>
    <row r="837" spans="2:5">
      <c r="B837" s="215" t="s">
        <v>1179</v>
      </c>
      <c r="C837" s="201">
        <v>11075727</v>
      </c>
      <c r="D837" s="201">
        <v>1</v>
      </c>
      <c r="E837" s="201">
        <v>0</v>
      </c>
    </row>
    <row r="838" spans="2:5">
      <c r="B838" s="216" t="s">
        <v>1180</v>
      </c>
      <c r="C838" s="201">
        <v>4612045</v>
      </c>
      <c r="D838" s="201">
        <v>1.95</v>
      </c>
      <c r="E838" s="201">
        <v>0</v>
      </c>
    </row>
    <row r="839" spans="2:5">
      <c r="B839" s="215" t="s">
        <v>1181</v>
      </c>
      <c r="C839" s="201">
        <v>4612045</v>
      </c>
      <c r="D839" s="201">
        <v>1.95</v>
      </c>
      <c r="E839" s="201">
        <v>0</v>
      </c>
    </row>
    <row r="840" spans="2:5">
      <c r="B840" s="216" t="s">
        <v>360</v>
      </c>
      <c r="C840" s="201">
        <v>1427920</v>
      </c>
      <c r="D840" s="201">
        <v>2930750</v>
      </c>
      <c r="E840" s="201">
        <v>0</v>
      </c>
    </row>
    <row r="841" spans="2:5">
      <c r="B841" s="215" t="s">
        <v>695</v>
      </c>
      <c r="C841" s="201">
        <v>1427920</v>
      </c>
      <c r="D841" s="201">
        <v>2930750</v>
      </c>
      <c r="E841" s="201">
        <v>0</v>
      </c>
    </row>
    <row r="842" spans="2:5">
      <c r="B842" s="216" t="s">
        <v>2695</v>
      </c>
      <c r="C842" s="201">
        <v>29813568</v>
      </c>
      <c r="D842" s="201">
        <v>18825310</v>
      </c>
      <c r="E842" s="201">
        <v>18825309.73</v>
      </c>
    </row>
    <row r="843" spans="2:5">
      <c r="B843" s="215" t="s">
        <v>2590</v>
      </c>
      <c r="C843" s="201">
        <v>29813568</v>
      </c>
      <c r="D843" s="201">
        <v>18825310</v>
      </c>
      <c r="E843" s="201">
        <v>18825309.73</v>
      </c>
    </row>
    <row r="844" spans="2:5">
      <c r="B844" s="216" t="s">
        <v>361</v>
      </c>
      <c r="C844" s="201">
        <v>323502</v>
      </c>
      <c r="D844" s="201">
        <v>21728486.52</v>
      </c>
      <c r="E844" s="201">
        <v>16298717.41</v>
      </c>
    </row>
    <row r="845" spans="2:5">
      <c r="B845" s="215" t="s">
        <v>696</v>
      </c>
      <c r="C845" s="201">
        <v>323502</v>
      </c>
      <c r="D845" s="201">
        <v>21728486.52</v>
      </c>
      <c r="E845" s="201">
        <v>16298717.41</v>
      </c>
    </row>
    <row r="846" spans="2:5">
      <c r="B846" s="216" t="s">
        <v>4098</v>
      </c>
      <c r="C846" s="201">
        <v>0</v>
      </c>
      <c r="D846" s="201">
        <v>10615720.07</v>
      </c>
      <c r="E846" s="201">
        <v>9884076.4199999999</v>
      </c>
    </row>
    <row r="847" spans="2:5">
      <c r="B847" s="215" t="s">
        <v>3188</v>
      </c>
      <c r="C847" s="201">
        <v>0</v>
      </c>
      <c r="D847" s="201">
        <v>10615720.07</v>
      </c>
      <c r="E847" s="201">
        <v>9884076.4199999999</v>
      </c>
    </row>
    <row r="848" spans="2:5">
      <c r="B848" s="216" t="s">
        <v>4195</v>
      </c>
      <c r="C848" s="201">
        <v>0</v>
      </c>
      <c r="D848" s="201">
        <v>12317968.92</v>
      </c>
      <c r="E848" s="201">
        <v>0</v>
      </c>
    </row>
    <row r="849" spans="2:5">
      <c r="B849" s="215" t="s">
        <v>4194</v>
      </c>
      <c r="C849" s="201">
        <v>0</v>
      </c>
      <c r="D849" s="201">
        <v>12317968.92</v>
      </c>
      <c r="E849" s="201">
        <v>0</v>
      </c>
    </row>
    <row r="850" spans="2:5">
      <c r="B850" s="216" t="s">
        <v>4097</v>
      </c>
      <c r="C850" s="201">
        <v>19672786</v>
      </c>
      <c r="D850" s="201">
        <v>18949318.630000003</v>
      </c>
      <c r="E850" s="201">
        <v>18910638.830000002</v>
      </c>
    </row>
    <row r="851" spans="2:5">
      <c r="B851" s="215" t="s">
        <v>2591</v>
      </c>
      <c r="C851" s="201">
        <v>19672786</v>
      </c>
      <c r="D851" s="201">
        <v>18949318.630000003</v>
      </c>
      <c r="E851" s="201">
        <v>18910638.830000002</v>
      </c>
    </row>
    <row r="852" spans="2:5">
      <c r="B852" s="216" t="s">
        <v>4193</v>
      </c>
      <c r="C852" s="201">
        <v>0</v>
      </c>
      <c r="D852" s="201">
        <v>7487950.75</v>
      </c>
      <c r="E852" s="201">
        <v>0</v>
      </c>
    </row>
    <row r="853" spans="2:5">
      <c r="B853" s="215" t="s">
        <v>4192</v>
      </c>
      <c r="C853" s="201">
        <v>0</v>
      </c>
      <c r="D853" s="201">
        <v>7487950.75</v>
      </c>
      <c r="E853" s="201">
        <v>0</v>
      </c>
    </row>
    <row r="854" spans="2:5">
      <c r="B854" s="216" t="s">
        <v>1182</v>
      </c>
      <c r="C854" s="201">
        <v>6606206</v>
      </c>
      <c r="D854" s="201">
        <v>1.83</v>
      </c>
      <c r="E854" s="201">
        <v>0</v>
      </c>
    </row>
    <row r="855" spans="2:5">
      <c r="B855" s="215" t="s">
        <v>1183</v>
      </c>
      <c r="C855" s="201">
        <v>6606206</v>
      </c>
      <c r="D855" s="201">
        <v>1.83</v>
      </c>
      <c r="E855" s="201">
        <v>0</v>
      </c>
    </row>
    <row r="856" spans="2:5">
      <c r="B856" s="216" t="s">
        <v>1184</v>
      </c>
      <c r="C856" s="201">
        <v>12313456</v>
      </c>
      <c r="D856" s="201">
        <v>4774274.43</v>
      </c>
      <c r="E856" s="201">
        <v>3316375.28</v>
      </c>
    </row>
    <row r="857" spans="2:5">
      <c r="B857" s="215" t="s">
        <v>1185</v>
      </c>
      <c r="C857" s="201">
        <v>12313456</v>
      </c>
      <c r="D857" s="201">
        <v>4774274.43</v>
      </c>
      <c r="E857" s="201">
        <v>3316375.28</v>
      </c>
    </row>
    <row r="858" spans="2:5">
      <c r="B858" s="216" t="s">
        <v>1421</v>
      </c>
      <c r="C858" s="201">
        <v>6755494</v>
      </c>
      <c r="D858" s="201">
        <v>7695494.0099999998</v>
      </c>
      <c r="E858" s="201">
        <v>1539098.81</v>
      </c>
    </row>
    <row r="859" spans="2:5">
      <c r="B859" s="215" t="s">
        <v>1422</v>
      </c>
      <c r="C859" s="201">
        <v>6755494</v>
      </c>
      <c r="D859" s="201">
        <v>7695494.0099999998</v>
      </c>
      <c r="E859" s="201">
        <v>1539098.81</v>
      </c>
    </row>
    <row r="860" spans="2:5">
      <c r="B860" s="216" t="s">
        <v>1423</v>
      </c>
      <c r="C860" s="201">
        <v>6755494</v>
      </c>
      <c r="D860" s="201">
        <v>7695494</v>
      </c>
      <c r="E860" s="201">
        <v>1539098.8</v>
      </c>
    </row>
    <row r="861" spans="2:5">
      <c r="B861" s="215" t="s">
        <v>1424</v>
      </c>
      <c r="C861" s="201">
        <v>6755494</v>
      </c>
      <c r="D861" s="201">
        <v>7695494</v>
      </c>
      <c r="E861" s="201">
        <v>1539098.8</v>
      </c>
    </row>
    <row r="862" spans="2:5">
      <c r="B862" s="216" t="s">
        <v>1425</v>
      </c>
      <c r="C862" s="201">
        <v>4785373</v>
      </c>
      <c r="D862" s="201">
        <v>5417028.5700000003</v>
      </c>
      <c r="E862" s="201">
        <v>1083405.71</v>
      </c>
    </row>
    <row r="863" spans="2:5">
      <c r="B863" s="215" t="s">
        <v>1426</v>
      </c>
      <c r="C863" s="201">
        <v>4785373</v>
      </c>
      <c r="D863" s="201">
        <v>5417028.5700000003</v>
      </c>
      <c r="E863" s="201">
        <v>1083405.71</v>
      </c>
    </row>
    <row r="864" spans="2:5">
      <c r="B864" s="216" t="s">
        <v>1427</v>
      </c>
      <c r="C864" s="201">
        <v>6755494</v>
      </c>
      <c r="D864" s="201">
        <v>7470646.21</v>
      </c>
      <c r="E864" s="201">
        <v>1494129.24</v>
      </c>
    </row>
    <row r="865" spans="2:5">
      <c r="B865" s="215" t="s">
        <v>1428</v>
      </c>
      <c r="C865" s="201">
        <v>6755494</v>
      </c>
      <c r="D865" s="201">
        <v>7470646.21</v>
      </c>
      <c r="E865" s="201">
        <v>1494129.24</v>
      </c>
    </row>
    <row r="866" spans="2:5">
      <c r="B866" s="216" t="s">
        <v>1429</v>
      </c>
      <c r="C866" s="201">
        <v>6755494</v>
      </c>
      <c r="D866" s="201">
        <v>5595494</v>
      </c>
      <c r="E866" s="201">
        <v>1519098.8</v>
      </c>
    </row>
    <row r="867" spans="2:5">
      <c r="B867" s="215" t="s">
        <v>1430</v>
      </c>
      <c r="C867" s="201">
        <v>6755494</v>
      </c>
      <c r="D867" s="201">
        <v>5595494</v>
      </c>
      <c r="E867" s="201">
        <v>1519098.8</v>
      </c>
    </row>
    <row r="868" spans="2:5">
      <c r="B868" s="216" t="s">
        <v>1431</v>
      </c>
      <c r="C868" s="201">
        <v>4785373</v>
      </c>
      <c r="D868" s="201">
        <v>0</v>
      </c>
      <c r="E868" s="201">
        <v>0</v>
      </c>
    </row>
    <row r="869" spans="2:5">
      <c r="B869" s="215" t="s">
        <v>1432</v>
      </c>
      <c r="C869" s="201">
        <v>4785373</v>
      </c>
      <c r="D869" s="201">
        <v>0</v>
      </c>
      <c r="E869" s="201">
        <v>0</v>
      </c>
    </row>
    <row r="870" spans="2:5">
      <c r="B870" s="216" t="s">
        <v>1433</v>
      </c>
      <c r="C870" s="201">
        <v>11249055</v>
      </c>
      <c r="D870" s="201">
        <v>0</v>
      </c>
      <c r="E870" s="201">
        <v>0</v>
      </c>
    </row>
    <row r="871" spans="2:5">
      <c r="B871" s="215" t="s">
        <v>1434</v>
      </c>
      <c r="C871" s="201">
        <v>11249055</v>
      </c>
      <c r="D871" s="201">
        <v>0</v>
      </c>
      <c r="E871" s="201">
        <v>0</v>
      </c>
    </row>
    <row r="872" spans="2:5">
      <c r="B872" s="216" t="s">
        <v>1435</v>
      </c>
      <c r="C872" s="201">
        <v>11249055</v>
      </c>
      <c r="D872" s="201">
        <v>0</v>
      </c>
      <c r="E872" s="201">
        <v>0</v>
      </c>
    </row>
    <row r="873" spans="2:5">
      <c r="B873" s="215" t="s">
        <v>1436</v>
      </c>
      <c r="C873" s="201">
        <v>11249055</v>
      </c>
      <c r="D873" s="201">
        <v>0</v>
      </c>
      <c r="E873" s="201">
        <v>0</v>
      </c>
    </row>
    <row r="874" spans="2:5">
      <c r="B874" s="216" t="s">
        <v>1437</v>
      </c>
      <c r="C874" s="201">
        <v>11249055</v>
      </c>
      <c r="D874" s="201">
        <v>0</v>
      </c>
      <c r="E874" s="201">
        <v>0</v>
      </c>
    </row>
    <row r="875" spans="2:5">
      <c r="B875" s="215" t="s">
        <v>1438</v>
      </c>
      <c r="C875" s="201">
        <v>11249055</v>
      </c>
      <c r="D875" s="201">
        <v>0</v>
      </c>
      <c r="E875" s="201">
        <v>0</v>
      </c>
    </row>
    <row r="876" spans="2:5">
      <c r="B876" s="216" t="s">
        <v>1439</v>
      </c>
      <c r="C876" s="201">
        <v>6755494</v>
      </c>
      <c r="D876" s="201">
        <v>1</v>
      </c>
      <c r="E876" s="201">
        <v>0</v>
      </c>
    </row>
    <row r="877" spans="2:5">
      <c r="B877" s="215" t="s">
        <v>1440</v>
      </c>
      <c r="C877" s="201">
        <v>6755494</v>
      </c>
      <c r="D877" s="201">
        <v>1</v>
      </c>
      <c r="E877" s="201">
        <v>0</v>
      </c>
    </row>
    <row r="878" spans="2:5">
      <c r="B878" s="216" t="s">
        <v>362</v>
      </c>
      <c r="C878" s="201">
        <v>46629417</v>
      </c>
      <c r="D878" s="201">
        <v>34073613.219999999</v>
      </c>
      <c r="E878" s="201">
        <v>26106898.219999999</v>
      </c>
    </row>
    <row r="879" spans="2:5">
      <c r="B879" s="215" t="s">
        <v>697</v>
      </c>
      <c r="C879" s="201">
        <v>46629417</v>
      </c>
      <c r="D879" s="201">
        <v>34073613.219999999</v>
      </c>
      <c r="E879" s="201">
        <v>26106898.219999999</v>
      </c>
    </row>
    <row r="880" spans="2:5">
      <c r="B880" s="216" t="s">
        <v>3316</v>
      </c>
      <c r="C880" s="201">
        <v>0</v>
      </c>
      <c r="D880" s="201">
        <v>11876851.359999999</v>
      </c>
      <c r="E880" s="201">
        <v>11876851.35</v>
      </c>
    </row>
    <row r="881" spans="2:5">
      <c r="B881" s="215" t="s">
        <v>3315</v>
      </c>
      <c r="C881" s="201">
        <v>0</v>
      </c>
      <c r="D881" s="201">
        <v>11876851.359999999</v>
      </c>
      <c r="E881" s="201">
        <v>11876851.35</v>
      </c>
    </row>
    <row r="882" spans="2:5">
      <c r="B882" s="216" t="s">
        <v>3284</v>
      </c>
      <c r="C882" s="201">
        <v>0</v>
      </c>
      <c r="D882" s="201">
        <v>292687.92</v>
      </c>
      <c r="E882" s="201">
        <v>0</v>
      </c>
    </row>
    <row r="883" spans="2:5">
      <c r="B883" s="215" t="s">
        <v>3283</v>
      </c>
      <c r="C883" s="201">
        <v>0</v>
      </c>
      <c r="D883" s="201">
        <v>292687.92</v>
      </c>
      <c r="E883" s="201">
        <v>0</v>
      </c>
    </row>
    <row r="884" spans="2:5">
      <c r="B884" s="216" t="s">
        <v>363</v>
      </c>
      <c r="C884" s="201">
        <v>17110090</v>
      </c>
      <c r="D884" s="201">
        <v>266924974</v>
      </c>
      <c r="E884" s="201">
        <v>266924973</v>
      </c>
    </row>
    <row r="885" spans="2:5">
      <c r="B885" s="215" t="s">
        <v>698</v>
      </c>
      <c r="C885" s="201">
        <v>17110090</v>
      </c>
      <c r="D885" s="201">
        <v>266924974</v>
      </c>
      <c r="E885" s="201">
        <v>266924973</v>
      </c>
    </row>
    <row r="886" spans="2:5">
      <c r="B886" s="216" t="s">
        <v>364</v>
      </c>
      <c r="C886" s="201">
        <v>11406726</v>
      </c>
      <c r="D886" s="201">
        <v>102035794</v>
      </c>
      <c r="E886" s="201">
        <v>102035793</v>
      </c>
    </row>
    <row r="887" spans="2:5">
      <c r="B887" s="215" t="s">
        <v>699</v>
      </c>
      <c r="C887" s="201">
        <v>11406726</v>
      </c>
      <c r="D887" s="201">
        <v>102035794</v>
      </c>
      <c r="E887" s="201">
        <v>102035793</v>
      </c>
    </row>
    <row r="888" spans="2:5">
      <c r="B888" s="216" t="s">
        <v>4096</v>
      </c>
      <c r="C888" s="201">
        <v>0</v>
      </c>
      <c r="D888" s="201">
        <v>1761967.74</v>
      </c>
      <c r="E888" s="201">
        <v>0</v>
      </c>
    </row>
    <row r="889" spans="2:5">
      <c r="B889" s="215" t="s">
        <v>3282</v>
      </c>
      <c r="C889" s="201">
        <v>0</v>
      </c>
      <c r="D889" s="201">
        <v>1761967.74</v>
      </c>
      <c r="E889" s="201">
        <v>0</v>
      </c>
    </row>
    <row r="890" spans="2:5">
      <c r="B890" s="216" t="s">
        <v>365</v>
      </c>
      <c r="C890" s="201">
        <v>63647720</v>
      </c>
      <c r="D890" s="201">
        <v>2100604</v>
      </c>
      <c r="E890" s="201">
        <v>1335402</v>
      </c>
    </row>
    <row r="891" spans="2:5">
      <c r="B891" s="215" t="s">
        <v>700</v>
      </c>
      <c r="C891" s="201">
        <v>63647720</v>
      </c>
      <c r="D891" s="201">
        <v>2100604</v>
      </c>
      <c r="E891" s="201">
        <v>1335402</v>
      </c>
    </row>
    <row r="892" spans="2:5">
      <c r="B892" s="216" t="s">
        <v>1491</v>
      </c>
      <c r="C892" s="201">
        <v>4785373</v>
      </c>
      <c r="D892" s="201">
        <v>1</v>
      </c>
      <c r="E892" s="201">
        <v>0</v>
      </c>
    </row>
    <row r="893" spans="2:5">
      <c r="B893" s="215" t="s">
        <v>1492</v>
      </c>
      <c r="C893" s="201">
        <v>4785373</v>
      </c>
      <c r="D893" s="201">
        <v>1</v>
      </c>
      <c r="E893" s="201">
        <v>0</v>
      </c>
    </row>
    <row r="894" spans="2:5">
      <c r="B894" s="216" t="s">
        <v>1493</v>
      </c>
      <c r="C894" s="201">
        <v>6755494</v>
      </c>
      <c r="D894" s="201">
        <v>1</v>
      </c>
      <c r="E894" s="201">
        <v>0</v>
      </c>
    </row>
    <row r="895" spans="2:5">
      <c r="B895" s="215" t="s">
        <v>1494</v>
      </c>
      <c r="C895" s="201">
        <v>6755494</v>
      </c>
      <c r="D895" s="201">
        <v>1</v>
      </c>
      <c r="E895" s="201">
        <v>0</v>
      </c>
    </row>
    <row r="896" spans="2:5">
      <c r="B896" s="216" t="s">
        <v>3549</v>
      </c>
      <c r="C896" s="201">
        <v>0</v>
      </c>
      <c r="D896" s="201">
        <v>1337078.69</v>
      </c>
      <c r="E896" s="201">
        <v>0</v>
      </c>
    </row>
    <row r="897" spans="2:5">
      <c r="B897" s="215" t="s">
        <v>3548</v>
      </c>
      <c r="C897" s="201">
        <v>0</v>
      </c>
      <c r="D897" s="201">
        <v>1337078.69</v>
      </c>
      <c r="E897" s="201">
        <v>0</v>
      </c>
    </row>
    <row r="898" spans="2:5">
      <c r="B898" s="216" t="s">
        <v>3547</v>
      </c>
      <c r="C898" s="201">
        <v>0</v>
      </c>
      <c r="D898" s="201">
        <v>1882522.53</v>
      </c>
      <c r="E898" s="201">
        <v>0</v>
      </c>
    </row>
    <row r="899" spans="2:5">
      <c r="B899" s="215" t="s">
        <v>3546</v>
      </c>
      <c r="C899" s="201">
        <v>0</v>
      </c>
      <c r="D899" s="201">
        <v>1882522.53</v>
      </c>
      <c r="E899" s="201">
        <v>0</v>
      </c>
    </row>
    <row r="900" spans="2:5">
      <c r="B900" s="216" t="s">
        <v>3545</v>
      </c>
      <c r="C900" s="201">
        <v>0</v>
      </c>
      <c r="D900" s="201">
        <v>1337078.69</v>
      </c>
      <c r="E900" s="201">
        <v>0</v>
      </c>
    </row>
    <row r="901" spans="2:5">
      <c r="B901" s="215" t="s">
        <v>3544</v>
      </c>
      <c r="C901" s="201">
        <v>0</v>
      </c>
      <c r="D901" s="201">
        <v>1337078.69</v>
      </c>
      <c r="E901" s="201">
        <v>0</v>
      </c>
    </row>
    <row r="902" spans="2:5">
      <c r="B902" s="216" t="s">
        <v>4095</v>
      </c>
      <c r="C902" s="201">
        <v>0</v>
      </c>
      <c r="D902" s="201">
        <v>1337078.69</v>
      </c>
      <c r="E902" s="201">
        <v>0</v>
      </c>
    </row>
    <row r="903" spans="2:5">
      <c r="B903" s="215" t="s">
        <v>3543</v>
      </c>
      <c r="C903" s="201">
        <v>0</v>
      </c>
      <c r="D903" s="201">
        <v>1337078.69</v>
      </c>
      <c r="E903" s="201">
        <v>0</v>
      </c>
    </row>
    <row r="904" spans="2:5">
      <c r="B904" s="216" t="s">
        <v>3281</v>
      </c>
      <c r="C904" s="201">
        <v>0</v>
      </c>
      <c r="D904" s="201">
        <v>3050194.41</v>
      </c>
      <c r="E904" s="201">
        <v>0</v>
      </c>
    </row>
    <row r="905" spans="2:5">
      <c r="B905" s="215" t="s">
        <v>3280</v>
      </c>
      <c r="C905" s="201">
        <v>0</v>
      </c>
      <c r="D905" s="201">
        <v>3050194.41</v>
      </c>
      <c r="E905" s="201">
        <v>0</v>
      </c>
    </row>
    <row r="906" spans="2:5">
      <c r="B906" s="216" t="s">
        <v>4191</v>
      </c>
      <c r="C906" s="201">
        <v>0</v>
      </c>
      <c r="D906" s="201">
        <v>4550904.51</v>
      </c>
      <c r="E906" s="201">
        <v>0</v>
      </c>
    </row>
    <row r="907" spans="2:5">
      <c r="B907" s="215" t="s">
        <v>4190</v>
      </c>
      <c r="C907" s="201">
        <v>0</v>
      </c>
      <c r="D907" s="201">
        <v>4550904.51</v>
      </c>
      <c r="E907" s="201">
        <v>0</v>
      </c>
    </row>
    <row r="908" spans="2:5">
      <c r="B908" s="216" t="s">
        <v>2756</v>
      </c>
      <c r="C908" s="201">
        <v>17615501</v>
      </c>
      <c r="D908" s="201">
        <v>12330851</v>
      </c>
      <c r="E908" s="201">
        <v>11450076</v>
      </c>
    </row>
    <row r="909" spans="2:5">
      <c r="B909" s="215" t="s">
        <v>2757</v>
      </c>
      <c r="C909" s="201">
        <v>17615501</v>
      </c>
      <c r="D909" s="201">
        <v>12330851</v>
      </c>
      <c r="E909" s="201">
        <v>11450076</v>
      </c>
    </row>
    <row r="910" spans="2:5">
      <c r="B910" s="216" t="s">
        <v>4094</v>
      </c>
      <c r="C910" s="201">
        <v>0</v>
      </c>
      <c r="D910" s="201">
        <v>520328.87</v>
      </c>
      <c r="E910" s="201">
        <v>416263.1</v>
      </c>
    </row>
    <row r="911" spans="2:5">
      <c r="B911" s="215" t="s">
        <v>3704</v>
      </c>
      <c r="C911" s="201">
        <v>0</v>
      </c>
      <c r="D911" s="201">
        <v>520328.87</v>
      </c>
      <c r="E911" s="201">
        <v>416263.1</v>
      </c>
    </row>
    <row r="912" spans="2:5">
      <c r="B912" s="216" t="s">
        <v>2758</v>
      </c>
      <c r="C912" s="201">
        <v>19672786</v>
      </c>
      <c r="D912" s="201">
        <v>0</v>
      </c>
      <c r="E912" s="201">
        <v>0</v>
      </c>
    </row>
    <row r="913" spans="2:5">
      <c r="B913" s="215" t="s">
        <v>2759</v>
      </c>
      <c r="C913" s="201">
        <v>19672786</v>
      </c>
      <c r="D913" s="201">
        <v>0</v>
      </c>
      <c r="E913" s="201">
        <v>0</v>
      </c>
    </row>
    <row r="914" spans="2:5">
      <c r="B914" s="216" t="s">
        <v>2760</v>
      </c>
      <c r="C914" s="201">
        <v>24044516</v>
      </c>
      <c r="D914" s="201">
        <v>12494632.66</v>
      </c>
      <c r="E914" s="201">
        <v>12494625.140000001</v>
      </c>
    </row>
    <row r="915" spans="2:5">
      <c r="B915" s="215" t="s">
        <v>2761</v>
      </c>
      <c r="C915" s="201">
        <v>24044516</v>
      </c>
      <c r="D915" s="201">
        <v>12494632.66</v>
      </c>
      <c r="E915" s="201">
        <v>12494625.140000001</v>
      </c>
    </row>
    <row r="916" spans="2:5">
      <c r="B916" s="216" t="s">
        <v>4093</v>
      </c>
      <c r="C916" s="201">
        <v>10909450</v>
      </c>
      <c r="D916" s="201">
        <v>7513306.54</v>
      </c>
      <c r="E916" s="201">
        <v>0</v>
      </c>
    </row>
    <row r="917" spans="2:5">
      <c r="B917" s="215" t="s">
        <v>2852</v>
      </c>
      <c r="C917" s="201">
        <v>10909450</v>
      </c>
      <c r="D917" s="201">
        <v>7513306.54</v>
      </c>
      <c r="E917" s="201">
        <v>0</v>
      </c>
    </row>
    <row r="918" spans="2:5">
      <c r="B918" s="216" t="s">
        <v>2853</v>
      </c>
      <c r="C918" s="201">
        <v>1661307</v>
      </c>
      <c r="D918" s="201">
        <v>0</v>
      </c>
      <c r="E918" s="201">
        <v>0</v>
      </c>
    </row>
    <row r="919" spans="2:5">
      <c r="B919" s="215" t="s">
        <v>2854</v>
      </c>
      <c r="C919" s="201">
        <v>1661307</v>
      </c>
      <c r="D919" s="201">
        <v>0</v>
      </c>
      <c r="E919" s="201">
        <v>0</v>
      </c>
    </row>
    <row r="920" spans="2:5">
      <c r="B920" s="216" t="s">
        <v>3703</v>
      </c>
      <c r="C920" s="201">
        <v>0</v>
      </c>
      <c r="D920" s="201">
        <v>5500000</v>
      </c>
      <c r="E920" s="201">
        <v>0</v>
      </c>
    </row>
    <row r="921" spans="2:5">
      <c r="B921" s="215" t="s">
        <v>3702</v>
      </c>
      <c r="C921" s="201">
        <v>0</v>
      </c>
      <c r="D921" s="201">
        <v>5500000</v>
      </c>
      <c r="E921" s="201">
        <v>0</v>
      </c>
    </row>
    <row r="922" spans="2:5">
      <c r="B922" s="216" t="s">
        <v>1069</v>
      </c>
      <c r="C922" s="201">
        <v>37095415</v>
      </c>
      <c r="D922" s="201">
        <v>33047294.670000002</v>
      </c>
      <c r="E922" s="201">
        <v>33047235.740000002</v>
      </c>
    </row>
    <row r="923" spans="2:5">
      <c r="B923" s="215" t="s">
        <v>1070</v>
      </c>
      <c r="C923" s="201">
        <v>37095415</v>
      </c>
      <c r="D923" s="201">
        <v>33047294.670000002</v>
      </c>
      <c r="E923" s="201">
        <v>33047235.740000002</v>
      </c>
    </row>
    <row r="924" spans="2:5">
      <c r="B924" s="216" t="s">
        <v>366</v>
      </c>
      <c r="C924" s="201">
        <v>11673138</v>
      </c>
      <c r="D924" s="201">
        <v>29170713</v>
      </c>
      <c r="E924" s="201">
        <v>29140711.579999998</v>
      </c>
    </row>
    <row r="925" spans="2:5">
      <c r="B925" s="215" t="s">
        <v>701</v>
      </c>
      <c r="C925" s="201">
        <v>11673138</v>
      </c>
      <c r="D925" s="201">
        <v>29170713</v>
      </c>
      <c r="E925" s="201">
        <v>29140711.579999998</v>
      </c>
    </row>
    <row r="926" spans="2:5">
      <c r="B926" s="220" t="s">
        <v>283</v>
      </c>
      <c r="C926" s="219">
        <v>881336</v>
      </c>
      <c r="D926" s="219">
        <v>2106068.87</v>
      </c>
      <c r="E926" s="219">
        <v>0</v>
      </c>
    </row>
    <row r="927" spans="2:5">
      <c r="B927" s="216" t="s">
        <v>4092</v>
      </c>
      <c r="C927" s="201">
        <v>881336</v>
      </c>
      <c r="D927" s="201">
        <v>2106068.87</v>
      </c>
      <c r="E927" s="201">
        <v>0</v>
      </c>
    </row>
    <row r="928" spans="2:5">
      <c r="B928" s="215" t="s">
        <v>2519</v>
      </c>
      <c r="C928" s="201">
        <v>881336</v>
      </c>
      <c r="D928" s="201">
        <v>2106068.87</v>
      </c>
      <c r="E928" s="201">
        <v>0</v>
      </c>
    </row>
    <row r="929" spans="2:5">
      <c r="B929" s="216" t="s">
        <v>366</v>
      </c>
      <c r="C929" s="201">
        <v>0</v>
      </c>
      <c r="D929" s="201">
        <v>0</v>
      </c>
      <c r="E929" s="201">
        <v>0</v>
      </c>
    </row>
    <row r="930" spans="2:5">
      <c r="B930" s="215" t="s">
        <v>701</v>
      </c>
      <c r="C930" s="201">
        <v>0</v>
      </c>
      <c r="D930" s="201">
        <v>0</v>
      </c>
      <c r="E930" s="201">
        <v>0</v>
      </c>
    </row>
    <row r="931" spans="2:5">
      <c r="B931" s="220" t="s">
        <v>298</v>
      </c>
      <c r="C931" s="219">
        <v>0</v>
      </c>
      <c r="D931" s="219">
        <v>29988588.780000001</v>
      </c>
      <c r="E931" s="219">
        <v>29988588.780000001</v>
      </c>
    </row>
    <row r="932" spans="2:5">
      <c r="B932" s="216" t="s">
        <v>364</v>
      </c>
      <c r="C932" s="201">
        <v>0</v>
      </c>
      <c r="D932" s="201">
        <v>29988588.780000001</v>
      </c>
      <c r="E932" s="201">
        <v>29988588.780000001</v>
      </c>
    </row>
    <row r="933" spans="2:5">
      <c r="B933" s="215" t="s">
        <v>699</v>
      </c>
      <c r="C933" s="201">
        <v>0</v>
      </c>
      <c r="D933" s="201">
        <v>29988588.780000001</v>
      </c>
      <c r="E933" s="201">
        <v>29988588.780000001</v>
      </c>
    </row>
    <row r="934" spans="2:5">
      <c r="B934" s="220" t="s">
        <v>284</v>
      </c>
      <c r="C934" s="219">
        <v>180366795</v>
      </c>
      <c r="D934" s="219">
        <v>182649500.53999999</v>
      </c>
      <c r="E934" s="219">
        <v>142461450.55999997</v>
      </c>
    </row>
    <row r="935" spans="2:5">
      <c r="B935" s="216" t="s">
        <v>324</v>
      </c>
      <c r="C935" s="201">
        <v>180366795</v>
      </c>
      <c r="D935" s="201">
        <v>182649500.53999999</v>
      </c>
      <c r="E935" s="201">
        <v>142461450.55999997</v>
      </c>
    </row>
    <row r="936" spans="2:5">
      <c r="B936" s="215" t="s">
        <v>4211</v>
      </c>
      <c r="C936" s="201">
        <v>180366795</v>
      </c>
      <c r="D936" s="201">
        <v>182649500.53999999</v>
      </c>
      <c r="E936" s="201">
        <v>142461450.55999997</v>
      </c>
    </row>
    <row r="937" spans="2:5">
      <c r="B937" s="217" t="s">
        <v>288</v>
      </c>
      <c r="C937" s="201">
        <v>730951255</v>
      </c>
      <c r="D937" s="201">
        <v>1204226370.0999999</v>
      </c>
      <c r="E937" s="201">
        <v>665568635.07000005</v>
      </c>
    </row>
    <row r="938" spans="2:5">
      <c r="B938" s="220" t="s">
        <v>281</v>
      </c>
      <c r="C938" s="219">
        <v>496777876</v>
      </c>
      <c r="D938" s="219">
        <v>837122588.28999984</v>
      </c>
      <c r="E938" s="219">
        <v>494221148.98000002</v>
      </c>
    </row>
    <row r="939" spans="2:5">
      <c r="B939" s="216" t="s">
        <v>4281</v>
      </c>
      <c r="C939" s="201">
        <v>0</v>
      </c>
      <c r="D939" s="201">
        <v>90000000</v>
      </c>
      <c r="E939" s="201">
        <v>64882832.25</v>
      </c>
    </row>
    <row r="940" spans="2:5">
      <c r="B940" s="215" t="s">
        <v>4280</v>
      </c>
      <c r="C940" s="201">
        <v>0</v>
      </c>
      <c r="D940" s="201">
        <v>90000000</v>
      </c>
      <c r="E940" s="201">
        <v>64882832.25</v>
      </c>
    </row>
    <row r="941" spans="2:5">
      <c r="B941" s="216" t="s">
        <v>2520</v>
      </c>
      <c r="C941" s="201">
        <v>53986718</v>
      </c>
      <c r="D941" s="201">
        <v>16250000</v>
      </c>
      <c r="E941" s="201">
        <v>14819167.140000001</v>
      </c>
    </row>
    <row r="942" spans="2:5">
      <c r="B942" s="215" t="s">
        <v>2521</v>
      </c>
      <c r="C942" s="201">
        <v>53986718</v>
      </c>
      <c r="D942" s="201">
        <v>16250000</v>
      </c>
      <c r="E942" s="201">
        <v>14819167.140000001</v>
      </c>
    </row>
    <row r="943" spans="2:5">
      <c r="B943" s="216" t="s">
        <v>3140</v>
      </c>
      <c r="C943" s="201">
        <v>0</v>
      </c>
      <c r="D943" s="201">
        <v>30271280.359999999</v>
      </c>
      <c r="E943" s="201">
        <v>18851891.18</v>
      </c>
    </row>
    <row r="944" spans="2:5">
      <c r="B944" s="215" t="s">
        <v>3141</v>
      </c>
      <c r="C944" s="201">
        <v>0</v>
      </c>
      <c r="D944" s="201">
        <v>30271280.359999999</v>
      </c>
      <c r="E944" s="201">
        <v>18851891.18</v>
      </c>
    </row>
    <row r="945" spans="2:5">
      <c r="B945" s="216" t="s">
        <v>4279</v>
      </c>
      <c r="C945" s="201">
        <v>0</v>
      </c>
      <c r="D945" s="201">
        <v>31845000</v>
      </c>
      <c r="E945" s="201">
        <v>31842883.100000001</v>
      </c>
    </row>
    <row r="946" spans="2:5">
      <c r="B946" s="215" t="s">
        <v>4278</v>
      </c>
      <c r="C946" s="201">
        <v>0</v>
      </c>
      <c r="D946" s="201">
        <v>31845000</v>
      </c>
      <c r="E946" s="201">
        <v>31842883.100000001</v>
      </c>
    </row>
    <row r="947" spans="2:5">
      <c r="B947" s="216" t="s">
        <v>3701</v>
      </c>
      <c r="C947" s="201">
        <v>0</v>
      </c>
      <c r="D947" s="201">
        <v>25706113</v>
      </c>
      <c r="E947" s="201">
        <v>25706112.739999998</v>
      </c>
    </row>
    <row r="948" spans="2:5">
      <c r="B948" s="215" t="s">
        <v>3700</v>
      </c>
      <c r="C948" s="201">
        <v>0</v>
      </c>
      <c r="D948" s="201">
        <v>25706113</v>
      </c>
      <c r="E948" s="201">
        <v>25706112.739999998</v>
      </c>
    </row>
    <row r="949" spans="2:5">
      <c r="B949" s="216" t="s">
        <v>3225</v>
      </c>
      <c r="C949" s="201">
        <v>0</v>
      </c>
      <c r="D949" s="201">
        <v>4366000</v>
      </c>
      <c r="E949" s="201">
        <v>0</v>
      </c>
    </row>
    <row r="950" spans="2:5">
      <c r="B950" s="215" t="s">
        <v>3224</v>
      </c>
      <c r="C950" s="201">
        <v>0</v>
      </c>
      <c r="D950" s="201">
        <v>4366000</v>
      </c>
      <c r="E950" s="201">
        <v>0</v>
      </c>
    </row>
    <row r="951" spans="2:5">
      <c r="B951" s="216" t="s">
        <v>3699</v>
      </c>
      <c r="C951" s="201">
        <v>0</v>
      </c>
      <c r="D951" s="201">
        <v>30000000</v>
      </c>
      <c r="E951" s="201">
        <v>20000000</v>
      </c>
    </row>
    <row r="952" spans="2:5">
      <c r="B952" s="215" t="s">
        <v>3698</v>
      </c>
      <c r="C952" s="201">
        <v>0</v>
      </c>
      <c r="D952" s="201">
        <v>30000000</v>
      </c>
      <c r="E952" s="201">
        <v>20000000</v>
      </c>
    </row>
    <row r="953" spans="2:5">
      <c r="B953" s="216" t="s">
        <v>1186</v>
      </c>
      <c r="C953" s="201">
        <v>11075727</v>
      </c>
      <c r="D953" s="201">
        <v>1</v>
      </c>
      <c r="E953" s="201">
        <v>0</v>
      </c>
    </row>
    <row r="954" spans="2:5">
      <c r="B954" s="215" t="s">
        <v>1187</v>
      </c>
      <c r="C954" s="201">
        <v>11075727</v>
      </c>
      <c r="D954" s="201">
        <v>1</v>
      </c>
      <c r="E954" s="201">
        <v>0</v>
      </c>
    </row>
    <row r="955" spans="2:5">
      <c r="B955" s="216" t="s">
        <v>1188</v>
      </c>
      <c r="C955" s="201">
        <v>4612045</v>
      </c>
      <c r="D955" s="201">
        <v>1</v>
      </c>
      <c r="E955" s="201">
        <v>0</v>
      </c>
    </row>
    <row r="956" spans="2:5">
      <c r="B956" s="215" t="s">
        <v>1189</v>
      </c>
      <c r="C956" s="201">
        <v>4612045</v>
      </c>
      <c r="D956" s="201">
        <v>1</v>
      </c>
      <c r="E956" s="201">
        <v>0</v>
      </c>
    </row>
    <row r="957" spans="2:5">
      <c r="B957" s="216" t="s">
        <v>1190</v>
      </c>
      <c r="C957" s="201">
        <v>6582165</v>
      </c>
      <c r="D957" s="201">
        <v>2582165</v>
      </c>
      <c r="E957" s="201">
        <v>808247.52</v>
      </c>
    </row>
    <row r="958" spans="2:5">
      <c r="B958" s="215" t="s">
        <v>1191</v>
      </c>
      <c r="C958" s="201">
        <v>6582165</v>
      </c>
      <c r="D958" s="201">
        <v>2582165</v>
      </c>
      <c r="E958" s="201">
        <v>808247.52</v>
      </c>
    </row>
    <row r="959" spans="2:5">
      <c r="B959" s="216" t="s">
        <v>1192</v>
      </c>
      <c r="C959" s="201">
        <v>6582165</v>
      </c>
      <c r="D959" s="201">
        <v>5759394.79</v>
      </c>
      <c r="E959" s="201">
        <v>3182676.57</v>
      </c>
    </row>
    <row r="960" spans="2:5">
      <c r="B960" s="215" t="s">
        <v>1193</v>
      </c>
      <c r="C960" s="201">
        <v>6582165</v>
      </c>
      <c r="D960" s="201">
        <v>5759394.79</v>
      </c>
      <c r="E960" s="201">
        <v>3182676.57</v>
      </c>
    </row>
    <row r="961" spans="2:5">
      <c r="B961" s="216" t="s">
        <v>4277</v>
      </c>
      <c r="C961" s="201">
        <v>0</v>
      </c>
      <c r="D961" s="201">
        <v>67736000</v>
      </c>
      <c r="E961" s="201">
        <v>67736000</v>
      </c>
    </row>
    <row r="962" spans="2:5">
      <c r="B962" s="215" t="s">
        <v>4276</v>
      </c>
      <c r="C962" s="201">
        <v>0</v>
      </c>
      <c r="D962" s="201">
        <v>67736000</v>
      </c>
      <c r="E962" s="201">
        <v>67736000</v>
      </c>
    </row>
    <row r="963" spans="2:5">
      <c r="B963" s="216" t="s">
        <v>1194</v>
      </c>
      <c r="C963" s="201">
        <v>4612045</v>
      </c>
      <c r="D963" s="201">
        <v>2000000.95</v>
      </c>
      <c r="E963" s="201">
        <v>0</v>
      </c>
    </row>
    <row r="964" spans="2:5">
      <c r="B964" s="215" t="s">
        <v>1195</v>
      </c>
      <c r="C964" s="201">
        <v>4612045</v>
      </c>
      <c r="D964" s="201">
        <v>2000000.95</v>
      </c>
      <c r="E964" s="201">
        <v>0</v>
      </c>
    </row>
    <row r="965" spans="2:5">
      <c r="B965" s="216" t="s">
        <v>1196</v>
      </c>
      <c r="C965" s="201">
        <v>11075727</v>
      </c>
      <c r="D965" s="201">
        <v>5391260.96</v>
      </c>
      <c r="E965" s="201">
        <v>0</v>
      </c>
    </row>
    <row r="966" spans="2:5">
      <c r="B966" s="215" t="s">
        <v>1197</v>
      </c>
      <c r="C966" s="201">
        <v>11075727</v>
      </c>
      <c r="D966" s="201">
        <v>5391260.96</v>
      </c>
      <c r="E966" s="201">
        <v>0</v>
      </c>
    </row>
    <row r="967" spans="2:5">
      <c r="B967" s="216" t="s">
        <v>1198</v>
      </c>
      <c r="C967" s="201">
        <v>6582165</v>
      </c>
      <c r="D967" s="201">
        <v>5939944.8799999999</v>
      </c>
      <c r="E967" s="201">
        <v>4311607.0599999996</v>
      </c>
    </row>
    <row r="968" spans="2:5">
      <c r="B968" s="215" t="s">
        <v>1199</v>
      </c>
      <c r="C968" s="201">
        <v>6582165</v>
      </c>
      <c r="D968" s="201">
        <v>5939944.8799999999</v>
      </c>
      <c r="E968" s="201">
        <v>4311607.0599999996</v>
      </c>
    </row>
    <row r="969" spans="2:5">
      <c r="B969" s="216" t="s">
        <v>4275</v>
      </c>
      <c r="C969" s="201">
        <v>0</v>
      </c>
      <c r="D969" s="201">
        <v>4000000</v>
      </c>
      <c r="E969" s="201">
        <v>0</v>
      </c>
    </row>
    <row r="970" spans="2:5">
      <c r="B970" s="215" t="s">
        <v>4274</v>
      </c>
      <c r="C970" s="201">
        <v>0</v>
      </c>
      <c r="D970" s="201">
        <v>4000000</v>
      </c>
      <c r="E970" s="201">
        <v>0</v>
      </c>
    </row>
    <row r="971" spans="2:5">
      <c r="B971" s="216" t="s">
        <v>1200</v>
      </c>
      <c r="C971" s="201">
        <v>11075727</v>
      </c>
      <c r="D971" s="201">
        <v>4353397.96</v>
      </c>
      <c r="E971" s="201">
        <v>0</v>
      </c>
    </row>
    <row r="972" spans="2:5">
      <c r="B972" s="215" t="s">
        <v>1201</v>
      </c>
      <c r="C972" s="201">
        <v>11075727</v>
      </c>
      <c r="D972" s="201">
        <v>4353397.96</v>
      </c>
      <c r="E972" s="201">
        <v>0</v>
      </c>
    </row>
    <row r="973" spans="2:5">
      <c r="B973" s="216" t="s">
        <v>4273</v>
      </c>
      <c r="C973" s="201">
        <v>0</v>
      </c>
      <c r="D973" s="201">
        <v>32101000</v>
      </c>
      <c r="E973" s="201">
        <v>32100062.390000001</v>
      </c>
    </row>
    <row r="974" spans="2:5">
      <c r="B974" s="215" t="s">
        <v>4272</v>
      </c>
      <c r="C974" s="201">
        <v>0</v>
      </c>
      <c r="D974" s="201">
        <v>32101000</v>
      </c>
      <c r="E974" s="201">
        <v>32100062.390000001</v>
      </c>
    </row>
    <row r="975" spans="2:5">
      <c r="B975" s="216" t="s">
        <v>1495</v>
      </c>
      <c r="C975" s="201">
        <v>6659723</v>
      </c>
      <c r="D975" s="201">
        <v>2659723</v>
      </c>
      <c r="E975" s="201">
        <v>0</v>
      </c>
    </row>
    <row r="976" spans="2:5">
      <c r="B976" s="215" t="s">
        <v>1496</v>
      </c>
      <c r="C976" s="201">
        <v>6659723</v>
      </c>
      <c r="D976" s="201">
        <v>2659723</v>
      </c>
      <c r="E976" s="201">
        <v>0</v>
      </c>
    </row>
    <row r="977" spans="2:5">
      <c r="B977" s="216" t="s">
        <v>1497</v>
      </c>
      <c r="C977" s="201">
        <v>4718384</v>
      </c>
      <c r="D977" s="201">
        <v>1</v>
      </c>
      <c r="E977" s="201">
        <v>0</v>
      </c>
    </row>
    <row r="978" spans="2:5">
      <c r="B978" s="215" t="s">
        <v>1498</v>
      </c>
      <c r="C978" s="201">
        <v>4718384</v>
      </c>
      <c r="D978" s="201">
        <v>1</v>
      </c>
      <c r="E978" s="201">
        <v>0</v>
      </c>
    </row>
    <row r="979" spans="2:5">
      <c r="B979" s="216" t="s">
        <v>1499</v>
      </c>
      <c r="C979" s="201">
        <v>4718384</v>
      </c>
      <c r="D979" s="201">
        <v>4718384</v>
      </c>
      <c r="E979" s="201">
        <v>2208939.41</v>
      </c>
    </row>
    <row r="980" spans="2:5">
      <c r="B980" s="215" t="s">
        <v>1500</v>
      </c>
      <c r="C980" s="201">
        <v>4718384</v>
      </c>
      <c r="D980" s="201">
        <v>4718384</v>
      </c>
      <c r="E980" s="201">
        <v>2208939.41</v>
      </c>
    </row>
    <row r="981" spans="2:5">
      <c r="B981" s="216" t="s">
        <v>1501</v>
      </c>
      <c r="C981" s="201">
        <v>4718384</v>
      </c>
      <c r="D981" s="201">
        <v>4718384</v>
      </c>
      <c r="E981" s="201">
        <v>1230170.5</v>
      </c>
    </row>
    <row r="982" spans="2:5">
      <c r="B982" s="215" t="s">
        <v>1502</v>
      </c>
      <c r="C982" s="201">
        <v>4718384</v>
      </c>
      <c r="D982" s="201">
        <v>4718384</v>
      </c>
      <c r="E982" s="201">
        <v>1230170.5</v>
      </c>
    </row>
    <row r="983" spans="2:5">
      <c r="B983" s="216" t="s">
        <v>3542</v>
      </c>
      <c r="C983" s="201">
        <v>0</v>
      </c>
      <c r="D983" s="201">
        <v>3125466.4</v>
      </c>
      <c r="E983" s="201">
        <v>0</v>
      </c>
    </row>
    <row r="984" spans="2:5">
      <c r="B984" s="215" t="s">
        <v>3541</v>
      </c>
      <c r="C984" s="201">
        <v>0</v>
      </c>
      <c r="D984" s="201">
        <v>3125466.4</v>
      </c>
      <c r="E984" s="201">
        <v>0</v>
      </c>
    </row>
    <row r="985" spans="2:5">
      <c r="B985" s="216" t="s">
        <v>3540</v>
      </c>
      <c r="C985" s="201">
        <v>0</v>
      </c>
      <c r="D985" s="201">
        <v>1337078.69</v>
      </c>
      <c r="E985" s="201">
        <v>0</v>
      </c>
    </row>
    <row r="986" spans="2:5">
      <c r="B986" s="215" t="s">
        <v>3539</v>
      </c>
      <c r="C986" s="201">
        <v>0</v>
      </c>
      <c r="D986" s="201">
        <v>1337078.69</v>
      </c>
      <c r="E986" s="201">
        <v>0</v>
      </c>
    </row>
    <row r="987" spans="2:5">
      <c r="B987" s="216" t="s">
        <v>3538</v>
      </c>
      <c r="C987" s="201">
        <v>0</v>
      </c>
      <c r="D987" s="201">
        <v>1337078.69</v>
      </c>
      <c r="E987" s="201">
        <v>0</v>
      </c>
    </row>
    <row r="988" spans="2:5">
      <c r="B988" s="215" t="s">
        <v>3537</v>
      </c>
      <c r="C988" s="201">
        <v>0</v>
      </c>
      <c r="D988" s="201">
        <v>1337078.69</v>
      </c>
      <c r="E988" s="201">
        <v>0</v>
      </c>
    </row>
    <row r="989" spans="2:5">
      <c r="B989" s="216" t="s">
        <v>367</v>
      </c>
      <c r="C989" s="201">
        <v>3761235</v>
      </c>
      <c r="D989" s="201">
        <v>3336941</v>
      </c>
      <c r="E989" s="201">
        <v>0</v>
      </c>
    </row>
    <row r="990" spans="2:5">
      <c r="B990" s="215" t="s">
        <v>702</v>
      </c>
      <c r="C990" s="201">
        <v>3761235</v>
      </c>
      <c r="D990" s="201">
        <v>3336941</v>
      </c>
      <c r="E990" s="201">
        <v>0</v>
      </c>
    </row>
    <row r="991" spans="2:5">
      <c r="B991" s="216" t="s">
        <v>2855</v>
      </c>
      <c r="C991" s="201">
        <v>14068616</v>
      </c>
      <c r="D991" s="201">
        <v>8507627</v>
      </c>
      <c r="E991" s="201">
        <v>8507625.2400000002</v>
      </c>
    </row>
    <row r="992" spans="2:5">
      <c r="B992" s="215" t="s">
        <v>4217</v>
      </c>
      <c r="C992" s="201">
        <v>14068616</v>
      </c>
      <c r="D992" s="201">
        <v>8507627</v>
      </c>
      <c r="E992" s="201">
        <v>8507625.2400000002</v>
      </c>
    </row>
    <row r="993" spans="2:5">
      <c r="B993" s="216" t="s">
        <v>2856</v>
      </c>
      <c r="C993" s="201">
        <v>27364844</v>
      </c>
      <c r="D993" s="201">
        <v>2</v>
      </c>
      <c r="E993" s="201">
        <v>0</v>
      </c>
    </row>
    <row r="994" spans="2:5">
      <c r="B994" s="215" t="s">
        <v>4216</v>
      </c>
      <c r="C994" s="201">
        <v>27364844</v>
      </c>
      <c r="D994" s="201">
        <v>2</v>
      </c>
      <c r="E994" s="201">
        <v>0</v>
      </c>
    </row>
    <row r="995" spans="2:5">
      <c r="B995" s="216" t="s">
        <v>2857</v>
      </c>
      <c r="C995" s="201">
        <v>18846960</v>
      </c>
      <c r="D995" s="201">
        <v>16201419</v>
      </c>
      <c r="E995" s="201">
        <v>0</v>
      </c>
    </row>
    <row r="996" spans="2:5">
      <c r="B996" s="215" t="s">
        <v>2858</v>
      </c>
      <c r="C996" s="201">
        <v>18846960</v>
      </c>
      <c r="D996" s="201">
        <v>16201419</v>
      </c>
      <c r="E996" s="201">
        <v>0</v>
      </c>
    </row>
    <row r="997" spans="2:5">
      <c r="B997" s="216" t="s">
        <v>2859</v>
      </c>
      <c r="C997" s="201">
        <v>43469467</v>
      </c>
      <c r="D997" s="201">
        <v>20000002</v>
      </c>
      <c r="E997" s="201">
        <v>20000000</v>
      </c>
    </row>
    <row r="998" spans="2:5">
      <c r="B998" s="215" t="s">
        <v>2860</v>
      </c>
      <c r="C998" s="201">
        <v>43469467</v>
      </c>
      <c r="D998" s="201">
        <v>20000002</v>
      </c>
      <c r="E998" s="201">
        <v>20000000</v>
      </c>
    </row>
    <row r="999" spans="2:5">
      <c r="B999" s="216" t="s">
        <v>368</v>
      </c>
      <c r="C999" s="201">
        <v>47401671</v>
      </c>
      <c r="D999" s="201">
        <v>35626602.07</v>
      </c>
      <c r="E999" s="201">
        <v>21062661.32</v>
      </c>
    </row>
    <row r="1000" spans="2:5">
      <c r="B1000" s="215" t="s">
        <v>703</v>
      </c>
      <c r="C1000" s="201">
        <v>47401671</v>
      </c>
      <c r="D1000" s="201">
        <v>35626602.07</v>
      </c>
      <c r="E1000" s="201">
        <v>21062661.32</v>
      </c>
    </row>
    <row r="1001" spans="2:5">
      <c r="B1001" s="216" t="s">
        <v>1006</v>
      </c>
      <c r="C1001" s="201">
        <v>6500000</v>
      </c>
      <c r="D1001" s="201">
        <v>293128</v>
      </c>
      <c r="E1001" s="201">
        <v>0</v>
      </c>
    </row>
    <row r="1002" spans="2:5">
      <c r="B1002" s="215" t="s">
        <v>1007</v>
      </c>
      <c r="C1002" s="201">
        <v>6500000</v>
      </c>
      <c r="D1002" s="201">
        <v>293128</v>
      </c>
      <c r="E1002" s="201">
        <v>0</v>
      </c>
    </row>
    <row r="1003" spans="2:5">
      <c r="B1003" s="216" t="s">
        <v>2594</v>
      </c>
      <c r="C1003" s="201">
        <v>13688816</v>
      </c>
      <c r="D1003" s="201">
        <v>11809800</v>
      </c>
      <c r="E1003" s="201">
        <v>10953426.359999999</v>
      </c>
    </row>
    <row r="1004" spans="2:5">
      <c r="B1004" s="215" t="s">
        <v>2595</v>
      </c>
      <c r="C1004" s="201">
        <v>13688816</v>
      </c>
      <c r="D1004" s="201">
        <v>11809800</v>
      </c>
      <c r="E1004" s="201">
        <v>10953426.359999999</v>
      </c>
    </row>
    <row r="1005" spans="2:5">
      <c r="B1005" s="216" t="s">
        <v>3106</v>
      </c>
      <c r="C1005" s="201">
        <v>0</v>
      </c>
      <c r="D1005" s="201">
        <v>121588271.84</v>
      </c>
      <c r="E1005" s="201">
        <v>0</v>
      </c>
    </row>
    <row r="1006" spans="2:5">
      <c r="B1006" s="215" t="s">
        <v>3107</v>
      </c>
      <c r="C1006" s="201">
        <v>0</v>
      </c>
      <c r="D1006" s="201">
        <v>121588271.84</v>
      </c>
      <c r="E1006" s="201">
        <v>0</v>
      </c>
    </row>
    <row r="1007" spans="2:5">
      <c r="B1007" s="216" t="s">
        <v>2861</v>
      </c>
      <c r="C1007" s="201">
        <v>25025236</v>
      </c>
      <c r="D1007" s="201">
        <v>17950731</v>
      </c>
      <c r="E1007" s="201">
        <v>17950728.09</v>
      </c>
    </row>
    <row r="1008" spans="2:5">
      <c r="B1008" s="215" t="s">
        <v>2862</v>
      </c>
      <c r="C1008" s="201">
        <v>25025236</v>
      </c>
      <c r="D1008" s="201">
        <v>17950731</v>
      </c>
      <c r="E1008" s="201">
        <v>17950728.09</v>
      </c>
    </row>
    <row r="1009" spans="2:5">
      <c r="B1009" s="216" t="s">
        <v>4091</v>
      </c>
      <c r="C1009" s="201">
        <v>3596254</v>
      </c>
      <c r="D1009" s="201">
        <v>1</v>
      </c>
      <c r="E1009" s="201">
        <v>0</v>
      </c>
    </row>
    <row r="1010" spans="2:5">
      <c r="B1010" s="215" t="s">
        <v>2863</v>
      </c>
      <c r="C1010" s="201">
        <v>3596254</v>
      </c>
      <c r="D1010" s="201">
        <v>1</v>
      </c>
      <c r="E1010" s="201">
        <v>0</v>
      </c>
    </row>
    <row r="1011" spans="2:5">
      <c r="B1011" s="216" t="s">
        <v>2864</v>
      </c>
      <c r="C1011" s="201">
        <v>3224770</v>
      </c>
      <c r="D1011" s="201">
        <v>0</v>
      </c>
      <c r="E1011" s="201">
        <v>0</v>
      </c>
    </row>
    <row r="1012" spans="2:5">
      <c r="B1012" s="215" t="s">
        <v>2865</v>
      </c>
      <c r="C1012" s="201">
        <v>3224770</v>
      </c>
      <c r="D1012" s="201">
        <v>0</v>
      </c>
      <c r="E1012" s="201">
        <v>0</v>
      </c>
    </row>
    <row r="1013" spans="2:5">
      <c r="B1013" s="216" t="s">
        <v>2802</v>
      </c>
      <c r="C1013" s="201">
        <v>16963601</v>
      </c>
      <c r="D1013" s="201">
        <v>76900000</v>
      </c>
      <c r="E1013" s="201">
        <v>16900000</v>
      </c>
    </row>
    <row r="1014" spans="2:5">
      <c r="B1014" s="215" t="s">
        <v>2803</v>
      </c>
      <c r="C1014" s="201">
        <v>16963601</v>
      </c>
      <c r="D1014" s="201">
        <v>76900000</v>
      </c>
      <c r="E1014" s="201">
        <v>16900000</v>
      </c>
    </row>
    <row r="1015" spans="2:5">
      <c r="B1015" s="216" t="s">
        <v>2866</v>
      </c>
      <c r="C1015" s="201">
        <v>30379220</v>
      </c>
      <c r="D1015" s="201">
        <v>1</v>
      </c>
      <c r="E1015" s="201">
        <v>0</v>
      </c>
    </row>
    <row r="1016" spans="2:5">
      <c r="B1016" s="215" t="s">
        <v>2867</v>
      </c>
      <c r="C1016" s="201">
        <v>30379220</v>
      </c>
      <c r="D1016" s="201">
        <v>1</v>
      </c>
      <c r="E1016" s="201">
        <v>0</v>
      </c>
    </row>
    <row r="1017" spans="2:5">
      <c r="B1017" s="216" t="s">
        <v>2868</v>
      </c>
      <c r="C1017" s="201">
        <v>27614814</v>
      </c>
      <c r="D1017" s="201">
        <v>25603877</v>
      </c>
      <c r="E1017" s="201">
        <v>25603874.309999999</v>
      </c>
    </row>
    <row r="1018" spans="2:5">
      <c r="B1018" s="215" t="s">
        <v>2869</v>
      </c>
      <c r="C1018" s="201">
        <v>27614814</v>
      </c>
      <c r="D1018" s="201">
        <v>25603877</v>
      </c>
      <c r="E1018" s="201">
        <v>25603874.309999999</v>
      </c>
    </row>
    <row r="1019" spans="2:5">
      <c r="B1019" s="216" t="s">
        <v>2870</v>
      </c>
      <c r="C1019" s="201">
        <v>4275812</v>
      </c>
      <c r="D1019" s="201">
        <v>275812</v>
      </c>
      <c r="E1019" s="201">
        <v>0</v>
      </c>
    </row>
    <row r="1020" spans="2:5">
      <c r="B1020" s="215" t="s">
        <v>2871</v>
      </c>
      <c r="C1020" s="201">
        <v>4275812</v>
      </c>
      <c r="D1020" s="201">
        <v>275812</v>
      </c>
      <c r="E1020" s="201">
        <v>0</v>
      </c>
    </row>
    <row r="1021" spans="2:5">
      <c r="B1021" s="216" t="s">
        <v>3108</v>
      </c>
      <c r="C1021" s="201">
        <v>0</v>
      </c>
      <c r="D1021" s="201">
        <v>13879730.02</v>
      </c>
      <c r="E1021" s="201">
        <v>0</v>
      </c>
    </row>
    <row r="1022" spans="2:5">
      <c r="B1022" s="215" t="s">
        <v>3107</v>
      </c>
      <c r="C1022" s="201">
        <v>0</v>
      </c>
      <c r="D1022" s="201">
        <v>13879730.02</v>
      </c>
      <c r="E1022" s="201">
        <v>0</v>
      </c>
    </row>
    <row r="1023" spans="2:5">
      <c r="B1023" s="216" t="s">
        <v>369</v>
      </c>
      <c r="C1023" s="201">
        <v>69496778</v>
      </c>
      <c r="D1023" s="201">
        <v>105562266</v>
      </c>
      <c r="E1023" s="201">
        <v>85562243.799999997</v>
      </c>
    </row>
    <row r="1024" spans="2:5">
      <c r="B1024" s="215" t="s">
        <v>704</v>
      </c>
      <c r="C1024" s="201">
        <v>69496778</v>
      </c>
      <c r="D1024" s="201">
        <v>105562266</v>
      </c>
      <c r="E1024" s="201">
        <v>85562243.799999997</v>
      </c>
    </row>
    <row r="1025" spans="2:5">
      <c r="B1025" s="216" t="s">
        <v>2872</v>
      </c>
      <c r="C1025" s="201">
        <v>4100423</v>
      </c>
      <c r="D1025" s="201">
        <v>3388701.68</v>
      </c>
      <c r="E1025" s="201">
        <v>0</v>
      </c>
    </row>
    <row r="1026" spans="2:5">
      <c r="B1026" s="215" t="s">
        <v>2873</v>
      </c>
      <c r="C1026" s="201">
        <v>4100423</v>
      </c>
      <c r="D1026" s="201">
        <v>3388701.68</v>
      </c>
      <c r="E1026" s="201">
        <v>0</v>
      </c>
    </row>
    <row r="1027" spans="2:5">
      <c r="B1027" s="220" t="s">
        <v>283</v>
      </c>
      <c r="C1027" s="219">
        <v>47840351</v>
      </c>
      <c r="D1027" s="219">
        <v>252159587.07999998</v>
      </c>
      <c r="E1027" s="219">
        <v>58364544.359999999</v>
      </c>
    </row>
    <row r="1028" spans="2:5">
      <c r="B1028" s="216" t="s">
        <v>4090</v>
      </c>
      <c r="C1028" s="201">
        <v>47840351</v>
      </c>
      <c r="D1028" s="201">
        <v>40000000.619999997</v>
      </c>
      <c r="E1028" s="201">
        <v>0</v>
      </c>
    </row>
    <row r="1029" spans="2:5">
      <c r="B1029" s="215" t="s">
        <v>2542</v>
      </c>
      <c r="C1029" s="201">
        <v>47840351</v>
      </c>
      <c r="D1029" s="201">
        <v>40000000.619999997</v>
      </c>
      <c r="E1029" s="201">
        <v>0</v>
      </c>
    </row>
    <row r="1030" spans="2:5">
      <c r="B1030" s="216" t="s">
        <v>4089</v>
      </c>
      <c r="C1030" s="201">
        <v>0</v>
      </c>
      <c r="D1030" s="201">
        <v>212159586.45999998</v>
      </c>
      <c r="E1030" s="201">
        <v>58364544.359999999</v>
      </c>
    </row>
    <row r="1031" spans="2:5">
      <c r="B1031" s="215" t="s">
        <v>3142</v>
      </c>
      <c r="C1031" s="201">
        <v>0</v>
      </c>
      <c r="D1031" s="201">
        <v>212159586.45999998</v>
      </c>
      <c r="E1031" s="201">
        <v>58364544.359999999</v>
      </c>
    </row>
    <row r="1032" spans="2:5">
      <c r="B1032" s="220" t="s">
        <v>298</v>
      </c>
      <c r="C1032" s="219">
        <v>186333028</v>
      </c>
      <c r="D1032" s="219">
        <v>114944194.73</v>
      </c>
      <c r="E1032" s="219">
        <v>112982941.73</v>
      </c>
    </row>
    <row r="1033" spans="2:5">
      <c r="B1033" s="216" t="s">
        <v>2592</v>
      </c>
      <c r="C1033" s="201">
        <v>186333028</v>
      </c>
      <c r="D1033" s="201">
        <v>114944194.73</v>
      </c>
      <c r="E1033" s="201">
        <v>112982941.73</v>
      </c>
    </row>
    <row r="1034" spans="2:5">
      <c r="B1034" s="215" t="s">
        <v>2593</v>
      </c>
      <c r="C1034" s="201">
        <v>186333028</v>
      </c>
      <c r="D1034" s="201">
        <v>114944194.73</v>
      </c>
      <c r="E1034" s="201">
        <v>112982941.73</v>
      </c>
    </row>
    <row r="1035" spans="2:5">
      <c r="B1035" s="217" t="s">
        <v>370</v>
      </c>
      <c r="C1035" s="201">
        <v>1289534134</v>
      </c>
      <c r="D1035" s="201">
        <v>1055693541.9000001</v>
      </c>
      <c r="E1035" s="201">
        <v>780330028.75999999</v>
      </c>
    </row>
    <row r="1036" spans="2:5">
      <c r="B1036" s="220" t="s">
        <v>281</v>
      </c>
      <c r="C1036" s="219">
        <v>1289534134</v>
      </c>
      <c r="D1036" s="219">
        <v>1055693541.9000001</v>
      </c>
      <c r="E1036" s="219">
        <v>780330028.75999999</v>
      </c>
    </row>
    <row r="1037" spans="2:5">
      <c r="B1037" s="216" t="s">
        <v>1202</v>
      </c>
      <c r="C1037" s="201">
        <v>11035275</v>
      </c>
      <c r="D1037" s="201">
        <v>3400000.56</v>
      </c>
      <c r="E1037" s="201">
        <v>0</v>
      </c>
    </row>
    <row r="1038" spans="2:5">
      <c r="B1038" s="215" t="s">
        <v>1203</v>
      </c>
      <c r="C1038" s="201">
        <v>11035275</v>
      </c>
      <c r="D1038" s="201">
        <v>3400000.56</v>
      </c>
      <c r="E1038" s="201">
        <v>0</v>
      </c>
    </row>
    <row r="1039" spans="2:5">
      <c r="B1039" s="216" t="s">
        <v>1204</v>
      </c>
      <c r="C1039" s="201">
        <v>4595200</v>
      </c>
      <c r="D1039" s="201">
        <v>3225298.84</v>
      </c>
      <c r="E1039" s="201">
        <v>3225298.84</v>
      </c>
    </row>
    <row r="1040" spans="2:5">
      <c r="B1040" s="215" t="s">
        <v>1205</v>
      </c>
      <c r="C1040" s="201">
        <v>4595200</v>
      </c>
      <c r="D1040" s="201">
        <v>3225298.84</v>
      </c>
      <c r="E1040" s="201">
        <v>3225298.84</v>
      </c>
    </row>
    <row r="1041" spans="2:5">
      <c r="B1041" s="216" t="s">
        <v>1206</v>
      </c>
      <c r="C1041" s="201">
        <v>6558125</v>
      </c>
      <c r="D1041" s="201">
        <v>1</v>
      </c>
      <c r="E1041" s="201">
        <v>0</v>
      </c>
    </row>
    <row r="1042" spans="2:5">
      <c r="B1042" s="215" t="s">
        <v>1207</v>
      </c>
      <c r="C1042" s="201">
        <v>6558125</v>
      </c>
      <c r="D1042" s="201">
        <v>1</v>
      </c>
      <c r="E1042" s="201">
        <v>0</v>
      </c>
    </row>
    <row r="1043" spans="2:5">
      <c r="B1043" s="216" t="s">
        <v>4088</v>
      </c>
      <c r="C1043" s="201">
        <v>11035275</v>
      </c>
      <c r="D1043" s="201">
        <v>4643498.5599999996</v>
      </c>
      <c r="E1043" s="201">
        <v>4643497.6900000004</v>
      </c>
    </row>
    <row r="1044" spans="2:5">
      <c r="B1044" s="215" t="s">
        <v>1208</v>
      </c>
      <c r="C1044" s="201">
        <v>11035275</v>
      </c>
      <c r="D1044" s="201">
        <v>4643498.5599999996</v>
      </c>
      <c r="E1044" s="201">
        <v>4643497.6900000004</v>
      </c>
    </row>
    <row r="1045" spans="2:5">
      <c r="B1045" s="216" t="s">
        <v>371</v>
      </c>
      <c r="C1045" s="201">
        <v>242940000</v>
      </c>
      <c r="D1045" s="201">
        <v>59540000</v>
      </c>
      <c r="E1045" s="201">
        <v>33668550.329999998</v>
      </c>
    </row>
    <row r="1046" spans="2:5">
      <c r="B1046" s="215" t="s">
        <v>705</v>
      </c>
      <c r="C1046" s="201">
        <v>242940000</v>
      </c>
      <c r="D1046" s="201">
        <v>59540000</v>
      </c>
      <c r="E1046" s="201">
        <v>33668550.329999998</v>
      </c>
    </row>
    <row r="1047" spans="2:5">
      <c r="B1047" s="216" t="s">
        <v>1209</v>
      </c>
      <c r="C1047" s="201">
        <v>4595200</v>
      </c>
      <c r="D1047" s="201">
        <v>4020799.94</v>
      </c>
      <c r="E1047" s="201">
        <v>1456093.76</v>
      </c>
    </row>
    <row r="1048" spans="2:5">
      <c r="B1048" s="215" t="s">
        <v>1210</v>
      </c>
      <c r="C1048" s="201">
        <v>4595200</v>
      </c>
      <c r="D1048" s="201">
        <v>4020799.94</v>
      </c>
      <c r="E1048" s="201">
        <v>1456093.76</v>
      </c>
    </row>
    <row r="1049" spans="2:5">
      <c r="B1049" s="216" t="s">
        <v>1211</v>
      </c>
      <c r="C1049" s="201">
        <v>4595200</v>
      </c>
      <c r="D1049" s="201">
        <v>1.94</v>
      </c>
      <c r="E1049" s="201">
        <v>0</v>
      </c>
    </row>
    <row r="1050" spans="2:5">
      <c r="B1050" s="215" t="s">
        <v>1212</v>
      </c>
      <c r="C1050" s="201">
        <v>4595200</v>
      </c>
      <c r="D1050" s="201">
        <v>1.94</v>
      </c>
      <c r="E1050" s="201">
        <v>0</v>
      </c>
    </row>
    <row r="1051" spans="2:5">
      <c r="B1051" s="216" t="s">
        <v>2696</v>
      </c>
      <c r="C1051" s="201">
        <v>4595200</v>
      </c>
      <c r="D1051" s="201">
        <v>1520799.94</v>
      </c>
      <c r="E1051" s="201">
        <v>0</v>
      </c>
    </row>
    <row r="1052" spans="2:5">
      <c r="B1052" s="215" t="s">
        <v>1213</v>
      </c>
      <c r="C1052" s="201">
        <v>4595200</v>
      </c>
      <c r="D1052" s="201">
        <v>1520799.94</v>
      </c>
      <c r="E1052" s="201">
        <v>0</v>
      </c>
    </row>
    <row r="1053" spans="2:5">
      <c r="B1053" s="216" t="s">
        <v>1214</v>
      </c>
      <c r="C1053" s="201">
        <v>12313456</v>
      </c>
      <c r="D1053" s="201">
        <v>15391820.609999999</v>
      </c>
      <c r="E1053" s="201">
        <v>3078364.12</v>
      </c>
    </row>
    <row r="1054" spans="2:5">
      <c r="B1054" s="215" t="s">
        <v>1215</v>
      </c>
      <c r="C1054" s="201">
        <v>12313456</v>
      </c>
      <c r="D1054" s="201">
        <v>15391820.609999999</v>
      </c>
      <c r="E1054" s="201">
        <v>3078364.12</v>
      </c>
    </row>
    <row r="1055" spans="2:5">
      <c r="B1055" s="216" t="s">
        <v>372</v>
      </c>
      <c r="C1055" s="201">
        <v>42419829</v>
      </c>
      <c r="D1055" s="201">
        <v>59868641.270000003</v>
      </c>
      <c r="E1055" s="201">
        <v>48130707.149999999</v>
      </c>
    </row>
    <row r="1056" spans="2:5">
      <c r="B1056" s="215" t="s">
        <v>706</v>
      </c>
      <c r="C1056" s="201">
        <v>42419829</v>
      </c>
      <c r="D1056" s="201">
        <v>59868641.270000003</v>
      </c>
      <c r="E1056" s="201">
        <v>48130707.149999999</v>
      </c>
    </row>
    <row r="1057" spans="2:5">
      <c r="B1057" s="216" t="s">
        <v>373</v>
      </c>
      <c r="C1057" s="201">
        <v>223614962</v>
      </c>
      <c r="D1057" s="201">
        <v>12461862</v>
      </c>
      <c r="E1057" s="201">
        <v>9824400</v>
      </c>
    </row>
    <row r="1058" spans="2:5">
      <c r="B1058" s="215" t="s">
        <v>707</v>
      </c>
      <c r="C1058" s="201">
        <v>223614962</v>
      </c>
      <c r="D1058" s="201">
        <v>12461862</v>
      </c>
      <c r="E1058" s="201">
        <v>9824400</v>
      </c>
    </row>
    <row r="1059" spans="2:5">
      <c r="B1059" s="216" t="s">
        <v>1008</v>
      </c>
      <c r="C1059" s="201">
        <v>567772</v>
      </c>
      <c r="D1059" s="201">
        <v>567772</v>
      </c>
      <c r="E1059" s="201">
        <v>0</v>
      </c>
    </row>
    <row r="1060" spans="2:5">
      <c r="B1060" s="215" t="s">
        <v>1009</v>
      </c>
      <c r="C1060" s="201">
        <v>567772</v>
      </c>
      <c r="D1060" s="201">
        <v>567772</v>
      </c>
      <c r="E1060" s="201">
        <v>0</v>
      </c>
    </row>
    <row r="1061" spans="2:5">
      <c r="B1061" s="216" t="s">
        <v>1503</v>
      </c>
      <c r="C1061" s="201">
        <v>4768626</v>
      </c>
      <c r="D1061" s="201">
        <v>1332378.8899999999</v>
      </c>
      <c r="E1061" s="201">
        <v>0</v>
      </c>
    </row>
    <row r="1062" spans="2:5">
      <c r="B1062" s="215" t="s">
        <v>1504</v>
      </c>
      <c r="C1062" s="201">
        <v>4768626</v>
      </c>
      <c r="D1062" s="201">
        <v>1</v>
      </c>
      <c r="E1062" s="201">
        <v>0</v>
      </c>
    </row>
    <row r="1063" spans="2:5">
      <c r="B1063" s="215" t="s">
        <v>3536</v>
      </c>
      <c r="C1063" s="201">
        <v>0</v>
      </c>
      <c r="D1063" s="201">
        <v>1332377.8899999999</v>
      </c>
      <c r="E1063" s="201">
        <v>0</v>
      </c>
    </row>
    <row r="1064" spans="2:5">
      <c r="B1064" s="216" t="s">
        <v>4087</v>
      </c>
      <c r="C1064" s="201">
        <v>4768626</v>
      </c>
      <c r="D1064" s="201">
        <v>2405319.8899999997</v>
      </c>
      <c r="E1064" s="201">
        <v>1072940.79</v>
      </c>
    </row>
    <row r="1065" spans="2:5">
      <c r="B1065" s="215" t="s">
        <v>1505</v>
      </c>
      <c r="C1065" s="201">
        <v>4768626</v>
      </c>
      <c r="D1065" s="201">
        <v>1072942</v>
      </c>
      <c r="E1065" s="201">
        <v>1072940.79</v>
      </c>
    </row>
    <row r="1066" spans="2:5">
      <c r="B1066" s="215" t="s">
        <v>3535</v>
      </c>
      <c r="C1066" s="201">
        <v>0</v>
      </c>
      <c r="D1066" s="201">
        <v>1332377.8899999999</v>
      </c>
      <c r="E1066" s="201">
        <v>0</v>
      </c>
    </row>
    <row r="1067" spans="2:5">
      <c r="B1067" s="216" t="s">
        <v>374</v>
      </c>
      <c r="C1067" s="201">
        <v>1627563</v>
      </c>
      <c r="D1067" s="201">
        <v>929711</v>
      </c>
      <c r="E1067" s="201">
        <v>926708.23</v>
      </c>
    </row>
    <row r="1068" spans="2:5">
      <c r="B1068" s="215" t="s">
        <v>708</v>
      </c>
      <c r="C1068" s="201">
        <v>1627563</v>
      </c>
      <c r="D1068" s="201">
        <v>929711</v>
      </c>
      <c r="E1068" s="201">
        <v>926708.23</v>
      </c>
    </row>
    <row r="1069" spans="2:5">
      <c r="B1069" s="216" t="s">
        <v>1506</v>
      </c>
      <c r="C1069" s="201">
        <v>6731551</v>
      </c>
      <c r="D1069" s="201">
        <v>2846977.8899999997</v>
      </c>
      <c r="E1069" s="201">
        <v>1514598.83</v>
      </c>
    </row>
    <row r="1070" spans="2:5">
      <c r="B1070" s="215" t="s">
        <v>1507</v>
      </c>
      <c r="C1070" s="201">
        <v>6731551</v>
      </c>
      <c r="D1070" s="201">
        <v>1514600</v>
      </c>
      <c r="E1070" s="201">
        <v>1514598.83</v>
      </c>
    </row>
    <row r="1071" spans="2:5">
      <c r="B1071" s="215" t="s">
        <v>3534</v>
      </c>
      <c r="C1071" s="201">
        <v>0</v>
      </c>
      <c r="D1071" s="201">
        <v>1332377.8899999999</v>
      </c>
      <c r="E1071" s="201">
        <v>0</v>
      </c>
    </row>
    <row r="1072" spans="2:5">
      <c r="B1072" s="216" t="s">
        <v>1508</v>
      </c>
      <c r="C1072" s="201">
        <v>4768626</v>
      </c>
      <c r="D1072" s="201">
        <v>4187175.87</v>
      </c>
      <c r="E1072" s="201">
        <v>1072940.79</v>
      </c>
    </row>
    <row r="1073" spans="2:5">
      <c r="B1073" s="215" t="s">
        <v>1509</v>
      </c>
      <c r="C1073" s="201">
        <v>4768626</v>
      </c>
      <c r="D1073" s="201">
        <v>1072942</v>
      </c>
      <c r="E1073" s="201">
        <v>1072940.79</v>
      </c>
    </row>
    <row r="1074" spans="2:5">
      <c r="B1074" s="215" t="s">
        <v>3533</v>
      </c>
      <c r="C1074" s="201">
        <v>0</v>
      </c>
      <c r="D1074" s="201">
        <v>3114233.87</v>
      </c>
      <c r="E1074" s="201">
        <v>0</v>
      </c>
    </row>
    <row r="1075" spans="2:5">
      <c r="B1075" s="216" t="s">
        <v>1510</v>
      </c>
      <c r="C1075" s="201">
        <v>4768626</v>
      </c>
      <c r="D1075" s="201">
        <v>4187175.87</v>
      </c>
      <c r="E1075" s="201">
        <v>1072940.78</v>
      </c>
    </row>
    <row r="1076" spans="2:5">
      <c r="B1076" s="215" t="s">
        <v>1511</v>
      </c>
      <c r="C1076" s="201">
        <v>4768626</v>
      </c>
      <c r="D1076" s="201">
        <v>1072942</v>
      </c>
      <c r="E1076" s="201">
        <v>1072940.78</v>
      </c>
    </row>
    <row r="1077" spans="2:5">
      <c r="B1077" s="215" t="s">
        <v>3532</v>
      </c>
      <c r="C1077" s="201">
        <v>0</v>
      </c>
      <c r="D1077" s="201">
        <v>3114233.87</v>
      </c>
      <c r="E1077" s="201">
        <v>0</v>
      </c>
    </row>
    <row r="1078" spans="2:5">
      <c r="B1078" s="216" t="s">
        <v>1512</v>
      </c>
      <c r="C1078" s="201">
        <v>4768626</v>
      </c>
      <c r="D1078" s="201">
        <v>3114234.87</v>
      </c>
      <c r="E1078" s="201">
        <v>0</v>
      </c>
    </row>
    <row r="1079" spans="2:5">
      <c r="B1079" s="215" t="s">
        <v>1513</v>
      </c>
      <c r="C1079" s="201">
        <v>4768626</v>
      </c>
      <c r="D1079" s="201">
        <v>1</v>
      </c>
      <c r="E1079" s="201">
        <v>0</v>
      </c>
    </row>
    <row r="1080" spans="2:5">
      <c r="B1080" s="215" t="s">
        <v>3531</v>
      </c>
      <c r="C1080" s="201">
        <v>0</v>
      </c>
      <c r="D1080" s="201">
        <v>3114233.87</v>
      </c>
      <c r="E1080" s="201">
        <v>0</v>
      </c>
    </row>
    <row r="1081" spans="2:5">
      <c r="B1081" s="216" t="s">
        <v>1514</v>
      </c>
      <c r="C1081" s="201">
        <v>6731551</v>
      </c>
      <c r="D1081" s="201">
        <v>3979038.6</v>
      </c>
      <c r="E1081" s="201">
        <v>2103208.4500000002</v>
      </c>
    </row>
    <row r="1082" spans="2:5">
      <c r="B1082" s="215" t="s">
        <v>1515</v>
      </c>
      <c r="C1082" s="201">
        <v>6731551</v>
      </c>
      <c r="D1082" s="201">
        <v>2103209</v>
      </c>
      <c r="E1082" s="201">
        <v>2103208.4500000002</v>
      </c>
    </row>
    <row r="1083" spans="2:5">
      <c r="B1083" s="215" t="s">
        <v>3530</v>
      </c>
      <c r="C1083" s="201">
        <v>0</v>
      </c>
      <c r="D1083" s="201">
        <v>1875829.6</v>
      </c>
      <c r="E1083" s="201">
        <v>0</v>
      </c>
    </row>
    <row r="1084" spans="2:5">
      <c r="B1084" s="216" t="s">
        <v>1516</v>
      </c>
      <c r="C1084" s="201">
        <v>4768626</v>
      </c>
      <c r="D1084" s="201">
        <v>1875830.6</v>
      </c>
      <c r="E1084" s="201">
        <v>0</v>
      </c>
    </row>
    <row r="1085" spans="2:5">
      <c r="B1085" s="215" t="s">
        <v>1517</v>
      </c>
      <c r="C1085" s="201">
        <v>4768626</v>
      </c>
      <c r="D1085" s="201">
        <v>1</v>
      </c>
      <c r="E1085" s="201">
        <v>0</v>
      </c>
    </row>
    <row r="1086" spans="2:5">
      <c r="B1086" s="215" t="s">
        <v>3529</v>
      </c>
      <c r="C1086" s="201">
        <v>0</v>
      </c>
      <c r="D1086" s="201">
        <v>1875829.6</v>
      </c>
      <c r="E1086" s="201">
        <v>0</v>
      </c>
    </row>
    <row r="1087" spans="2:5">
      <c r="B1087" s="216" t="s">
        <v>4086</v>
      </c>
      <c r="C1087" s="201">
        <v>0</v>
      </c>
      <c r="D1087" s="201">
        <v>99557700.599999994</v>
      </c>
      <c r="E1087" s="201">
        <v>99557700.599999994</v>
      </c>
    </row>
    <row r="1088" spans="2:5">
      <c r="B1088" s="215" t="s">
        <v>3697</v>
      </c>
      <c r="C1088" s="201">
        <v>0</v>
      </c>
      <c r="D1088" s="201">
        <v>99557700.599999994</v>
      </c>
      <c r="E1088" s="201">
        <v>99557700.599999994</v>
      </c>
    </row>
    <row r="1089" spans="2:5">
      <c r="B1089" s="216" t="s">
        <v>4085</v>
      </c>
      <c r="C1089" s="201">
        <v>4768626</v>
      </c>
      <c r="D1089" s="201">
        <v>6527861.5099999998</v>
      </c>
      <c r="E1089" s="201">
        <v>1278286.73</v>
      </c>
    </row>
    <row r="1090" spans="2:5">
      <c r="B1090" s="215" t="s">
        <v>1518</v>
      </c>
      <c r="C1090" s="201">
        <v>4768626</v>
      </c>
      <c r="D1090" s="201">
        <v>5195483.62</v>
      </c>
      <c r="E1090" s="201">
        <v>1278286.73</v>
      </c>
    </row>
    <row r="1091" spans="2:5">
      <c r="B1091" s="215" t="s">
        <v>3528</v>
      </c>
      <c r="C1091" s="201">
        <v>0</v>
      </c>
      <c r="D1091" s="201">
        <v>1332377.8899999999</v>
      </c>
      <c r="E1091" s="201">
        <v>0</v>
      </c>
    </row>
    <row r="1092" spans="2:5">
      <c r="B1092" s="216" t="s">
        <v>375</v>
      </c>
      <c r="C1092" s="201">
        <v>1968765</v>
      </c>
      <c r="D1092" s="201">
        <v>6540131.7400000002</v>
      </c>
      <c r="E1092" s="201">
        <v>3215665.29</v>
      </c>
    </row>
    <row r="1093" spans="2:5">
      <c r="B1093" s="215" t="s">
        <v>709</v>
      </c>
      <c r="C1093" s="201">
        <v>1968765</v>
      </c>
      <c r="D1093" s="201">
        <v>6540131.7400000002</v>
      </c>
      <c r="E1093" s="201">
        <v>3215665.29</v>
      </c>
    </row>
    <row r="1094" spans="2:5">
      <c r="B1094" s="216" t="s">
        <v>2159</v>
      </c>
      <c r="C1094" s="201">
        <v>11208701</v>
      </c>
      <c r="D1094" s="201">
        <v>13453786.93</v>
      </c>
      <c r="E1094" s="201">
        <v>2781247.61</v>
      </c>
    </row>
    <row r="1095" spans="2:5">
      <c r="B1095" s="215" t="s">
        <v>2160</v>
      </c>
      <c r="C1095" s="201">
        <v>11208701</v>
      </c>
      <c r="D1095" s="201">
        <v>12121409.039999999</v>
      </c>
      <c r="E1095" s="201">
        <v>2781247.61</v>
      </c>
    </row>
    <row r="1096" spans="2:5">
      <c r="B1096" s="215" t="s">
        <v>3527</v>
      </c>
      <c r="C1096" s="201">
        <v>0</v>
      </c>
      <c r="D1096" s="201">
        <v>1332377.8899999999</v>
      </c>
      <c r="E1096" s="201">
        <v>0</v>
      </c>
    </row>
    <row r="1097" spans="2:5">
      <c r="B1097" s="216" t="s">
        <v>4084</v>
      </c>
      <c r="C1097" s="201">
        <v>37456292</v>
      </c>
      <c r="D1097" s="201">
        <v>66015662.909999996</v>
      </c>
      <c r="E1097" s="201">
        <v>66005703.609999999</v>
      </c>
    </row>
    <row r="1098" spans="2:5">
      <c r="B1098" s="215" t="s">
        <v>2596</v>
      </c>
      <c r="C1098" s="201">
        <v>37456292</v>
      </c>
      <c r="D1098" s="201">
        <v>66015662.909999996</v>
      </c>
      <c r="E1098" s="201">
        <v>66005703.609999999</v>
      </c>
    </row>
    <row r="1099" spans="2:5">
      <c r="B1099" s="216" t="s">
        <v>1519</v>
      </c>
      <c r="C1099" s="201">
        <v>6731551</v>
      </c>
      <c r="D1099" s="201">
        <v>1816560.41</v>
      </c>
      <c r="E1099" s="201">
        <v>1816558.88</v>
      </c>
    </row>
    <row r="1100" spans="2:5">
      <c r="B1100" s="215" t="s">
        <v>1520</v>
      </c>
      <c r="C1100" s="201">
        <v>6731551</v>
      </c>
      <c r="D1100" s="201">
        <v>1816560.41</v>
      </c>
      <c r="E1100" s="201">
        <v>1816558.88</v>
      </c>
    </row>
    <row r="1101" spans="2:5">
      <c r="B1101" s="216" t="s">
        <v>4083</v>
      </c>
      <c r="C1101" s="201">
        <v>24353780</v>
      </c>
      <c r="D1101" s="201">
        <v>7102590</v>
      </c>
      <c r="E1101" s="201">
        <v>7102558.4400000004</v>
      </c>
    </row>
    <row r="1102" spans="2:5">
      <c r="B1102" s="215" t="s">
        <v>2597</v>
      </c>
      <c r="C1102" s="201">
        <v>24353780</v>
      </c>
      <c r="D1102" s="201">
        <v>7102590</v>
      </c>
      <c r="E1102" s="201">
        <v>7102558.4400000004</v>
      </c>
    </row>
    <row r="1103" spans="2:5">
      <c r="B1103" s="216" t="s">
        <v>4082</v>
      </c>
      <c r="C1103" s="201">
        <v>6731551</v>
      </c>
      <c r="D1103" s="201">
        <v>1816560.41</v>
      </c>
      <c r="E1103" s="201">
        <v>1816558.88</v>
      </c>
    </row>
    <row r="1104" spans="2:5">
      <c r="B1104" s="215" t="s">
        <v>1521</v>
      </c>
      <c r="C1104" s="201">
        <v>6731551</v>
      </c>
      <c r="D1104" s="201">
        <v>1816560.41</v>
      </c>
      <c r="E1104" s="201">
        <v>1816558.88</v>
      </c>
    </row>
    <row r="1105" spans="2:5">
      <c r="B1105" s="216" t="s">
        <v>1122</v>
      </c>
      <c r="C1105" s="201">
        <v>13353397</v>
      </c>
      <c r="D1105" s="201">
        <v>22482638.789999999</v>
      </c>
      <c r="E1105" s="201">
        <v>20145892.789999999</v>
      </c>
    </row>
    <row r="1106" spans="2:5">
      <c r="B1106" s="215" t="s">
        <v>1123</v>
      </c>
      <c r="C1106" s="201">
        <v>13353397</v>
      </c>
      <c r="D1106" s="201">
        <v>22482638.789999999</v>
      </c>
      <c r="E1106" s="201">
        <v>20145892.789999999</v>
      </c>
    </row>
    <row r="1107" spans="2:5">
      <c r="B1107" s="216" t="s">
        <v>2697</v>
      </c>
      <c r="C1107" s="201">
        <v>21746580</v>
      </c>
      <c r="D1107" s="201">
        <v>10989849.23</v>
      </c>
      <c r="E1107" s="201">
        <v>3420089.21</v>
      </c>
    </row>
    <row r="1108" spans="2:5">
      <c r="B1108" s="215" t="s">
        <v>2161</v>
      </c>
      <c r="C1108" s="201">
        <v>21746580</v>
      </c>
      <c r="D1108" s="201">
        <v>10989849.23</v>
      </c>
      <c r="E1108" s="201">
        <v>3420089.21</v>
      </c>
    </row>
    <row r="1109" spans="2:5">
      <c r="B1109" s="216" t="s">
        <v>1522</v>
      </c>
      <c r="C1109" s="201">
        <v>11208701</v>
      </c>
      <c r="D1109" s="201">
        <v>2521958</v>
      </c>
      <c r="E1109" s="201">
        <v>2521956.4700000002</v>
      </c>
    </row>
    <row r="1110" spans="2:5">
      <c r="B1110" s="215" t="s">
        <v>1523</v>
      </c>
      <c r="C1110" s="201">
        <v>11208701</v>
      </c>
      <c r="D1110" s="201">
        <v>2521958</v>
      </c>
      <c r="E1110" s="201">
        <v>2521956.4700000002</v>
      </c>
    </row>
    <row r="1111" spans="2:5">
      <c r="B1111" s="216" t="s">
        <v>4081</v>
      </c>
      <c r="C1111" s="201">
        <v>0</v>
      </c>
      <c r="D1111" s="201">
        <v>4000000</v>
      </c>
      <c r="E1111" s="201">
        <v>0</v>
      </c>
    </row>
    <row r="1112" spans="2:5">
      <c r="B1112" s="215" t="s">
        <v>3696</v>
      </c>
      <c r="C1112" s="201">
        <v>0</v>
      </c>
      <c r="D1112" s="201">
        <v>4000000</v>
      </c>
      <c r="E1112" s="201">
        <v>0</v>
      </c>
    </row>
    <row r="1113" spans="2:5">
      <c r="B1113" s="216" t="s">
        <v>376</v>
      </c>
      <c r="C1113" s="201">
        <v>20014292</v>
      </c>
      <c r="D1113" s="201">
        <v>28098842.920000002</v>
      </c>
      <c r="E1113" s="201">
        <v>28098836.920000002</v>
      </c>
    </row>
    <row r="1114" spans="2:5">
      <c r="B1114" s="215" t="s">
        <v>710</v>
      </c>
      <c r="C1114" s="201">
        <v>20014292</v>
      </c>
      <c r="D1114" s="201">
        <v>28098842.920000002</v>
      </c>
      <c r="E1114" s="201">
        <v>28098836.920000002</v>
      </c>
    </row>
    <row r="1115" spans="2:5">
      <c r="B1115" s="216" t="s">
        <v>377</v>
      </c>
      <c r="C1115" s="201">
        <v>4650280</v>
      </c>
      <c r="D1115" s="201">
        <v>4650280</v>
      </c>
      <c r="E1115" s="201">
        <v>0</v>
      </c>
    </row>
    <row r="1116" spans="2:5">
      <c r="B1116" s="215" t="s">
        <v>711</v>
      </c>
      <c r="C1116" s="201">
        <v>4650280</v>
      </c>
      <c r="D1116" s="201">
        <v>4650280</v>
      </c>
      <c r="E1116" s="201">
        <v>0</v>
      </c>
    </row>
    <row r="1117" spans="2:5">
      <c r="B1117" s="216" t="s">
        <v>2804</v>
      </c>
      <c r="C1117" s="201">
        <v>17247191</v>
      </c>
      <c r="D1117" s="201">
        <v>44562360</v>
      </c>
      <c r="E1117" s="201">
        <v>27091580.109999999</v>
      </c>
    </row>
    <row r="1118" spans="2:5">
      <c r="B1118" s="215" t="s">
        <v>2805</v>
      </c>
      <c r="C1118" s="201">
        <v>17247191</v>
      </c>
      <c r="D1118" s="201">
        <v>44562360</v>
      </c>
      <c r="E1118" s="201">
        <v>27091580.109999999</v>
      </c>
    </row>
    <row r="1119" spans="2:5">
      <c r="B1119" s="216" t="s">
        <v>378</v>
      </c>
      <c r="C1119" s="201">
        <v>43920270</v>
      </c>
      <c r="D1119" s="201">
        <v>20163926</v>
      </c>
      <c r="E1119" s="201">
        <v>20024925.920000002</v>
      </c>
    </row>
    <row r="1120" spans="2:5">
      <c r="B1120" s="215" t="s">
        <v>712</v>
      </c>
      <c r="C1120" s="201">
        <v>43920270</v>
      </c>
      <c r="D1120" s="201">
        <v>20163926</v>
      </c>
      <c r="E1120" s="201">
        <v>20024925.920000002</v>
      </c>
    </row>
    <row r="1121" spans="2:5">
      <c r="B1121" s="216" t="s">
        <v>379</v>
      </c>
      <c r="C1121" s="201">
        <v>420087317</v>
      </c>
      <c r="D1121" s="201">
        <v>1</v>
      </c>
      <c r="E1121" s="201">
        <v>0</v>
      </c>
    </row>
    <row r="1122" spans="2:5">
      <c r="B1122" s="215" t="s">
        <v>713</v>
      </c>
      <c r="C1122" s="201">
        <v>420087317</v>
      </c>
      <c r="D1122" s="201">
        <v>1</v>
      </c>
      <c r="E1122" s="201">
        <v>0</v>
      </c>
    </row>
    <row r="1123" spans="2:5">
      <c r="B1123" s="216" t="s">
        <v>4080</v>
      </c>
      <c r="C1123" s="201">
        <v>0</v>
      </c>
      <c r="D1123" s="201">
        <v>13165878.289999999</v>
      </c>
      <c r="E1123" s="201">
        <v>13165872.67</v>
      </c>
    </row>
    <row r="1124" spans="2:5">
      <c r="B1124" s="215" t="s">
        <v>3143</v>
      </c>
      <c r="C1124" s="201">
        <v>0</v>
      </c>
      <c r="D1124" s="201">
        <v>13165878.289999999</v>
      </c>
      <c r="E1124" s="201">
        <v>13165872.67</v>
      </c>
    </row>
    <row r="1125" spans="2:5">
      <c r="B1125" s="216" t="s">
        <v>2698</v>
      </c>
      <c r="C1125" s="201">
        <v>16201118</v>
      </c>
      <c r="D1125" s="201">
        <v>9808901</v>
      </c>
      <c r="E1125" s="201">
        <v>9808900.1199999992</v>
      </c>
    </row>
    <row r="1126" spans="2:5">
      <c r="B1126" s="215" t="s">
        <v>1071</v>
      </c>
      <c r="C1126" s="201">
        <v>16201118</v>
      </c>
      <c r="D1126" s="201">
        <v>9808901</v>
      </c>
      <c r="E1126" s="201">
        <v>9808900.1199999992</v>
      </c>
    </row>
    <row r="1127" spans="2:5">
      <c r="B1127" s="216" t="s">
        <v>2598</v>
      </c>
      <c r="C1127" s="201">
        <v>15317807</v>
      </c>
      <c r="D1127" s="201">
        <v>1</v>
      </c>
      <c r="E1127" s="201">
        <v>0</v>
      </c>
    </row>
    <row r="1128" spans="2:5">
      <c r="B1128" s="215" t="s">
        <v>2599</v>
      </c>
      <c r="C1128" s="201">
        <v>15317807</v>
      </c>
      <c r="D1128" s="201">
        <v>1</v>
      </c>
      <c r="E1128" s="201">
        <v>0</v>
      </c>
    </row>
    <row r="1129" spans="2:5">
      <c r="B1129" s="216" t="s">
        <v>3314</v>
      </c>
      <c r="C1129" s="201">
        <v>0</v>
      </c>
      <c r="D1129" s="201">
        <v>8466140.5800000001</v>
      </c>
      <c r="E1129" s="201">
        <v>5229142.8899999997</v>
      </c>
    </row>
    <row r="1130" spans="2:5">
      <c r="B1130" s="215" t="s">
        <v>3313</v>
      </c>
      <c r="C1130" s="201">
        <v>0</v>
      </c>
      <c r="D1130" s="201">
        <v>8466140.5800000001</v>
      </c>
      <c r="E1130" s="201">
        <v>5229142.8899999997</v>
      </c>
    </row>
    <row r="1131" spans="2:5">
      <c r="B1131" s="216" t="s">
        <v>3312</v>
      </c>
      <c r="C1131" s="201">
        <v>0</v>
      </c>
      <c r="D1131" s="201">
        <v>2486200.44</v>
      </c>
      <c r="E1131" s="201">
        <v>2486199.34</v>
      </c>
    </row>
    <row r="1132" spans="2:5">
      <c r="B1132" s="215" t="s">
        <v>3311</v>
      </c>
      <c r="C1132" s="201">
        <v>0</v>
      </c>
      <c r="D1132" s="201">
        <v>2486200.44</v>
      </c>
      <c r="E1132" s="201">
        <v>2486199.34</v>
      </c>
    </row>
    <row r="1133" spans="2:5">
      <c r="B1133" s="216" t="s">
        <v>3109</v>
      </c>
      <c r="C1133" s="201">
        <v>0</v>
      </c>
      <c r="D1133" s="201">
        <v>491967370</v>
      </c>
      <c r="E1133" s="201">
        <v>352972102.51999998</v>
      </c>
    </row>
    <row r="1134" spans="2:5">
      <c r="B1134" s="215" t="s">
        <v>3110</v>
      </c>
      <c r="C1134" s="201">
        <v>0</v>
      </c>
      <c r="D1134" s="201">
        <v>491967370</v>
      </c>
      <c r="E1134" s="201">
        <v>352972102.51999998</v>
      </c>
    </row>
    <row r="1135" spans="2:5">
      <c r="B1135" s="217" t="s">
        <v>289</v>
      </c>
      <c r="C1135" s="201">
        <v>540372363</v>
      </c>
      <c r="D1135" s="201">
        <v>439465534.56000006</v>
      </c>
      <c r="E1135" s="201">
        <v>290974249.92000002</v>
      </c>
    </row>
    <row r="1136" spans="2:5">
      <c r="B1136" s="220" t="s">
        <v>281</v>
      </c>
      <c r="C1136" s="219">
        <v>344534899</v>
      </c>
      <c r="D1136" s="219">
        <v>176682336.35000002</v>
      </c>
      <c r="E1136" s="219">
        <v>114234536.73999999</v>
      </c>
    </row>
    <row r="1137" spans="2:5">
      <c r="B1137" s="216" t="s">
        <v>2699</v>
      </c>
      <c r="C1137" s="201">
        <v>6606206</v>
      </c>
      <c r="D1137" s="201">
        <v>183341</v>
      </c>
      <c r="E1137" s="201">
        <v>0</v>
      </c>
    </row>
    <row r="1138" spans="2:5">
      <c r="B1138" s="215" t="s">
        <v>1216</v>
      </c>
      <c r="C1138" s="201">
        <v>6606206</v>
      </c>
      <c r="D1138" s="201">
        <v>183341</v>
      </c>
      <c r="E1138" s="201">
        <v>0</v>
      </c>
    </row>
    <row r="1139" spans="2:5">
      <c r="B1139" s="216" t="s">
        <v>1217</v>
      </c>
      <c r="C1139" s="201">
        <v>6606206</v>
      </c>
      <c r="D1139" s="201">
        <v>5780429.8300000001</v>
      </c>
      <c r="E1139" s="201">
        <v>0</v>
      </c>
    </row>
    <row r="1140" spans="2:5">
      <c r="B1140" s="215" t="s">
        <v>1218</v>
      </c>
      <c r="C1140" s="201">
        <v>6606206</v>
      </c>
      <c r="D1140" s="201">
        <v>5780429.8300000001</v>
      </c>
      <c r="E1140" s="201">
        <v>0</v>
      </c>
    </row>
    <row r="1141" spans="2:5">
      <c r="B1141" s="216" t="s">
        <v>4079</v>
      </c>
      <c r="C1141" s="201">
        <v>6606206</v>
      </c>
      <c r="D1141" s="201">
        <v>1</v>
      </c>
      <c r="E1141" s="201">
        <v>0</v>
      </c>
    </row>
    <row r="1142" spans="2:5">
      <c r="B1142" s="215" t="s">
        <v>1219</v>
      </c>
      <c r="C1142" s="201">
        <v>6606206</v>
      </c>
      <c r="D1142" s="201">
        <v>1</v>
      </c>
      <c r="E1142" s="201">
        <v>0</v>
      </c>
    </row>
    <row r="1143" spans="2:5">
      <c r="B1143" s="216" t="s">
        <v>380</v>
      </c>
      <c r="C1143" s="201">
        <v>13845712</v>
      </c>
      <c r="D1143" s="201">
        <v>28751370.940000001</v>
      </c>
      <c r="E1143" s="201">
        <v>26625029.57</v>
      </c>
    </row>
    <row r="1144" spans="2:5">
      <c r="B1144" s="215" t="s">
        <v>714</v>
      </c>
      <c r="C1144" s="201">
        <v>13845712</v>
      </c>
      <c r="D1144" s="201">
        <v>28751370.940000001</v>
      </c>
      <c r="E1144" s="201">
        <v>26625029.57</v>
      </c>
    </row>
    <row r="1145" spans="2:5">
      <c r="B1145" s="216" t="s">
        <v>1220</v>
      </c>
      <c r="C1145" s="201">
        <v>11116179</v>
      </c>
      <c r="D1145" s="201">
        <v>1.37</v>
      </c>
      <c r="E1145" s="201">
        <v>0</v>
      </c>
    </row>
    <row r="1146" spans="2:5">
      <c r="B1146" s="215" t="s">
        <v>1221</v>
      </c>
      <c r="C1146" s="201">
        <v>11116179</v>
      </c>
      <c r="D1146" s="201">
        <v>1.37</v>
      </c>
      <c r="E1146" s="201">
        <v>0</v>
      </c>
    </row>
    <row r="1147" spans="2:5">
      <c r="B1147" s="216" t="s">
        <v>2600</v>
      </c>
      <c r="C1147" s="201">
        <v>28344021</v>
      </c>
      <c r="D1147" s="201">
        <v>15000000</v>
      </c>
      <c r="E1147" s="201">
        <v>15000000</v>
      </c>
    </row>
    <row r="1148" spans="2:5">
      <c r="B1148" s="215" t="s">
        <v>2601</v>
      </c>
      <c r="C1148" s="201">
        <v>28344021</v>
      </c>
      <c r="D1148" s="201">
        <v>15000000</v>
      </c>
      <c r="E1148" s="201">
        <v>15000000</v>
      </c>
    </row>
    <row r="1149" spans="2:5">
      <c r="B1149" s="216" t="s">
        <v>3695</v>
      </c>
      <c r="C1149" s="201">
        <v>0</v>
      </c>
      <c r="D1149" s="201">
        <v>800000</v>
      </c>
      <c r="E1149" s="201">
        <v>0</v>
      </c>
    </row>
    <row r="1150" spans="2:5">
      <c r="B1150" s="215" t="s">
        <v>3694</v>
      </c>
      <c r="C1150" s="201">
        <v>0</v>
      </c>
      <c r="D1150" s="201">
        <v>800000</v>
      </c>
      <c r="E1150" s="201">
        <v>0</v>
      </c>
    </row>
    <row r="1151" spans="2:5">
      <c r="B1151" s="216" t="s">
        <v>381</v>
      </c>
      <c r="C1151" s="201">
        <v>5771408</v>
      </c>
      <c r="D1151" s="201">
        <v>2</v>
      </c>
      <c r="E1151" s="201">
        <v>0</v>
      </c>
    </row>
    <row r="1152" spans="2:5">
      <c r="B1152" s="215" t="s">
        <v>715</v>
      </c>
      <c r="C1152" s="201">
        <v>5771408</v>
      </c>
      <c r="D1152" s="201">
        <v>2</v>
      </c>
      <c r="E1152" s="201">
        <v>0</v>
      </c>
    </row>
    <row r="1153" spans="2:5">
      <c r="B1153" s="216" t="s">
        <v>382</v>
      </c>
      <c r="C1153" s="201">
        <v>29762921</v>
      </c>
      <c r="D1153" s="201">
        <v>27516459</v>
      </c>
      <c r="E1153" s="201">
        <v>24183733.27</v>
      </c>
    </row>
    <row r="1154" spans="2:5">
      <c r="B1154" s="215" t="s">
        <v>716</v>
      </c>
      <c r="C1154" s="201">
        <v>29762921</v>
      </c>
      <c r="D1154" s="201">
        <v>27516459</v>
      </c>
      <c r="E1154" s="201">
        <v>24183733.27</v>
      </c>
    </row>
    <row r="1155" spans="2:5">
      <c r="B1155" s="216" t="s">
        <v>2162</v>
      </c>
      <c r="C1155" s="201">
        <v>12576962</v>
      </c>
      <c r="D1155" s="201">
        <v>1</v>
      </c>
      <c r="E1155" s="201">
        <v>0</v>
      </c>
    </row>
    <row r="1156" spans="2:5">
      <c r="B1156" s="215" t="s">
        <v>2163</v>
      </c>
      <c r="C1156" s="201">
        <v>12576962</v>
      </c>
      <c r="D1156" s="201">
        <v>1</v>
      </c>
      <c r="E1156" s="201">
        <v>0</v>
      </c>
    </row>
    <row r="1157" spans="2:5">
      <c r="B1157" s="216" t="s">
        <v>2164</v>
      </c>
      <c r="C1157" s="201">
        <v>21904546</v>
      </c>
      <c r="D1157" s="201">
        <v>1</v>
      </c>
      <c r="E1157" s="201">
        <v>0</v>
      </c>
    </row>
    <row r="1158" spans="2:5">
      <c r="B1158" s="215" t="s">
        <v>2165</v>
      </c>
      <c r="C1158" s="201">
        <v>21904546</v>
      </c>
      <c r="D1158" s="201">
        <v>1</v>
      </c>
      <c r="E1158" s="201">
        <v>0</v>
      </c>
    </row>
    <row r="1159" spans="2:5">
      <c r="B1159" s="216" t="s">
        <v>2166</v>
      </c>
      <c r="C1159" s="201">
        <v>6779437</v>
      </c>
      <c r="D1159" s="201">
        <v>1</v>
      </c>
      <c r="E1159" s="201">
        <v>0</v>
      </c>
    </row>
    <row r="1160" spans="2:5">
      <c r="B1160" s="215" t="s">
        <v>2167</v>
      </c>
      <c r="C1160" s="201">
        <v>6779437</v>
      </c>
      <c r="D1160" s="201">
        <v>1</v>
      </c>
      <c r="E1160" s="201">
        <v>0</v>
      </c>
    </row>
    <row r="1161" spans="2:5">
      <c r="B1161" s="216" t="s">
        <v>2168</v>
      </c>
      <c r="C1161" s="201">
        <v>6779437</v>
      </c>
      <c r="D1161" s="201">
        <v>1</v>
      </c>
      <c r="E1161" s="201">
        <v>0</v>
      </c>
    </row>
    <row r="1162" spans="2:5">
      <c r="B1162" s="215" t="s">
        <v>2169</v>
      </c>
      <c r="C1162" s="201">
        <v>6779437</v>
      </c>
      <c r="D1162" s="201">
        <v>1</v>
      </c>
      <c r="E1162" s="201">
        <v>0</v>
      </c>
    </row>
    <row r="1163" spans="2:5">
      <c r="B1163" s="216" t="s">
        <v>4078</v>
      </c>
      <c r="C1163" s="201">
        <v>0</v>
      </c>
      <c r="D1163" s="201">
        <v>2263624.2599999998</v>
      </c>
      <c r="E1163" s="201">
        <v>2263094.6800000002</v>
      </c>
    </row>
    <row r="1164" spans="2:5">
      <c r="B1164" s="215" t="s">
        <v>3279</v>
      </c>
      <c r="C1164" s="201">
        <v>0</v>
      </c>
      <c r="D1164" s="201">
        <v>2263624.2599999998</v>
      </c>
      <c r="E1164" s="201">
        <v>2263094.6800000002</v>
      </c>
    </row>
    <row r="1165" spans="2:5">
      <c r="B1165" s="216" t="s">
        <v>2170</v>
      </c>
      <c r="C1165" s="201">
        <v>4802120</v>
      </c>
      <c r="D1165" s="201">
        <v>1</v>
      </c>
      <c r="E1165" s="201">
        <v>0</v>
      </c>
    </row>
    <row r="1166" spans="2:5">
      <c r="B1166" s="215" t="s">
        <v>2171</v>
      </c>
      <c r="C1166" s="201">
        <v>4802120</v>
      </c>
      <c r="D1166" s="201">
        <v>1</v>
      </c>
      <c r="E1166" s="201">
        <v>0</v>
      </c>
    </row>
    <row r="1167" spans="2:5">
      <c r="B1167" s="216" t="s">
        <v>2172</v>
      </c>
      <c r="C1167" s="201">
        <v>12576962</v>
      </c>
      <c r="D1167" s="201">
        <v>1</v>
      </c>
      <c r="E1167" s="201">
        <v>0</v>
      </c>
    </row>
    <row r="1168" spans="2:5">
      <c r="B1168" s="215" t="s">
        <v>2173</v>
      </c>
      <c r="C1168" s="201">
        <v>12576962</v>
      </c>
      <c r="D1168" s="201">
        <v>1</v>
      </c>
      <c r="E1168" s="201">
        <v>0</v>
      </c>
    </row>
    <row r="1169" spans="2:5">
      <c r="B1169" s="216" t="s">
        <v>2174</v>
      </c>
      <c r="C1169" s="201">
        <v>6779437</v>
      </c>
      <c r="D1169" s="201">
        <v>1</v>
      </c>
      <c r="E1169" s="201">
        <v>0</v>
      </c>
    </row>
    <row r="1170" spans="2:5">
      <c r="B1170" s="215" t="s">
        <v>2175</v>
      </c>
      <c r="C1170" s="201">
        <v>6779437</v>
      </c>
      <c r="D1170" s="201">
        <v>1</v>
      </c>
      <c r="E1170" s="201">
        <v>0</v>
      </c>
    </row>
    <row r="1171" spans="2:5">
      <c r="B1171" s="216" t="s">
        <v>2176</v>
      </c>
      <c r="C1171" s="201">
        <v>21904546</v>
      </c>
      <c r="D1171" s="201">
        <v>1</v>
      </c>
      <c r="E1171" s="201">
        <v>0</v>
      </c>
    </row>
    <row r="1172" spans="2:5">
      <c r="B1172" s="215" t="s">
        <v>2177</v>
      </c>
      <c r="C1172" s="201">
        <v>21904546</v>
      </c>
      <c r="D1172" s="201">
        <v>1</v>
      </c>
      <c r="E1172" s="201">
        <v>0</v>
      </c>
    </row>
    <row r="1173" spans="2:5">
      <c r="B1173" s="216" t="s">
        <v>4077</v>
      </c>
      <c r="C1173" s="201">
        <v>3869591</v>
      </c>
      <c r="D1173" s="201">
        <v>2</v>
      </c>
      <c r="E1173" s="201">
        <v>0</v>
      </c>
    </row>
    <row r="1174" spans="2:5">
      <c r="B1174" s="215" t="s">
        <v>2874</v>
      </c>
      <c r="C1174" s="201">
        <v>3869591</v>
      </c>
      <c r="D1174" s="201">
        <v>2</v>
      </c>
      <c r="E1174" s="201">
        <v>0</v>
      </c>
    </row>
    <row r="1175" spans="2:5">
      <c r="B1175" s="216" t="s">
        <v>4076</v>
      </c>
      <c r="C1175" s="201">
        <v>4802120</v>
      </c>
      <c r="D1175" s="201">
        <v>1080476.81</v>
      </c>
      <c r="E1175" s="201">
        <v>1080475.57</v>
      </c>
    </row>
    <row r="1176" spans="2:5">
      <c r="B1176" s="215" t="s">
        <v>2178</v>
      </c>
      <c r="C1176" s="201">
        <v>4802120</v>
      </c>
      <c r="D1176" s="201">
        <v>1080476.81</v>
      </c>
      <c r="E1176" s="201">
        <v>1080475.57</v>
      </c>
    </row>
    <row r="1177" spans="2:5">
      <c r="B1177" s="216" t="s">
        <v>383</v>
      </c>
      <c r="C1177" s="201">
        <v>525172</v>
      </c>
      <c r="D1177" s="201">
        <v>654193</v>
      </c>
      <c r="E1177" s="201">
        <v>0</v>
      </c>
    </row>
    <row r="1178" spans="2:5">
      <c r="B1178" s="215" t="s">
        <v>717</v>
      </c>
      <c r="C1178" s="201">
        <v>525172</v>
      </c>
      <c r="D1178" s="201">
        <v>654193</v>
      </c>
      <c r="E1178" s="201">
        <v>0</v>
      </c>
    </row>
    <row r="1179" spans="2:5">
      <c r="B1179" s="216" t="s">
        <v>2179</v>
      </c>
      <c r="C1179" s="201">
        <v>21904546</v>
      </c>
      <c r="D1179" s="201">
        <v>12898212.84</v>
      </c>
      <c r="E1179" s="201">
        <v>4928521.3499999996</v>
      </c>
    </row>
    <row r="1180" spans="2:5">
      <c r="B1180" s="215" t="s">
        <v>2180</v>
      </c>
      <c r="C1180" s="201">
        <v>21904546</v>
      </c>
      <c r="D1180" s="201">
        <v>12898212.84</v>
      </c>
      <c r="E1180" s="201">
        <v>4928521.3499999996</v>
      </c>
    </row>
    <row r="1181" spans="2:5">
      <c r="B1181" s="216" t="s">
        <v>3144</v>
      </c>
      <c r="C1181" s="201">
        <v>0</v>
      </c>
      <c r="D1181" s="201">
        <v>15253297.699999999</v>
      </c>
      <c r="E1181" s="201">
        <v>11168083.82</v>
      </c>
    </row>
    <row r="1182" spans="2:5">
      <c r="B1182" s="215" t="s">
        <v>3145</v>
      </c>
      <c r="C1182" s="201">
        <v>0</v>
      </c>
      <c r="D1182" s="201">
        <v>15253297.699999999</v>
      </c>
      <c r="E1182" s="201">
        <v>11168083.82</v>
      </c>
    </row>
    <row r="1183" spans="2:5">
      <c r="B1183" s="216" t="s">
        <v>2602</v>
      </c>
      <c r="C1183" s="201">
        <v>26992362</v>
      </c>
      <c r="D1183" s="201">
        <v>15762245</v>
      </c>
      <c r="E1183" s="201">
        <v>15000000</v>
      </c>
    </row>
    <row r="1184" spans="2:5">
      <c r="B1184" s="215" t="s">
        <v>2603</v>
      </c>
      <c r="C1184" s="201">
        <v>26992362</v>
      </c>
      <c r="D1184" s="201">
        <v>15762245</v>
      </c>
      <c r="E1184" s="201">
        <v>15000000</v>
      </c>
    </row>
    <row r="1185" spans="2:5">
      <c r="B1185" s="216" t="s">
        <v>1072</v>
      </c>
      <c r="C1185" s="201">
        <v>53038509</v>
      </c>
      <c r="D1185" s="201">
        <v>32736750.600000001</v>
      </c>
      <c r="E1185" s="201">
        <v>13985598.48</v>
      </c>
    </row>
    <row r="1186" spans="2:5">
      <c r="B1186" s="215" t="s">
        <v>1073</v>
      </c>
      <c r="C1186" s="201">
        <v>31695044</v>
      </c>
      <c r="D1186" s="201">
        <v>20093886.600000001</v>
      </c>
      <c r="E1186" s="201">
        <v>13985598.48</v>
      </c>
    </row>
    <row r="1187" spans="2:5">
      <c r="B1187" s="215" t="s">
        <v>2604</v>
      </c>
      <c r="C1187" s="201">
        <v>21343465</v>
      </c>
      <c r="D1187" s="201">
        <v>12642864</v>
      </c>
      <c r="E1187" s="201">
        <v>0</v>
      </c>
    </row>
    <row r="1188" spans="2:5">
      <c r="B1188" s="216" t="s">
        <v>2605</v>
      </c>
      <c r="C1188" s="201">
        <v>30640293</v>
      </c>
      <c r="D1188" s="201">
        <v>18001921</v>
      </c>
      <c r="E1188" s="201">
        <v>0</v>
      </c>
    </row>
    <row r="1189" spans="2:5">
      <c r="B1189" s="215" t="s">
        <v>2606</v>
      </c>
      <c r="C1189" s="201">
        <v>30640293</v>
      </c>
      <c r="D1189" s="201">
        <v>18001921</v>
      </c>
      <c r="E1189" s="201">
        <v>0</v>
      </c>
    </row>
    <row r="1190" spans="2:5">
      <c r="B1190" s="220" t="s">
        <v>283</v>
      </c>
      <c r="C1190" s="219">
        <v>0</v>
      </c>
      <c r="D1190" s="219">
        <v>77357501</v>
      </c>
      <c r="E1190" s="219">
        <v>40979322.32</v>
      </c>
    </row>
    <row r="1191" spans="2:5">
      <c r="B1191" s="216" t="s">
        <v>4075</v>
      </c>
      <c r="C1191" s="201">
        <v>0</v>
      </c>
      <c r="D1191" s="201">
        <v>77357501</v>
      </c>
      <c r="E1191" s="201">
        <v>40979322.32</v>
      </c>
    </row>
    <row r="1192" spans="2:5">
      <c r="B1192" s="215" t="s">
        <v>3146</v>
      </c>
      <c r="C1192" s="201">
        <v>0</v>
      </c>
      <c r="D1192" s="201">
        <v>77357501</v>
      </c>
      <c r="E1192" s="201">
        <v>40979322.32</v>
      </c>
    </row>
    <row r="1193" spans="2:5">
      <c r="B1193" s="220" t="s">
        <v>284</v>
      </c>
      <c r="C1193" s="219">
        <v>195837464</v>
      </c>
      <c r="D1193" s="219">
        <v>185425697.21000001</v>
      </c>
      <c r="E1193" s="219">
        <v>135760390.86000001</v>
      </c>
    </row>
    <row r="1194" spans="2:5">
      <c r="B1194" s="216" t="s">
        <v>324</v>
      </c>
      <c r="C1194" s="201">
        <v>195837464</v>
      </c>
      <c r="D1194" s="201">
        <v>185425697.21000001</v>
      </c>
      <c r="E1194" s="201">
        <v>135760390.86000001</v>
      </c>
    </row>
    <row r="1195" spans="2:5">
      <c r="B1195" s="215" t="s">
        <v>4211</v>
      </c>
      <c r="C1195" s="201">
        <v>195837464</v>
      </c>
      <c r="D1195" s="201">
        <v>185425697.21000001</v>
      </c>
      <c r="E1195" s="201">
        <v>135760390.86000001</v>
      </c>
    </row>
    <row r="1196" spans="2:5">
      <c r="B1196" s="217" t="s">
        <v>290</v>
      </c>
      <c r="C1196" s="201">
        <v>2061577017</v>
      </c>
      <c r="D1196" s="201">
        <v>2001618193.8</v>
      </c>
      <c r="E1196" s="201">
        <v>1430792055.6799998</v>
      </c>
    </row>
    <row r="1197" spans="2:5">
      <c r="B1197" s="220" t="s">
        <v>281</v>
      </c>
      <c r="C1197" s="219">
        <v>1286061628</v>
      </c>
      <c r="D1197" s="219">
        <v>1312757097.3599999</v>
      </c>
      <c r="E1197" s="219">
        <v>1104819316.5999999</v>
      </c>
    </row>
    <row r="1198" spans="2:5">
      <c r="B1198" s="216" t="s">
        <v>1222</v>
      </c>
      <c r="C1198" s="201">
        <v>11075727</v>
      </c>
      <c r="D1198" s="201">
        <v>4614619.96</v>
      </c>
      <c r="E1198" s="201">
        <v>3014619.7</v>
      </c>
    </row>
    <row r="1199" spans="2:5">
      <c r="B1199" s="215" t="s">
        <v>1223</v>
      </c>
      <c r="C1199" s="201">
        <v>11075727</v>
      </c>
      <c r="D1199" s="201">
        <v>4614619.96</v>
      </c>
      <c r="E1199" s="201">
        <v>3014619.7</v>
      </c>
    </row>
    <row r="1200" spans="2:5">
      <c r="B1200" s="216" t="s">
        <v>4074</v>
      </c>
      <c r="C1200" s="201">
        <v>480823</v>
      </c>
      <c r="D1200" s="201">
        <v>32</v>
      </c>
      <c r="E1200" s="201">
        <v>0</v>
      </c>
    </row>
    <row r="1201" spans="2:5">
      <c r="B1201" s="215" t="s">
        <v>2875</v>
      </c>
      <c r="C1201" s="201">
        <v>480823</v>
      </c>
      <c r="D1201" s="201">
        <v>32</v>
      </c>
      <c r="E1201" s="201">
        <v>0</v>
      </c>
    </row>
    <row r="1202" spans="2:5">
      <c r="B1202" s="216" t="s">
        <v>4073</v>
      </c>
      <c r="C1202" s="201">
        <v>4612045</v>
      </c>
      <c r="D1202" s="201">
        <v>0</v>
      </c>
      <c r="E1202" s="201">
        <v>0</v>
      </c>
    </row>
    <row r="1203" spans="2:5">
      <c r="B1203" s="215" t="s">
        <v>1224</v>
      </c>
      <c r="C1203" s="201">
        <v>4612045</v>
      </c>
      <c r="D1203" s="201">
        <v>0</v>
      </c>
      <c r="E1203" s="201">
        <v>0</v>
      </c>
    </row>
    <row r="1204" spans="2:5">
      <c r="B1204" s="216" t="s">
        <v>384</v>
      </c>
      <c r="C1204" s="201">
        <v>228130513</v>
      </c>
      <c r="D1204" s="201">
        <v>10677792</v>
      </c>
      <c r="E1204" s="201">
        <v>0</v>
      </c>
    </row>
    <row r="1205" spans="2:5">
      <c r="B1205" s="215" t="s">
        <v>718</v>
      </c>
      <c r="C1205" s="201">
        <v>228130513</v>
      </c>
      <c r="D1205" s="201">
        <v>10677792</v>
      </c>
      <c r="E1205" s="201">
        <v>0</v>
      </c>
    </row>
    <row r="1206" spans="2:5">
      <c r="B1206" s="216" t="s">
        <v>4072</v>
      </c>
      <c r="C1206" s="201">
        <v>6582165</v>
      </c>
      <c r="D1206" s="201">
        <v>2284614.2799999998</v>
      </c>
      <c r="E1206" s="201">
        <v>2284613.8199999998</v>
      </c>
    </row>
    <row r="1207" spans="2:5">
      <c r="B1207" s="215" t="s">
        <v>1225</v>
      </c>
      <c r="C1207" s="201">
        <v>6582165</v>
      </c>
      <c r="D1207" s="201">
        <v>2284614.2799999998</v>
      </c>
      <c r="E1207" s="201">
        <v>2284613.8199999998</v>
      </c>
    </row>
    <row r="1208" spans="2:5">
      <c r="B1208" s="216" t="s">
        <v>385</v>
      </c>
      <c r="C1208" s="201">
        <v>21163727</v>
      </c>
      <c r="D1208" s="201">
        <v>200127</v>
      </c>
      <c r="E1208" s="201">
        <v>0</v>
      </c>
    </row>
    <row r="1209" spans="2:5">
      <c r="B1209" s="215" t="s">
        <v>719</v>
      </c>
      <c r="C1209" s="201">
        <v>21163727</v>
      </c>
      <c r="D1209" s="201">
        <v>200127</v>
      </c>
      <c r="E1209" s="201">
        <v>0</v>
      </c>
    </row>
    <row r="1210" spans="2:5">
      <c r="B1210" s="216" t="s">
        <v>1226</v>
      </c>
      <c r="C1210" s="201">
        <v>4612045</v>
      </c>
      <c r="D1210" s="201">
        <v>4035538.95</v>
      </c>
      <c r="E1210" s="201">
        <v>3670625.55</v>
      </c>
    </row>
    <row r="1211" spans="2:5">
      <c r="B1211" s="215" t="s">
        <v>1227</v>
      </c>
      <c r="C1211" s="201">
        <v>4612045</v>
      </c>
      <c r="D1211" s="201">
        <v>4035538.95</v>
      </c>
      <c r="E1211" s="201">
        <v>3670625.55</v>
      </c>
    </row>
    <row r="1212" spans="2:5">
      <c r="B1212" s="216" t="s">
        <v>1228</v>
      </c>
      <c r="C1212" s="201">
        <v>6582165</v>
      </c>
      <c r="D1212" s="201">
        <v>1</v>
      </c>
      <c r="E1212" s="201">
        <v>0</v>
      </c>
    </row>
    <row r="1213" spans="2:5">
      <c r="B1213" s="215" t="s">
        <v>1229</v>
      </c>
      <c r="C1213" s="201">
        <v>6582165</v>
      </c>
      <c r="D1213" s="201">
        <v>1</v>
      </c>
      <c r="E1213" s="201">
        <v>0</v>
      </c>
    </row>
    <row r="1214" spans="2:5">
      <c r="B1214" s="216" t="s">
        <v>1230</v>
      </c>
      <c r="C1214" s="201">
        <v>6582165</v>
      </c>
      <c r="D1214" s="201">
        <v>5759394.79</v>
      </c>
      <c r="E1214" s="201">
        <v>5359734.2</v>
      </c>
    </row>
    <row r="1215" spans="2:5">
      <c r="B1215" s="215" t="s">
        <v>1231</v>
      </c>
      <c r="C1215" s="201">
        <v>6582165</v>
      </c>
      <c r="D1215" s="201">
        <v>5759394.79</v>
      </c>
      <c r="E1215" s="201">
        <v>5359734.2</v>
      </c>
    </row>
    <row r="1216" spans="2:5">
      <c r="B1216" s="216" t="s">
        <v>1232</v>
      </c>
      <c r="C1216" s="201">
        <v>11075727</v>
      </c>
      <c r="D1216" s="201">
        <v>4686086.96</v>
      </c>
      <c r="E1216" s="201">
        <v>4686086.2300000004</v>
      </c>
    </row>
    <row r="1217" spans="2:5">
      <c r="B1217" s="215" t="s">
        <v>1233</v>
      </c>
      <c r="C1217" s="201">
        <v>11075727</v>
      </c>
      <c r="D1217" s="201">
        <v>4686086.96</v>
      </c>
      <c r="E1217" s="201">
        <v>4686086.2300000004</v>
      </c>
    </row>
    <row r="1218" spans="2:5">
      <c r="B1218" s="216" t="s">
        <v>4071</v>
      </c>
      <c r="C1218" s="201">
        <v>0</v>
      </c>
      <c r="D1218" s="201">
        <v>114983544</v>
      </c>
      <c r="E1218" s="201">
        <v>114983543.81</v>
      </c>
    </row>
    <row r="1219" spans="2:5">
      <c r="B1219" s="215" t="s">
        <v>3223</v>
      </c>
      <c r="C1219" s="201">
        <v>0</v>
      </c>
      <c r="D1219" s="201">
        <v>114983544</v>
      </c>
      <c r="E1219" s="201">
        <v>114983543.81</v>
      </c>
    </row>
    <row r="1220" spans="2:5">
      <c r="B1220" s="216" t="s">
        <v>1234</v>
      </c>
      <c r="C1220" s="201">
        <v>4612045</v>
      </c>
      <c r="D1220" s="201">
        <v>1729000.95</v>
      </c>
      <c r="E1220" s="201">
        <v>0</v>
      </c>
    </row>
    <row r="1221" spans="2:5">
      <c r="B1221" s="215" t="s">
        <v>1235</v>
      </c>
      <c r="C1221" s="201">
        <v>4612045</v>
      </c>
      <c r="D1221" s="201">
        <v>1729000.95</v>
      </c>
      <c r="E1221" s="201">
        <v>0</v>
      </c>
    </row>
    <row r="1222" spans="2:5">
      <c r="B1222" s="216" t="s">
        <v>1236</v>
      </c>
      <c r="C1222" s="201">
        <v>11075727</v>
      </c>
      <c r="D1222" s="201">
        <v>9691260.9600000009</v>
      </c>
      <c r="E1222" s="201">
        <v>9591547.5099999998</v>
      </c>
    </row>
    <row r="1223" spans="2:5">
      <c r="B1223" s="215" t="s">
        <v>1237</v>
      </c>
      <c r="C1223" s="201">
        <v>11075727</v>
      </c>
      <c r="D1223" s="201">
        <v>9691260.9600000009</v>
      </c>
      <c r="E1223" s="201">
        <v>9591547.5099999998</v>
      </c>
    </row>
    <row r="1224" spans="2:5">
      <c r="B1224" s="216" t="s">
        <v>1238</v>
      </c>
      <c r="C1224" s="201">
        <v>4612045</v>
      </c>
      <c r="D1224" s="201">
        <v>4346043.95</v>
      </c>
      <c r="E1224" s="201">
        <v>4238345.08</v>
      </c>
    </row>
    <row r="1225" spans="2:5">
      <c r="B1225" s="215" t="s">
        <v>1239</v>
      </c>
      <c r="C1225" s="201">
        <v>4612045</v>
      </c>
      <c r="D1225" s="201">
        <v>4346043.95</v>
      </c>
      <c r="E1225" s="201">
        <v>4238345.08</v>
      </c>
    </row>
    <row r="1226" spans="2:5">
      <c r="B1226" s="216" t="s">
        <v>386</v>
      </c>
      <c r="C1226" s="201">
        <v>17899222</v>
      </c>
      <c r="D1226" s="201">
        <v>11573683.960000001</v>
      </c>
      <c r="E1226" s="201">
        <v>4750188.82</v>
      </c>
    </row>
    <row r="1227" spans="2:5">
      <c r="B1227" s="215" t="s">
        <v>720</v>
      </c>
      <c r="C1227" s="201">
        <v>6823495</v>
      </c>
      <c r="D1227" s="201">
        <v>6823495</v>
      </c>
      <c r="E1227" s="201">
        <v>0</v>
      </c>
    </row>
    <row r="1228" spans="2:5">
      <c r="B1228" s="215" t="s">
        <v>1240</v>
      </c>
      <c r="C1228" s="201">
        <v>11075727</v>
      </c>
      <c r="D1228" s="201">
        <v>4750188.96</v>
      </c>
      <c r="E1228" s="201">
        <v>4750188.82</v>
      </c>
    </row>
    <row r="1229" spans="2:5">
      <c r="B1229" s="216" t="s">
        <v>4062</v>
      </c>
      <c r="C1229" s="201">
        <v>68639623</v>
      </c>
      <c r="D1229" s="201">
        <v>1.2</v>
      </c>
      <c r="E1229" s="201">
        <v>0</v>
      </c>
    </row>
    <row r="1230" spans="2:5">
      <c r="B1230" s="215" t="s">
        <v>2876</v>
      </c>
      <c r="C1230" s="201">
        <v>68639623</v>
      </c>
      <c r="D1230" s="201">
        <v>1.2</v>
      </c>
      <c r="E1230" s="201">
        <v>0</v>
      </c>
    </row>
    <row r="1231" spans="2:5">
      <c r="B1231" s="216" t="s">
        <v>4070</v>
      </c>
      <c r="C1231" s="201">
        <v>4612045</v>
      </c>
      <c r="D1231" s="201">
        <v>1</v>
      </c>
      <c r="E1231" s="201">
        <v>0</v>
      </c>
    </row>
    <row r="1232" spans="2:5">
      <c r="B1232" s="215" t="s">
        <v>1241</v>
      </c>
      <c r="C1232" s="201">
        <v>4612045</v>
      </c>
      <c r="D1232" s="201">
        <v>1</v>
      </c>
      <c r="E1232" s="201">
        <v>0</v>
      </c>
    </row>
    <row r="1233" spans="2:5">
      <c r="B1233" s="216" t="s">
        <v>387</v>
      </c>
      <c r="C1233" s="201">
        <v>54003322</v>
      </c>
      <c r="D1233" s="201">
        <v>104263812.53</v>
      </c>
      <c r="E1233" s="201">
        <v>78476317.969999999</v>
      </c>
    </row>
    <row r="1234" spans="2:5">
      <c r="B1234" s="215" t="s">
        <v>721</v>
      </c>
      <c r="C1234" s="201">
        <v>54003322</v>
      </c>
      <c r="D1234" s="201">
        <v>104263812.53</v>
      </c>
      <c r="E1234" s="201">
        <v>78476317.969999999</v>
      </c>
    </row>
    <row r="1235" spans="2:5">
      <c r="B1235" s="216" t="s">
        <v>4069</v>
      </c>
      <c r="C1235" s="201">
        <v>0</v>
      </c>
      <c r="D1235" s="201">
        <v>20367876</v>
      </c>
      <c r="E1235" s="201">
        <v>4073574.89</v>
      </c>
    </row>
    <row r="1236" spans="2:5">
      <c r="B1236" s="215" t="s">
        <v>3636</v>
      </c>
      <c r="C1236" s="201">
        <v>0</v>
      </c>
      <c r="D1236" s="201">
        <v>20367876</v>
      </c>
      <c r="E1236" s="201">
        <v>4073574.89</v>
      </c>
    </row>
    <row r="1237" spans="2:5">
      <c r="B1237" s="216" t="s">
        <v>4068</v>
      </c>
      <c r="C1237" s="201">
        <v>111096393</v>
      </c>
      <c r="D1237" s="201">
        <v>34737246</v>
      </c>
      <c r="E1237" s="201">
        <v>34737244.460000001</v>
      </c>
    </row>
    <row r="1238" spans="2:5">
      <c r="B1238" s="215" t="s">
        <v>2877</v>
      </c>
      <c r="C1238" s="201">
        <v>111096393</v>
      </c>
      <c r="D1238" s="201">
        <v>34737246</v>
      </c>
      <c r="E1238" s="201">
        <v>34737244.460000001</v>
      </c>
    </row>
    <row r="1239" spans="2:5">
      <c r="B1239" s="216" t="s">
        <v>1242</v>
      </c>
      <c r="C1239" s="201">
        <v>4612045</v>
      </c>
      <c r="D1239" s="201">
        <v>2029516.96</v>
      </c>
      <c r="E1239" s="201">
        <v>0</v>
      </c>
    </row>
    <row r="1240" spans="2:5">
      <c r="B1240" s="215" t="s">
        <v>1243</v>
      </c>
      <c r="C1240" s="201">
        <v>4612045</v>
      </c>
      <c r="D1240" s="201">
        <v>2029516.96</v>
      </c>
      <c r="E1240" s="201">
        <v>0</v>
      </c>
    </row>
    <row r="1241" spans="2:5">
      <c r="B1241" s="216" t="s">
        <v>1244</v>
      </c>
      <c r="C1241" s="201">
        <v>6582165</v>
      </c>
      <c r="D1241" s="201">
        <v>4259394.79</v>
      </c>
      <c r="E1241" s="201">
        <v>3178933.2</v>
      </c>
    </row>
    <row r="1242" spans="2:5">
      <c r="B1242" s="215" t="s">
        <v>1245</v>
      </c>
      <c r="C1242" s="201">
        <v>6582165</v>
      </c>
      <c r="D1242" s="201">
        <v>4259394.79</v>
      </c>
      <c r="E1242" s="201">
        <v>3178933.2</v>
      </c>
    </row>
    <row r="1243" spans="2:5">
      <c r="B1243" s="216" t="s">
        <v>4067</v>
      </c>
      <c r="C1243" s="201">
        <v>147950694</v>
      </c>
      <c r="D1243" s="201">
        <v>84519977</v>
      </c>
      <c r="E1243" s="201">
        <v>84519976.609999999</v>
      </c>
    </row>
    <row r="1244" spans="2:5">
      <c r="B1244" s="215" t="s">
        <v>2878</v>
      </c>
      <c r="C1244" s="201">
        <v>147950694</v>
      </c>
      <c r="D1244" s="201">
        <v>84519977</v>
      </c>
      <c r="E1244" s="201">
        <v>84519976.609999999</v>
      </c>
    </row>
    <row r="1245" spans="2:5">
      <c r="B1245" s="216" t="s">
        <v>1246</v>
      </c>
      <c r="C1245" s="201">
        <v>6582165</v>
      </c>
      <c r="D1245" s="201">
        <v>3359394.79</v>
      </c>
      <c r="E1245" s="201">
        <v>0</v>
      </c>
    </row>
    <row r="1246" spans="2:5">
      <c r="B1246" s="215" t="s">
        <v>1247</v>
      </c>
      <c r="C1246" s="201">
        <v>6582165</v>
      </c>
      <c r="D1246" s="201">
        <v>3359394.79</v>
      </c>
      <c r="E1246" s="201">
        <v>0</v>
      </c>
    </row>
    <row r="1247" spans="2:5">
      <c r="B1247" s="216" t="s">
        <v>4271</v>
      </c>
      <c r="C1247" s="201">
        <v>0</v>
      </c>
      <c r="D1247" s="201">
        <v>27485000</v>
      </c>
      <c r="E1247" s="201">
        <v>27484902.719999999</v>
      </c>
    </row>
    <row r="1248" spans="2:5">
      <c r="B1248" s="215" t="s">
        <v>4270</v>
      </c>
      <c r="C1248" s="201">
        <v>0</v>
      </c>
      <c r="D1248" s="201">
        <v>27485000</v>
      </c>
      <c r="E1248" s="201">
        <v>27484902.719999999</v>
      </c>
    </row>
    <row r="1249" spans="2:5">
      <c r="B1249" s="216" t="s">
        <v>388</v>
      </c>
      <c r="C1249" s="201">
        <v>6840088</v>
      </c>
      <c r="D1249" s="201">
        <v>10547993.689999999</v>
      </c>
      <c r="E1249" s="201">
        <v>10547989.119999999</v>
      </c>
    </row>
    <row r="1250" spans="2:5">
      <c r="B1250" s="215" t="s">
        <v>722</v>
      </c>
      <c r="C1250" s="201">
        <v>6840088</v>
      </c>
      <c r="D1250" s="201">
        <v>10547993.689999999</v>
      </c>
      <c r="E1250" s="201">
        <v>10547989.119999999</v>
      </c>
    </row>
    <row r="1251" spans="2:5">
      <c r="B1251" s="216" t="s">
        <v>389</v>
      </c>
      <c r="C1251" s="201">
        <v>5577562</v>
      </c>
      <c r="D1251" s="201">
        <v>14022733.550000001</v>
      </c>
      <c r="E1251" s="201">
        <v>0</v>
      </c>
    </row>
    <row r="1252" spans="2:5">
      <c r="B1252" s="215" t="s">
        <v>723</v>
      </c>
      <c r="C1252" s="201">
        <v>5577562</v>
      </c>
      <c r="D1252" s="201">
        <v>14022733.550000001</v>
      </c>
      <c r="E1252" s="201">
        <v>0</v>
      </c>
    </row>
    <row r="1253" spans="2:5">
      <c r="B1253" s="216" t="s">
        <v>390</v>
      </c>
      <c r="C1253" s="201">
        <v>8256874</v>
      </c>
      <c r="D1253" s="201">
        <v>0</v>
      </c>
      <c r="E1253" s="201">
        <v>0</v>
      </c>
    </row>
    <row r="1254" spans="2:5">
      <c r="B1254" s="215" t="s">
        <v>724</v>
      </c>
      <c r="C1254" s="201">
        <v>8256874</v>
      </c>
      <c r="D1254" s="201">
        <v>0</v>
      </c>
      <c r="E1254" s="201">
        <v>0</v>
      </c>
    </row>
    <row r="1255" spans="2:5">
      <c r="B1255" s="216" t="s">
        <v>391</v>
      </c>
      <c r="C1255" s="201">
        <v>100617707</v>
      </c>
      <c r="D1255" s="201">
        <v>149359379.91</v>
      </c>
      <c r="E1255" s="201">
        <v>141123592.19</v>
      </c>
    </row>
    <row r="1256" spans="2:5">
      <c r="B1256" s="215" t="s">
        <v>725</v>
      </c>
      <c r="C1256" s="201">
        <v>100617707</v>
      </c>
      <c r="D1256" s="201">
        <v>149359379.91</v>
      </c>
      <c r="E1256" s="201">
        <v>141123592.19</v>
      </c>
    </row>
    <row r="1257" spans="2:5">
      <c r="B1257" s="216" t="s">
        <v>1904</v>
      </c>
      <c r="C1257" s="201">
        <v>13620359</v>
      </c>
      <c r="D1257" s="201">
        <v>39321294</v>
      </c>
      <c r="E1257" s="201">
        <v>38761938.630000003</v>
      </c>
    </row>
    <row r="1258" spans="2:5">
      <c r="B1258" s="215" t="s">
        <v>1905</v>
      </c>
      <c r="C1258" s="201">
        <v>13620359</v>
      </c>
      <c r="D1258" s="201">
        <v>39321294</v>
      </c>
      <c r="E1258" s="201">
        <v>38761938.630000003</v>
      </c>
    </row>
    <row r="1259" spans="2:5">
      <c r="B1259" s="216" t="s">
        <v>1050</v>
      </c>
      <c r="C1259" s="201">
        <v>3442388</v>
      </c>
      <c r="D1259" s="201">
        <v>6767688.21</v>
      </c>
      <c r="E1259" s="201">
        <v>5412313.7699999996</v>
      </c>
    </row>
    <row r="1260" spans="2:5">
      <c r="B1260" s="215" t="s">
        <v>1051</v>
      </c>
      <c r="C1260" s="201">
        <v>3442388</v>
      </c>
      <c r="D1260" s="201">
        <v>6767688.21</v>
      </c>
      <c r="E1260" s="201">
        <v>5412313.7699999996</v>
      </c>
    </row>
    <row r="1261" spans="2:5">
      <c r="B1261" s="216" t="s">
        <v>4066</v>
      </c>
      <c r="C1261" s="201">
        <v>0</v>
      </c>
      <c r="D1261" s="201">
        <v>16192911.300000001</v>
      </c>
      <c r="E1261" s="201">
        <v>14671608.390000001</v>
      </c>
    </row>
    <row r="1262" spans="2:5">
      <c r="B1262" s="215" t="s">
        <v>3731</v>
      </c>
      <c r="C1262" s="201">
        <v>0</v>
      </c>
      <c r="D1262" s="201">
        <v>16192911.300000001</v>
      </c>
      <c r="E1262" s="201">
        <v>14671608.390000001</v>
      </c>
    </row>
    <row r="1263" spans="2:5">
      <c r="B1263" s="216" t="s">
        <v>2879</v>
      </c>
      <c r="C1263" s="201">
        <v>9285713</v>
      </c>
      <c r="D1263" s="201">
        <v>2</v>
      </c>
      <c r="E1263" s="201">
        <v>0</v>
      </c>
    </row>
    <row r="1264" spans="2:5">
      <c r="B1264" s="215" t="s">
        <v>2880</v>
      </c>
      <c r="C1264" s="201">
        <v>9285713</v>
      </c>
      <c r="D1264" s="201">
        <v>2</v>
      </c>
      <c r="E1264" s="201">
        <v>0</v>
      </c>
    </row>
    <row r="1265" spans="2:5">
      <c r="B1265" s="216" t="s">
        <v>2881</v>
      </c>
      <c r="C1265" s="201">
        <v>13525467</v>
      </c>
      <c r="D1265" s="201">
        <v>2</v>
      </c>
      <c r="E1265" s="201">
        <v>0</v>
      </c>
    </row>
    <row r="1266" spans="2:5">
      <c r="B1266" s="215" t="s">
        <v>2882</v>
      </c>
      <c r="C1266" s="201">
        <v>13525467</v>
      </c>
      <c r="D1266" s="201">
        <v>2</v>
      </c>
      <c r="E1266" s="201">
        <v>0</v>
      </c>
    </row>
    <row r="1267" spans="2:5">
      <c r="B1267" s="216" t="s">
        <v>392</v>
      </c>
      <c r="C1267" s="201">
        <v>17396640</v>
      </c>
      <c r="D1267" s="201">
        <v>83004166.239999995</v>
      </c>
      <c r="E1267" s="201">
        <v>76228752.230000004</v>
      </c>
    </row>
    <row r="1268" spans="2:5">
      <c r="B1268" s="215" t="s">
        <v>726</v>
      </c>
      <c r="C1268" s="201">
        <v>17396640</v>
      </c>
      <c r="D1268" s="201">
        <v>83004166.239999995</v>
      </c>
      <c r="E1268" s="201">
        <v>76228752.230000004</v>
      </c>
    </row>
    <row r="1269" spans="2:5">
      <c r="B1269" s="216" t="s">
        <v>3526</v>
      </c>
      <c r="C1269" s="201">
        <v>0</v>
      </c>
      <c r="D1269" s="201">
        <v>1882522.53</v>
      </c>
      <c r="E1269" s="201">
        <v>0</v>
      </c>
    </row>
    <row r="1270" spans="2:5">
      <c r="B1270" s="215" t="s">
        <v>3525</v>
      </c>
      <c r="C1270" s="201">
        <v>0</v>
      </c>
      <c r="D1270" s="201">
        <v>1882522.53</v>
      </c>
      <c r="E1270" s="201">
        <v>0</v>
      </c>
    </row>
    <row r="1271" spans="2:5">
      <c r="B1271" s="216" t="s">
        <v>4065</v>
      </c>
      <c r="C1271" s="201">
        <v>0</v>
      </c>
      <c r="D1271" s="201">
        <v>1882522.53</v>
      </c>
      <c r="E1271" s="201">
        <v>0</v>
      </c>
    </row>
    <row r="1272" spans="2:5">
      <c r="B1272" s="215" t="s">
        <v>3524</v>
      </c>
      <c r="C1272" s="201">
        <v>0</v>
      </c>
      <c r="D1272" s="201">
        <v>1882522.53</v>
      </c>
      <c r="E1272" s="201">
        <v>0</v>
      </c>
    </row>
    <row r="1273" spans="2:5">
      <c r="B1273" s="216" t="s">
        <v>3523</v>
      </c>
      <c r="C1273" s="201">
        <v>0</v>
      </c>
      <c r="D1273" s="201">
        <v>3125466.4</v>
      </c>
      <c r="E1273" s="201">
        <v>0</v>
      </c>
    </row>
    <row r="1274" spans="2:5">
      <c r="B1274" s="215" t="s">
        <v>3522</v>
      </c>
      <c r="C1274" s="201">
        <v>0</v>
      </c>
      <c r="D1274" s="201">
        <v>3125466.4</v>
      </c>
      <c r="E1274" s="201">
        <v>0</v>
      </c>
    </row>
    <row r="1275" spans="2:5">
      <c r="B1275" s="216" t="s">
        <v>3521</v>
      </c>
      <c r="C1275" s="201">
        <v>0</v>
      </c>
      <c r="D1275" s="201">
        <v>1882522.53</v>
      </c>
      <c r="E1275" s="201">
        <v>0</v>
      </c>
    </row>
    <row r="1276" spans="2:5">
      <c r="B1276" s="215" t="s">
        <v>3520</v>
      </c>
      <c r="C1276" s="201">
        <v>0</v>
      </c>
      <c r="D1276" s="201">
        <v>1882522.53</v>
      </c>
      <c r="E1276" s="201">
        <v>0</v>
      </c>
    </row>
    <row r="1277" spans="2:5">
      <c r="B1277" s="216" t="s">
        <v>393</v>
      </c>
      <c r="C1277" s="201">
        <v>45000000</v>
      </c>
      <c r="D1277" s="201">
        <v>165947635.47</v>
      </c>
      <c r="E1277" s="201">
        <v>154850044.16999999</v>
      </c>
    </row>
    <row r="1278" spans="2:5">
      <c r="B1278" s="215" t="s">
        <v>727</v>
      </c>
      <c r="C1278" s="201">
        <v>45000000</v>
      </c>
      <c r="D1278" s="201">
        <v>165947635.47</v>
      </c>
      <c r="E1278" s="201">
        <v>154850044.16999999</v>
      </c>
    </row>
    <row r="1279" spans="2:5">
      <c r="B1279" s="216" t="s">
        <v>4064</v>
      </c>
      <c r="C1279" s="201">
        <v>59146045</v>
      </c>
      <c r="D1279" s="201">
        <v>74275879.090000004</v>
      </c>
      <c r="E1279" s="201">
        <v>70080530.329999998</v>
      </c>
    </row>
    <row r="1280" spans="2:5">
      <c r="B1280" s="215" t="s">
        <v>728</v>
      </c>
      <c r="C1280" s="201">
        <v>59146045</v>
      </c>
      <c r="D1280" s="201">
        <v>74275879.090000004</v>
      </c>
      <c r="E1280" s="201">
        <v>70080530.329999998</v>
      </c>
    </row>
    <row r="1281" spans="2:5">
      <c r="B1281" s="216" t="s">
        <v>2883</v>
      </c>
      <c r="C1281" s="201">
        <v>16622897</v>
      </c>
      <c r="D1281" s="201">
        <v>2</v>
      </c>
      <c r="E1281" s="201">
        <v>0</v>
      </c>
    </row>
    <row r="1282" spans="2:5">
      <c r="B1282" s="215" t="s">
        <v>2884</v>
      </c>
      <c r="C1282" s="201">
        <v>16622897</v>
      </c>
      <c r="D1282" s="201">
        <v>2</v>
      </c>
      <c r="E1282" s="201">
        <v>0</v>
      </c>
    </row>
    <row r="1283" spans="2:5">
      <c r="B1283" s="216" t="s">
        <v>2885</v>
      </c>
      <c r="C1283" s="201">
        <v>5106354</v>
      </c>
      <c r="D1283" s="201">
        <v>2</v>
      </c>
      <c r="E1283" s="201">
        <v>0</v>
      </c>
    </row>
    <row r="1284" spans="2:5">
      <c r="B1284" s="215" t="s">
        <v>2886</v>
      </c>
      <c r="C1284" s="201">
        <v>5106354</v>
      </c>
      <c r="D1284" s="201">
        <v>2</v>
      </c>
      <c r="E1284" s="201">
        <v>0</v>
      </c>
    </row>
    <row r="1285" spans="2:5">
      <c r="B1285" s="216" t="s">
        <v>2607</v>
      </c>
      <c r="C1285" s="201">
        <v>24359264</v>
      </c>
      <c r="D1285" s="201">
        <v>21052844.640000001</v>
      </c>
      <c r="E1285" s="201">
        <v>21052844.640000001</v>
      </c>
    </row>
    <row r="1286" spans="2:5">
      <c r="B1286" s="215" t="s">
        <v>2608</v>
      </c>
      <c r="C1286" s="201">
        <v>24359264</v>
      </c>
      <c r="D1286" s="201">
        <v>21052844.640000001</v>
      </c>
      <c r="E1286" s="201">
        <v>21052844.640000001</v>
      </c>
    </row>
    <row r="1287" spans="2:5">
      <c r="B1287" s="216" t="s">
        <v>1906</v>
      </c>
      <c r="C1287" s="201">
        <v>11836969</v>
      </c>
      <c r="D1287" s="201">
        <v>4626269</v>
      </c>
      <c r="E1287" s="201">
        <v>4626268.3</v>
      </c>
    </row>
    <row r="1288" spans="2:5">
      <c r="B1288" s="215" t="s">
        <v>1907</v>
      </c>
      <c r="C1288" s="201">
        <v>11836969</v>
      </c>
      <c r="D1288" s="201">
        <v>4626269</v>
      </c>
      <c r="E1288" s="201">
        <v>4626268.3</v>
      </c>
    </row>
    <row r="1289" spans="2:5">
      <c r="B1289" s="216" t="s">
        <v>2887</v>
      </c>
      <c r="C1289" s="201">
        <v>3547813</v>
      </c>
      <c r="D1289" s="201">
        <v>2</v>
      </c>
      <c r="E1289" s="201">
        <v>0</v>
      </c>
    </row>
    <row r="1290" spans="2:5">
      <c r="B1290" s="215" t="s">
        <v>2888</v>
      </c>
      <c r="C1290" s="201">
        <v>3547813</v>
      </c>
      <c r="D1290" s="201">
        <v>2</v>
      </c>
      <c r="E1290" s="201">
        <v>0</v>
      </c>
    </row>
    <row r="1291" spans="2:5">
      <c r="B1291" s="216" t="s">
        <v>2889</v>
      </c>
      <c r="C1291" s="201">
        <v>3421871</v>
      </c>
      <c r="D1291" s="201">
        <v>6048712.5899999999</v>
      </c>
      <c r="E1291" s="201">
        <v>5922444.5899999999</v>
      </c>
    </row>
    <row r="1292" spans="2:5">
      <c r="B1292" s="215" t="s">
        <v>2890</v>
      </c>
      <c r="C1292" s="201">
        <v>3421871</v>
      </c>
      <c r="D1292" s="201">
        <v>6048712.5899999999</v>
      </c>
      <c r="E1292" s="201">
        <v>5922444.5899999999</v>
      </c>
    </row>
    <row r="1293" spans="2:5">
      <c r="B1293" s="216" t="s">
        <v>2891</v>
      </c>
      <c r="C1293" s="201">
        <v>5149582</v>
      </c>
      <c r="D1293" s="201">
        <v>0</v>
      </c>
      <c r="E1293" s="201">
        <v>0</v>
      </c>
    </row>
    <row r="1294" spans="2:5">
      <c r="B1294" s="215" t="s">
        <v>2892</v>
      </c>
      <c r="C1294" s="201">
        <v>5149582</v>
      </c>
      <c r="D1294" s="201">
        <v>0</v>
      </c>
      <c r="E1294" s="201">
        <v>0</v>
      </c>
    </row>
    <row r="1295" spans="2:5">
      <c r="B1295" s="216" t="s">
        <v>2893</v>
      </c>
      <c r="C1295" s="201">
        <v>3426951</v>
      </c>
      <c r="D1295" s="201">
        <v>6259395.1699999999</v>
      </c>
      <c r="E1295" s="201">
        <v>6132939.1699999999</v>
      </c>
    </row>
    <row r="1296" spans="2:5">
      <c r="B1296" s="215" t="s">
        <v>2894</v>
      </c>
      <c r="C1296" s="201">
        <v>3426951</v>
      </c>
      <c r="D1296" s="201">
        <v>6259395.1699999999</v>
      </c>
      <c r="E1296" s="201">
        <v>6132939.1699999999</v>
      </c>
    </row>
    <row r="1297" spans="2:5">
      <c r="B1297" s="216" t="s">
        <v>3147</v>
      </c>
      <c r="C1297" s="201">
        <v>0</v>
      </c>
      <c r="D1297" s="201">
        <v>23829750</v>
      </c>
      <c r="E1297" s="201">
        <v>11914874.85</v>
      </c>
    </row>
    <row r="1298" spans="2:5">
      <c r="B1298" s="215" t="s">
        <v>3148</v>
      </c>
      <c r="C1298" s="201">
        <v>0</v>
      </c>
      <c r="D1298" s="201">
        <v>23829750</v>
      </c>
      <c r="E1298" s="201">
        <v>11914874.85</v>
      </c>
    </row>
    <row r="1299" spans="2:5">
      <c r="B1299" s="216" t="s">
        <v>4063</v>
      </c>
      <c r="C1299" s="201">
        <v>0</v>
      </c>
      <c r="D1299" s="201">
        <v>74219336.079999998</v>
      </c>
      <c r="E1299" s="201">
        <v>74219336.079999998</v>
      </c>
    </row>
    <row r="1300" spans="2:5">
      <c r="B1300" s="215" t="s">
        <v>3693</v>
      </c>
      <c r="C1300" s="201">
        <v>0</v>
      </c>
      <c r="D1300" s="201">
        <v>74219336.079999998</v>
      </c>
      <c r="E1300" s="201">
        <v>74219336.079999998</v>
      </c>
    </row>
    <row r="1301" spans="2:5">
      <c r="B1301" s="216" t="s">
        <v>3149</v>
      </c>
      <c r="C1301" s="201">
        <v>0</v>
      </c>
      <c r="D1301" s="201">
        <v>28875301</v>
      </c>
      <c r="E1301" s="201">
        <v>14437650.359999999</v>
      </c>
    </row>
    <row r="1302" spans="2:5">
      <c r="B1302" s="215" t="s">
        <v>3150</v>
      </c>
      <c r="C1302" s="201">
        <v>0</v>
      </c>
      <c r="D1302" s="201">
        <v>28875301</v>
      </c>
      <c r="E1302" s="201">
        <v>14437650.359999999</v>
      </c>
    </row>
    <row r="1303" spans="2:5">
      <c r="B1303" s="216" t="s">
        <v>2895</v>
      </c>
      <c r="C1303" s="201">
        <v>3785712</v>
      </c>
      <c r="D1303" s="201">
        <v>6080597.5599999996</v>
      </c>
      <c r="E1303" s="201">
        <v>5941538.5599999996</v>
      </c>
    </row>
    <row r="1304" spans="2:5">
      <c r="B1304" s="215" t="s">
        <v>2896</v>
      </c>
      <c r="C1304" s="201">
        <v>3785712</v>
      </c>
      <c r="D1304" s="201">
        <v>6080597.5599999996</v>
      </c>
      <c r="E1304" s="201">
        <v>5941538.5599999996</v>
      </c>
    </row>
    <row r="1305" spans="2:5">
      <c r="B1305" s="216" t="s">
        <v>394</v>
      </c>
      <c r="C1305" s="201">
        <v>167601811</v>
      </c>
      <c r="D1305" s="201">
        <v>56091469.280000001</v>
      </c>
      <c r="E1305" s="201">
        <v>51066632.450000003</v>
      </c>
    </row>
    <row r="1306" spans="2:5">
      <c r="B1306" s="215" t="s">
        <v>729</v>
      </c>
      <c r="C1306" s="201">
        <v>167601811</v>
      </c>
      <c r="D1306" s="201">
        <v>56091469.280000001</v>
      </c>
      <c r="E1306" s="201">
        <v>51066632.450000003</v>
      </c>
    </row>
    <row r="1307" spans="2:5">
      <c r="B1307" s="216" t="s">
        <v>2897</v>
      </c>
      <c r="C1307" s="201">
        <v>3223730</v>
      </c>
      <c r="D1307" s="201">
        <v>3223730</v>
      </c>
      <c r="E1307" s="201">
        <v>2951771.89</v>
      </c>
    </row>
    <row r="1308" spans="2:5">
      <c r="B1308" s="215" t="s">
        <v>2898</v>
      </c>
      <c r="C1308" s="201">
        <v>3223730</v>
      </c>
      <c r="D1308" s="201">
        <v>3223730</v>
      </c>
      <c r="E1308" s="201">
        <v>2951771.89</v>
      </c>
    </row>
    <row r="1309" spans="2:5">
      <c r="B1309" s="216" t="s">
        <v>2899</v>
      </c>
      <c r="C1309" s="201">
        <v>3422679</v>
      </c>
      <c r="D1309" s="201">
        <v>5960446.5599999996</v>
      </c>
      <c r="E1309" s="201">
        <v>5825992.3099999996</v>
      </c>
    </row>
    <row r="1310" spans="2:5">
      <c r="B1310" s="215" t="s">
        <v>2900</v>
      </c>
      <c r="C1310" s="201">
        <v>3422679</v>
      </c>
      <c r="D1310" s="201">
        <v>5960446.5599999996</v>
      </c>
      <c r="E1310" s="201">
        <v>5825992.3099999996</v>
      </c>
    </row>
    <row r="1311" spans="2:5">
      <c r="B1311" s="216" t="s">
        <v>2901</v>
      </c>
      <c r="C1311" s="201">
        <v>5455487</v>
      </c>
      <c r="D1311" s="201">
        <v>5455487</v>
      </c>
      <c r="E1311" s="201">
        <v>2000000</v>
      </c>
    </row>
    <row r="1312" spans="2:5">
      <c r="B1312" s="215" t="s">
        <v>2902</v>
      </c>
      <c r="C1312" s="201">
        <v>5455487</v>
      </c>
      <c r="D1312" s="201">
        <v>5455487</v>
      </c>
      <c r="E1312" s="201">
        <v>2000000</v>
      </c>
    </row>
    <row r="1313" spans="2:5">
      <c r="B1313" s="216" t="s">
        <v>4055</v>
      </c>
      <c r="C1313" s="201">
        <v>0</v>
      </c>
      <c r="D1313" s="201">
        <v>45000000</v>
      </c>
      <c r="E1313" s="201">
        <v>0</v>
      </c>
    </row>
    <row r="1314" spans="2:5">
      <c r="B1314" s="215" t="s">
        <v>3277</v>
      </c>
      <c r="C1314" s="201">
        <v>0</v>
      </c>
      <c r="D1314" s="201">
        <v>45000000</v>
      </c>
      <c r="E1314" s="201">
        <v>0</v>
      </c>
    </row>
    <row r="1315" spans="2:5">
      <c r="B1315" s="216" t="s">
        <v>2903</v>
      </c>
      <c r="C1315" s="201">
        <v>3217072</v>
      </c>
      <c r="D1315" s="201">
        <v>2217072</v>
      </c>
      <c r="E1315" s="201">
        <v>2000000</v>
      </c>
    </row>
    <row r="1316" spans="2:5">
      <c r="B1316" s="215" t="s">
        <v>2904</v>
      </c>
      <c r="C1316" s="201">
        <v>3217072</v>
      </c>
      <c r="D1316" s="201">
        <v>2217072</v>
      </c>
      <c r="E1316" s="201">
        <v>2000000</v>
      </c>
    </row>
    <row r="1317" spans="2:5">
      <c r="B1317" s="220" t="s">
        <v>283</v>
      </c>
      <c r="C1317" s="219">
        <v>378431625</v>
      </c>
      <c r="D1317" s="219">
        <v>499149581.75</v>
      </c>
      <c r="E1317" s="219">
        <v>294622610.60000002</v>
      </c>
    </row>
    <row r="1318" spans="2:5">
      <c r="B1318" s="216" t="s">
        <v>4062</v>
      </c>
      <c r="C1318" s="201">
        <v>0</v>
      </c>
      <c r="D1318" s="201">
        <v>2018645</v>
      </c>
      <c r="E1318" s="201">
        <v>1614915.33</v>
      </c>
    </row>
    <row r="1319" spans="2:5">
      <c r="B1319" s="215" t="s">
        <v>3222</v>
      </c>
      <c r="C1319" s="201">
        <v>0</v>
      </c>
      <c r="D1319" s="201">
        <v>2018645</v>
      </c>
      <c r="E1319" s="201">
        <v>1614915.33</v>
      </c>
    </row>
    <row r="1320" spans="2:5">
      <c r="B1320" s="216" t="s">
        <v>2905</v>
      </c>
      <c r="C1320" s="201">
        <v>4883853</v>
      </c>
      <c r="D1320" s="201">
        <v>12167757.050000001</v>
      </c>
      <c r="E1320" s="201">
        <v>0</v>
      </c>
    </row>
    <row r="1321" spans="2:5">
      <c r="B1321" s="215" t="s">
        <v>2522</v>
      </c>
      <c r="C1321" s="201">
        <v>4883853</v>
      </c>
      <c r="D1321" s="201">
        <v>12167757.050000001</v>
      </c>
      <c r="E1321" s="201">
        <v>0</v>
      </c>
    </row>
    <row r="1322" spans="2:5">
      <c r="B1322" s="216" t="s">
        <v>4061</v>
      </c>
      <c r="C1322" s="201">
        <v>143202536</v>
      </c>
      <c r="D1322" s="201">
        <v>123410884.83</v>
      </c>
      <c r="E1322" s="201">
        <v>57069858.919999994</v>
      </c>
    </row>
    <row r="1323" spans="2:5">
      <c r="B1323" s="215" t="s">
        <v>2531</v>
      </c>
      <c r="C1323" s="201">
        <v>143202536</v>
      </c>
      <c r="D1323" s="201">
        <v>123410884.83</v>
      </c>
      <c r="E1323" s="201">
        <v>57069858.919999994</v>
      </c>
    </row>
    <row r="1324" spans="2:5">
      <c r="B1324" s="216" t="s">
        <v>4060</v>
      </c>
      <c r="C1324" s="201">
        <v>61582931</v>
      </c>
      <c r="D1324" s="201">
        <v>70213370.5</v>
      </c>
      <c r="E1324" s="201">
        <v>29566874.030000001</v>
      </c>
    </row>
    <row r="1325" spans="2:5">
      <c r="B1325" s="215" t="s">
        <v>2532</v>
      </c>
      <c r="C1325" s="201">
        <v>61582931</v>
      </c>
      <c r="D1325" s="201">
        <v>70213370.5</v>
      </c>
      <c r="E1325" s="201">
        <v>29566874.030000001</v>
      </c>
    </row>
    <row r="1326" spans="2:5">
      <c r="B1326" s="216" t="s">
        <v>3221</v>
      </c>
      <c r="C1326" s="201">
        <v>0</v>
      </c>
      <c r="D1326" s="201">
        <v>98926176.640000001</v>
      </c>
      <c r="E1326" s="201">
        <v>67653114.760000005</v>
      </c>
    </row>
    <row r="1327" spans="2:5">
      <c r="B1327" s="215" t="s">
        <v>3220</v>
      </c>
      <c r="C1327" s="201">
        <v>0</v>
      </c>
      <c r="D1327" s="201">
        <v>98926176.640000001</v>
      </c>
      <c r="E1327" s="201">
        <v>67653114.760000005</v>
      </c>
    </row>
    <row r="1328" spans="2:5">
      <c r="B1328" s="216" t="s">
        <v>2543</v>
      </c>
      <c r="C1328" s="201">
        <v>126404907</v>
      </c>
      <c r="D1328" s="201">
        <v>126404907</v>
      </c>
      <c r="E1328" s="201">
        <v>85014102.599999994</v>
      </c>
    </row>
    <row r="1329" spans="2:5">
      <c r="B1329" s="215" t="s">
        <v>2544</v>
      </c>
      <c r="C1329" s="201">
        <v>126404907</v>
      </c>
      <c r="D1329" s="201">
        <v>126404907</v>
      </c>
      <c r="E1329" s="201">
        <v>85014102.599999994</v>
      </c>
    </row>
    <row r="1330" spans="2:5">
      <c r="B1330" s="216" t="s">
        <v>4059</v>
      </c>
      <c r="C1330" s="201">
        <v>42357398</v>
      </c>
      <c r="D1330" s="201">
        <v>42357398</v>
      </c>
      <c r="E1330" s="201">
        <v>30053302.23</v>
      </c>
    </row>
    <row r="1331" spans="2:5">
      <c r="B1331" s="215" t="s">
        <v>2548</v>
      </c>
      <c r="C1331" s="201">
        <v>42357398</v>
      </c>
      <c r="D1331" s="201">
        <v>42357398</v>
      </c>
      <c r="E1331" s="201">
        <v>30053302.23</v>
      </c>
    </row>
    <row r="1332" spans="2:5">
      <c r="B1332" s="216" t="s">
        <v>3151</v>
      </c>
      <c r="C1332" s="201">
        <v>0</v>
      </c>
      <c r="D1332" s="201">
        <v>23650442.73</v>
      </c>
      <c r="E1332" s="201">
        <v>23650442.73</v>
      </c>
    </row>
    <row r="1333" spans="2:5">
      <c r="B1333" s="215" t="s">
        <v>3152</v>
      </c>
      <c r="C1333" s="201">
        <v>0</v>
      </c>
      <c r="D1333" s="201">
        <v>23650442.73</v>
      </c>
      <c r="E1333" s="201">
        <v>23650442.73</v>
      </c>
    </row>
    <row r="1334" spans="2:5">
      <c r="B1334" s="220" t="s">
        <v>298</v>
      </c>
      <c r="C1334" s="219">
        <v>397083764</v>
      </c>
      <c r="D1334" s="219">
        <v>189711514.69</v>
      </c>
      <c r="E1334" s="219">
        <v>31350128.48</v>
      </c>
    </row>
    <row r="1335" spans="2:5">
      <c r="B1335" s="216" t="s">
        <v>4058</v>
      </c>
      <c r="C1335" s="201">
        <v>175445213</v>
      </c>
      <c r="D1335" s="201">
        <v>0.01</v>
      </c>
      <c r="E1335" s="201">
        <v>0</v>
      </c>
    </row>
    <row r="1336" spans="2:5">
      <c r="B1336" s="215" t="s">
        <v>2906</v>
      </c>
      <c r="C1336" s="201">
        <v>175445213</v>
      </c>
      <c r="D1336" s="201">
        <v>0.01</v>
      </c>
      <c r="E1336" s="201">
        <v>0</v>
      </c>
    </row>
    <row r="1337" spans="2:5">
      <c r="B1337" s="216" t="s">
        <v>4057</v>
      </c>
      <c r="C1337" s="201">
        <v>221638551</v>
      </c>
      <c r="D1337" s="201">
        <v>144000000</v>
      </c>
      <c r="E1337" s="201">
        <v>0</v>
      </c>
    </row>
    <row r="1338" spans="2:5">
      <c r="B1338" s="215" t="s">
        <v>2806</v>
      </c>
      <c r="C1338" s="201">
        <v>221638551</v>
      </c>
      <c r="D1338" s="201">
        <v>144000000</v>
      </c>
      <c r="E1338" s="201">
        <v>0</v>
      </c>
    </row>
    <row r="1339" spans="2:5">
      <c r="B1339" s="216" t="s">
        <v>4056</v>
      </c>
      <c r="C1339" s="201">
        <v>0</v>
      </c>
      <c r="D1339" s="201">
        <v>701514.68</v>
      </c>
      <c r="E1339" s="201">
        <v>0</v>
      </c>
    </row>
    <row r="1340" spans="2:5">
      <c r="B1340" s="215" t="s">
        <v>3278</v>
      </c>
      <c r="C1340" s="201">
        <v>0</v>
      </c>
      <c r="D1340" s="201">
        <v>701514.68</v>
      </c>
      <c r="E1340" s="201">
        <v>0</v>
      </c>
    </row>
    <row r="1341" spans="2:5">
      <c r="B1341" s="216" t="s">
        <v>4055</v>
      </c>
      <c r="C1341" s="201">
        <v>0</v>
      </c>
      <c r="D1341" s="201">
        <v>45010000</v>
      </c>
      <c r="E1341" s="201">
        <v>31350128.48</v>
      </c>
    </row>
    <row r="1342" spans="2:5">
      <c r="B1342" s="215" t="s">
        <v>3277</v>
      </c>
      <c r="C1342" s="201">
        <v>0</v>
      </c>
      <c r="D1342" s="201">
        <v>45010000</v>
      </c>
      <c r="E1342" s="201">
        <v>31350128.48</v>
      </c>
    </row>
    <row r="1343" spans="2:5">
      <c r="B1343" s="217" t="s">
        <v>395</v>
      </c>
      <c r="C1343" s="201">
        <v>470308979</v>
      </c>
      <c r="D1343" s="201">
        <v>622048715.29000008</v>
      </c>
      <c r="E1343" s="201">
        <v>337737212.02999997</v>
      </c>
    </row>
    <row r="1344" spans="2:5">
      <c r="B1344" s="220" t="s">
        <v>281</v>
      </c>
      <c r="C1344" s="219">
        <v>446158646</v>
      </c>
      <c r="D1344" s="219">
        <v>465424804.54000008</v>
      </c>
      <c r="E1344" s="219">
        <v>309618543.44999999</v>
      </c>
    </row>
    <row r="1345" spans="2:5">
      <c r="B1345" s="216" t="s">
        <v>3276</v>
      </c>
      <c r="C1345" s="201">
        <v>0</v>
      </c>
      <c r="D1345" s="201">
        <v>1310798.92</v>
      </c>
      <c r="E1345" s="201">
        <v>0</v>
      </c>
    </row>
    <row r="1346" spans="2:5">
      <c r="B1346" s="215" t="s">
        <v>3275</v>
      </c>
      <c r="C1346" s="201">
        <v>0</v>
      </c>
      <c r="D1346" s="201">
        <v>1310798.92</v>
      </c>
      <c r="E1346" s="201">
        <v>0</v>
      </c>
    </row>
    <row r="1347" spans="2:5">
      <c r="B1347" s="216" t="s">
        <v>396</v>
      </c>
      <c r="C1347" s="201">
        <v>28137267</v>
      </c>
      <c r="D1347" s="201">
        <v>21650052.300000001</v>
      </c>
      <c r="E1347" s="201">
        <v>15940278.33</v>
      </c>
    </row>
    <row r="1348" spans="2:5">
      <c r="B1348" s="215" t="s">
        <v>730</v>
      </c>
      <c r="C1348" s="201">
        <v>28137267</v>
      </c>
      <c r="D1348" s="201">
        <v>21650052.300000001</v>
      </c>
      <c r="E1348" s="201">
        <v>15940278.33</v>
      </c>
    </row>
    <row r="1349" spans="2:5">
      <c r="B1349" s="216" t="s">
        <v>3153</v>
      </c>
      <c r="C1349" s="201">
        <v>0</v>
      </c>
      <c r="D1349" s="201">
        <v>43049341.93</v>
      </c>
      <c r="E1349" s="201">
        <v>39748981.270000003</v>
      </c>
    </row>
    <row r="1350" spans="2:5">
      <c r="B1350" s="215" t="s">
        <v>3154</v>
      </c>
      <c r="C1350" s="201">
        <v>0</v>
      </c>
      <c r="D1350" s="201">
        <v>43049341.93</v>
      </c>
      <c r="E1350" s="201">
        <v>39748981.270000003</v>
      </c>
    </row>
    <row r="1351" spans="2:5">
      <c r="B1351" s="216" t="s">
        <v>1248</v>
      </c>
      <c r="C1351" s="201">
        <v>4544666</v>
      </c>
      <c r="D1351" s="201">
        <v>1548682.94</v>
      </c>
      <c r="E1351" s="201">
        <v>1548682.17</v>
      </c>
    </row>
    <row r="1352" spans="2:5">
      <c r="B1352" s="215" t="s">
        <v>1249</v>
      </c>
      <c r="C1352" s="201">
        <v>4544666</v>
      </c>
      <c r="D1352" s="201">
        <v>1548682.94</v>
      </c>
      <c r="E1352" s="201">
        <v>1548682.17</v>
      </c>
    </row>
    <row r="1353" spans="2:5">
      <c r="B1353" s="216" t="s">
        <v>1250</v>
      </c>
      <c r="C1353" s="201">
        <v>6486005</v>
      </c>
      <c r="D1353" s="201">
        <v>4075254.61</v>
      </c>
      <c r="E1353" s="201">
        <v>2254427.0499999998</v>
      </c>
    </row>
    <row r="1354" spans="2:5">
      <c r="B1354" s="215" t="s">
        <v>1251</v>
      </c>
      <c r="C1354" s="201">
        <v>6486005</v>
      </c>
      <c r="D1354" s="201">
        <v>4075254.61</v>
      </c>
      <c r="E1354" s="201">
        <v>2254427.0499999998</v>
      </c>
    </row>
    <row r="1355" spans="2:5">
      <c r="B1355" s="216" t="s">
        <v>1252</v>
      </c>
      <c r="C1355" s="201">
        <v>12178045</v>
      </c>
      <c r="D1355" s="201">
        <v>1</v>
      </c>
      <c r="E1355" s="201">
        <v>0</v>
      </c>
    </row>
    <row r="1356" spans="2:5">
      <c r="B1356" s="215" t="s">
        <v>1253</v>
      </c>
      <c r="C1356" s="201">
        <v>12178045</v>
      </c>
      <c r="D1356" s="201">
        <v>1</v>
      </c>
      <c r="E1356" s="201">
        <v>0</v>
      </c>
    </row>
    <row r="1357" spans="2:5">
      <c r="B1357" s="216" t="s">
        <v>2700</v>
      </c>
      <c r="C1357" s="201">
        <v>4544666</v>
      </c>
      <c r="D1357" s="201">
        <v>2573582.94</v>
      </c>
      <c r="E1357" s="201">
        <v>2573108.23</v>
      </c>
    </row>
    <row r="1358" spans="2:5">
      <c r="B1358" s="215" t="s">
        <v>1254</v>
      </c>
      <c r="C1358" s="201">
        <v>4544666</v>
      </c>
      <c r="D1358" s="201">
        <v>2573582.94</v>
      </c>
      <c r="E1358" s="201">
        <v>2573108.23</v>
      </c>
    </row>
    <row r="1359" spans="2:5">
      <c r="B1359" s="216" t="s">
        <v>1255</v>
      </c>
      <c r="C1359" s="201">
        <v>10913919</v>
      </c>
      <c r="D1359" s="201">
        <v>1</v>
      </c>
      <c r="E1359" s="201">
        <v>0</v>
      </c>
    </row>
    <row r="1360" spans="2:5">
      <c r="B1360" s="215" t="s">
        <v>1256</v>
      </c>
      <c r="C1360" s="201">
        <v>10913919</v>
      </c>
      <c r="D1360" s="201">
        <v>1</v>
      </c>
      <c r="E1360" s="201">
        <v>0</v>
      </c>
    </row>
    <row r="1361" spans="2:5">
      <c r="B1361" s="216" t="s">
        <v>397</v>
      </c>
      <c r="C1361" s="201">
        <v>124911279</v>
      </c>
      <c r="D1361" s="201">
        <v>143174006.65000001</v>
      </c>
      <c r="E1361" s="201">
        <v>50925466.060000002</v>
      </c>
    </row>
    <row r="1362" spans="2:5">
      <c r="B1362" s="215" t="s">
        <v>731</v>
      </c>
      <c r="C1362" s="201">
        <v>124911279</v>
      </c>
      <c r="D1362" s="201">
        <v>143174006.65000001</v>
      </c>
      <c r="E1362" s="201">
        <v>50925466.060000002</v>
      </c>
    </row>
    <row r="1363" spans="2:5">
      <c r="B1363" s="216" t="s">
        <v>1524</v>
      </c>
      <c r="C1363" s="201">
        <v>4735132</v>
      </c>
      <c r="D1363" s="201">
        <v>1</v>
      </c>
      <c r="E1363" s="201">
        <v>0</v>
      </c>
    </row>
    <row r="1364" spans="2:5">
      <c r="B1364" s="215" t="s">
        <v>1525</v>
      </c>
      <c r="C1364" s="201">
        <v>4735132</v>
      </c>
      <c r="D1364" s="201">
        <v>1</v>
      </c>
      <c r="E1364" s="201">
        <v>0</v>
      </c>
    </row>
    <row r="1365" spans="2:5">
      <c r="B1365" s="216" t="s">
        <v>1526</v>
      </c>
      <c r="C1365" s="201">
        <v>6683666</v>
      </c>
      <c r="D1365" s="201">
        <v>1</v>
      </c>
      <c r="E1365" s="201">
        <v>0</v>
      </c>
    </row>
    <row r="1366" spans="2:5">
      <c r="B1366" s="215" t="s">
        <v>1527</v>
      </c>
      <c r="C1366" s="201">
        <v>6683666</v>
      </c>
      <c r="D1366" s="201">
        <v>1</v>
      </c>
      <c r="E1366" s="201">
        <v>0</v>
      </c>
    </row>
    <row r="1367" spans="2:5">
      <c r="B1367" s="216" t="s">
        <v>1528</v>
      </c>
      <c r="C1367" s="201">
        <v>6683666</v>
      </c>
      <c r="D1367" s="201">
        <v>1</v>
      </c>
      <c r="E1367" s="201">
        <v>0</v>
      </c>
    </row>
    <row r="1368" spans="2:5">
      <c r="B1368" s="215" t="s">
        <v>1529</v>
      </c>
      <c r="C1368" s="201">
        <v>6683666</v>
      </c>
      <c r="D1368" s="201">
        <v>1</v>
      </c>
      <c r="E1368" s="201">
        <v>0</v>
      </c>
    </row>
    <row r="1369" spans="2:5">
      <c r="B1369" s="216" t="s">
        <v>1530</v>
      </c>
      <c r="C1369" s="201">
        <v>11127992</v>
      </c>
      <c r="D1369" s="201">
        <v>1</v>
      </c>
      <c r="E1369" s="201">
        <v>0</v>
      </c>
    </row>
    <row r="1370" spans="2:5">
      <c r="B1370" s="215" t="s">
        <v>1531</v>
      </c>
      <c r="C1370" s="201">
        <v>11127992</v>
      </c>
      <c r="D1370" s="201">
        <v>1</v>
      </c>
      <c r="E1370" s="201">
        <v>0</v>
      </c>
    </row>
    <row r="1371" spans="2:5">
      <c r="B1371" s="216" t="s">
        <v>1532</v>
      </c>
      <c r="C1371" s="201">
        <v>6683666</v>
      </c>
      <c r="D1371" s="201">
        <v>751481.37</v>
      </c>
      <c r="E1371" s="201">
        <v>601184.30000000005</v>
      </c>
    </row>
    <row r="1372" spans="2:5">
      <c r="B1372" s="215" t="s">
        <v>1533</v>
      </c>
      <c r="C1372" s="201">
        <v>6683666</v>
      </c>
      <c r="D1372" s="201">
        <v>751481.37</v>
      </c>
      <c r="E1372" s="201">
        <v>601184.30000000005</v>
      </c>
    </row>
    <row r="1373" spans="2:5">
      <c r="B1373" s="216" t="s">
        <v>4054</v>
      </c>
      <c r="C1373" s="201">
        <v>11087637</v>
      </c>
      <c r="D1373" s="201">
        <v>6797668</v>
      </c>
      <c r="E1373" s="201">
        <v>6257667.04</v>
      </c>
    </row>
    <row r="1374" spans="2:5">
      <c r="B1374" s="215" t="s">
        <v>1534</v>
      </c>
      <c r="C1374" s="201">
        <v>11087637</v>
      </c>
      <c r="D1374" s="201">
        <v>6797668</v>
      </c>
      <c r="E1374" s="201">
        <v>6257667.04</v>
      </c>
    </row>
    <row r="1375" spans="2:5">
      <c r="B1375" s="216" t="s">
        <v>2701</v>
      </c>
      <c r="C1375" s="201">
        <v>10000000</v>
      </c>
      <c r="D1375" s="201">
        <v>163429.4</v>
      </c>
      <c r="E1375" s="201">
        <v>0</v>
      </c>
    </row>
    <row r="1376" spans="2:5">
      <c r="B1376" s="215" t="s">
        <v>732</v>
      </c>
      <c r="C1376" s="201">
        <v>10000000</v>
      </c>
      <c r="D1376" s="201">
        <v>163429.4</v>
      </c>
      <c r="E1376" s="201">
        <v>0</v>
      </c>
    </row>
    <row r="1377" spans="2:5">
      <c r="B1377" s="216" t="s">
        <v>1535</v>
      </c>
      <c r="C1377" s="201">
        <v>11087637</v>
      </c>
      <c r="D1377" s="201">
        <v>6257668</v>
      </c>
      <c r="E1377" s="201">
        <v>6257667.0300000003</v>
      </c>
    </row>
    <row r="1378" spans="2:5">
      <c r="B1378" s="215" t="s">
        <v>1536</v>
      </c>
      <c r="C1378" s="201">
        <v>11087637</v>
      </c>
      <c r="D1378" s="201">
        <v>6257668</v>
      </c>
      <c r="E1378" s="201">
        <v>6257667.0300000003</v>
      </c>
    </row>
    <row r="1379" spans="2:5">
      <c r="B1379" s="216" t="s">
        <v>1537</v>
      </c>
      <c r="C1379" s="201">
        <v>11087637</v>
      </c>
      <c r="D1379" s="201">
        <v>10768458</v>
      </c>
      <c r="E1379" s="201">
        <v>6257667.0199999996</v>
      </c>
    </row>
    <row r="1380" spans="2:5">
      <c r="B1380" s="215" t="s">
        <v>1538</v>
      </c>
      <c r="C1380" s="201">
        <v>11087637</v>
      </c>
      <c r="D1380" s="201">
        <v>10768458</v>
      </c>
      <c r="E1380" s="201">
        <v>6257667.0199999996</v>
      </c>
    </row>
    <row r="1381" spans="2:5">
      <c r="B1381" s="216" t="s">
        <v>3519</v>
      </c>
      <c r="C1381" s="201">
        <v>0</v>
      </c>
      <c r="D1381" s="201">
        <v>1322976.29</v>
      </c>
      <c r="E1381" s="201">
        <v>0</v>
      </c>
    </row>
    <row r="1382" spans="2:5">
      <c r="B1382" s="215" t="s">
        <v>3518</v>
      </c>
      <c r="C1382" s="201">
        <v>0</v>
      </c>
      <c r="D1382" s="201">
        <v>1322976.29</v>
      </c>
      <c r="E1382" s="201">
        <v>0</v>
      </c>
    </row>
    <row r="1383" spans="2:5">
      <c r="B1383" s="216" t="s">
        <v>3517</v>
      </c>
      <c r="C1383" s="201">
        <v>0</v>
      </c>
      <c r="D1383" s="201">
        <v>1862443.75</v>
      </c>
      <c r="E1383" s="201">
        <v>0</v>
      </c>
    </row>
    <row r="1384" spans="2:5">
      <c r="B1384" s="215" t="s">
        <v>3516</v>
      </c>
      <c r="C1384" s="201">
        <v>0</v>
      </c>
      <c r="D1384" s="201">
        <v>1862443.75</v>
      </c>
      <c r="E1384" s="201">
        <v>0</v>
      </c>
    </row>
    <row r="1385" spans="2:5">
      <c r="B1385" s="216" t="s">
        <v>398</v>
      </c>
      <c r="C1385" s="201">
        <v>39318264</v>
      </c>
      <c r="D1385" s="201">
        <v>56965401.539999999</v>
      </c>
      <c r="E1385" s="201">
        <v>44679444.039999999</v>
      </c>
    </row>
    <row r="1386" spans="2:5">
      <c r="B1386" s="215" t="s">
        <v>733</v>
      </c>
      <c r="C1386" s="201">
        <v>39318264</v>
      </c>
      <c r="D1386" s="201">
        <v>56965401.539999999</v>
      </c>
      <c r="E1386" s="201">
        <v>44679444.039999999</v>
      </c>
    </row>
    <row r="1387" spans="2:5">
      <c r="B1387" s="216" t="s">
        <v>399</v>
      </c>
      <c r="C1387" s="201">
        <v>35420433</v>
      </c>
      <c r="D1387" s="201">
        <v>5171198.29</v>
      </c>
      <c r="E1387" s="201">
        <v>1634970.14</v>
      </c>
    </row>
    <row r="1388" spans="2:5">
      <c r="B1388" s="215" t="s">
        <v>734</v>
      </c>
      <c r="C1388" s="201">
        <v>35420433</v>
      </c>
      <c r="D1388" s="201">
        <v>5171198.29</v>
      </c>
      <c r="E1388" s="201">
        <v>1634970.14</v>
      </c>
    </row>
    <row r="1389" spans="2:5">
      <c r="B1389" s="216" t="s">
        <v>2907</v>
      </c>
      <c r="C1389" s="201">
        <v>2435924</v>
      </c>
      <c r="D1389" s="201">
        <v>2435924</v>
      </c>
      <c r="E1389" s="201">
        <v>1400335.08</v>
      </c>
    </row>
    <row r="1390" spans="2:5">
      <c r="B1390" s="215" t="s">
        <v>2908</v>
      </c>
      <c r="C1390" s="201">
        <v>2435924</v>
      </c>
      <c r="D1390" s="201">
        <v>2435924</v>
      </c>
      <c r="E1390" s="201">
        <v>1400335.08</v>
      </c>
    </row>
    <row r="1391" spans="2:5">
      <c r="B1391" s="216" t="s">
        <v>1074</v>
      </c>
      <c r="C1391" s="201">
        <v>62810448</v>
      </c>
      <c r="D1391" s="201">
        <v>86890629.019999996</v>
      </c>
      <c r="E1391" s="201">
        <v>86888853.810000002</v>
      </c>
    </row>
    <row r="1392" spans="2:5">
      <c r="B1392" s="215" t="s">
        <v>1075</v>
      </c>
      <c r="C1392" s="201">
        <v>62810448</v>
      </c>
      <c r="D1392" s="201">
        <v>86890629.019999996</v>
      </c>
      <c r="E1392" s="201">
        <v>86888853.810000002</v>
      </c>
    </row>
    <row r="1393" spans="2:5">
      <c r="B1393" s="216" t="s">
        <v>2609</v>
      </c>
      <c r="C1393" s="201">
        <v>9203989</v>
      </c>
      <c r="D1393" s="201">
        <v>8240839</v>
      </c>
      <c r="E1393" s="201">
        <v>8224999.0499999998</v>
      </c>
    </row>
    <row r="1394" spans="2:5">
      <c r="B1394" s="215" t="s">
        <v>2610</v>
      </c>
      <c r="C1394" s="201">
        <v>9203989</v>
      </c>
      <c r="D1394" s="201">
        <v>8240839</v>
      </c>
      <c r="E1394" s="201">
        <v>8224999.0499999998</v>
      </c>
    </row>
    <row r="1395" spans="2:5">
      <c r="B1395" s="216" t="s">
        <v>2611</v>
      </c>
      <c r="C1395" s="201">
        <v>14759925</v>
      </c>
      <c r="D1395" s="201">
        <v>12177354.42</v>
      </c>
      <c r="E1395" s="201">
        <v>12177062.42</v>
      </c>
    </row>
    <row r="1396" spans="2:5">
      <c r="B1396" s="215" t="s">
        <v>2612</v>
      </c>
      <c r="C1396" s="201">
        <v>14759925</v>
      </c>
      <c r="D1396" s="201">
        <v>12177354.42</v>
      </c>
      <c r="E1396" s="201">
        <v>12177062.42</v>
      </c>
    </row>
    <row r="1397" spans="2:5">
      <c r="B1397" s="216" t="s">
        <v>2909</v>
      </c>
      <c r="C1397" s="201">
        <v>2624537</v>
      </c>
      <c r="D1397" s="201">
        <v>2624537</v>
      </c>
      <c r="E1397" s="201">
        <v>890236.07</v>
      </c>
    </row>
    <row r="1398" spans="2:5">
      <c r="B1398" s="215" t="s">
        <v>2910</v>
      </c>
      <c r="C1398" s="201">
        <v>2624537</v>
      </c>
      <c r="D1398" s="201">
        <v>2624537</v>
      </c>
      <c r="E1398" s="201">
        <v>890236.07</v>
      </c>
    </row>
    <row r="1399" spans="2:5">
      <c r="B1399" s="216" t="s">
        <v>2911</v>
      </c>
      <c r="C1399" s="201">
        <v>4524855</v>
      </c>
      <c r="D1399" s="201">
        <v>0</v>
      </c>
      <c r="E1399" s="201">
        <v>0</v>
      </c>
    </row>
    <row r="1400" spans="2:5">
      <c r="B1400" s="215" t="s">
        <v>2912</v>
      </c>
      <c r="C1400" s="201">
        <v>4524855</v>
      </c>
      <c r="D1400" s="201">
        <v>0</v>
      </c>
      <c r="E1400" s="201">
        <v>0</v>
      </c>
    </row>
    <row r="1401" spans="2:5">
      <c r="B1401" s="216" t="s">
        <v>3726</v>
      </c>
      <c r="C1401" s="201">
        <v>0</v>
      </c>
      <c r="D1401" s="201">
        <v>21445679.169999998</v>
      </c>
      <c r="E1401" s="201">
        <v>21357514.34</v>
      </c>
    </row>
    <row r="1402" spans="2:5">
      <c r="B1402" s="215" t="s">
        <v>3725</v>
      </c>
      <c r="C1402" s="201">
        <v>0</v>
      </c>
      <c r="D1402" s="201">
        <v>21445679.169999998</v>
      </c>
      <c r="E1402" s="201">
        <v>21357514.34</v>
      </c>
    </row>
    <row r="1403" spans="2:5">
      <c r="B1403" s="216" t="s">
        <v>4269</v>
      </c>
      <c r="C1403" s="201">
        <v>0</v>
      </c>
      <c r="D1403" s="201">
        <v>20000000</v>
      </c>
      <c r="E1403" s="201">
        <v>0</v>
      </c>
    </row>
    <row r="1404" spans="2:5">
      <c r="B1404" s="215" t="s">
        <v>4268</v>
      </c>
      <c r="C1404" s="201">
        <v>0</v>
      </c>
      <c r="D1404" s="201">
        <v>20000000</v>
      </c>
      <c r="E1404" s="201">
        <v>0</v>
      </c>
    </row>
    <row r="1405" spans="2:5">
      <c r="B1405" s="216" t="s">
        <v>2913</v>
      </c>
      <c r="C1405" s="201">
        <v>2084940</v>
      </c>
      <c r="D1405" s="201">
        <v>2084940</v>
      </c>
      <c r="E1405" s="201">
        <v>0</v>
      </c>
    </row>
    <row r="1406" spans="2:5">
      <c r="B1406" s="215" t="s">
        <v>2914</v>
      </c>
      <c r="C1406" s="201">
        <v>2084940</v>
      </c>
      <c r="D1406" s="201">
        <v>2084940</v>
      </c>
      <c r="E1406" s="201">
        <v>0</v>
      </c>
    </row>
    <row r="1407" spans="2:5">
      <c r="B1407" s="216" t="s">
        <v>2915</v>
      </c>
      <c r="C1407" s="201">
        <v>2082451</v>
      </c>
      <c r="D1407" s="201">
        <v>2082451</v>
      </c>
      <c r="E1407" s="201">
        <v>0</v>
      </c>
    </row>
    <row r="1408" spans="2:5">
      <c r="B1408" s="215" t="s">
        <v>2916</v>
      </c>
      <c r="C1408" s="201">
        <v>2082451</v>
      </c>
      <c r="D1408" s="201">
        <v>2082451</v>
      </c>
      <c r="E1408" s="201">
        <v>0</v>
      </c>
    </row>
    <row r="1409" spans="2:5">
      <c r="B1409" s="220" t="s">
        <v>283</v>
      </c>
      <c r="C1409" s="219">
        <v>24150333</v>
      </c>
      <c r="D1409" s="219">
        <v>156623910.75</v>
      </c>
      <c r="E1409" s="219">
        <v>28118668.579999998</v>
      </c>
    </row>
    <row r="1410" spans="2:5">
      <c r="B1410" s="216" t="s">
        <v>1257</v>
      </c>
      <c r="C1410" s="201">
        <v>24150333</v>
      </c>
      <c r="D1410" s="201">
        <v>21963910.75</v>
      </c>
      <c r="E1410" s="201">
        <v>21963910.399999999</v>
      </c>
    </row>
    <row r="1411" spans="2:5">
      <c r="B1411" s="215" t="s">
        <v>1258</v>
      </c>
      <c r="C1411" s="201">
        <v>24150333</v>
      </c>
      <c r="D1411" s="201">
        <v>21963910.75</v>
      </c>
      <c r="E1411" s="201">
        <v>21963910.399999999</v>
      </c>
    </row>
    <row r="1412" spans="2:5">
      <c r="B1412" s="216" t="s">
        <v>3155</v>
      </c>
      <c r="C1412" s="201">
        <v>0</v>
      </c>
      <c r="D1412" s="201">
        <v>28900000</v>
      </c>
      <c r="E1412" s="201">
        <v>6154758.1799999997</v>
      </c>
    </row>
    <row r="1413" spans="2:5">
      <c r="B1413" s="215" t="s">
        <v>3156</v>
      </c>
      <c r="C1413" s="201">
        <v>0</v>
      </c>
      <c r="D1413" s="201">
        <v>28900000</v>
      </c>
      <c r="E1413" s="201">
        <v>6154758.1799999997</v>
      </c>
    </row>
    <row r="1414" spans="2:5">
      <c r="B1414" s="216" t="s">
        <v>3193</v>
      </c>
      <c r="C1414" s="201">
        <v>0</v>
      </c>
      <c r="D1414" s="201">
        <v>105760000</v>
      </c>
      <c r="E1414" s="201">
        <v>0</v>
      </c>
    </row>
    <row r="1415" spans="2:5">
      <c r="B1415" s="215" t="s">
        <v>3192</v>
      </c>
      <c r="C1415" s="201">
        <v>0</v>
      </c>
      <c r="D1415" s="201">
        <v>105760000</v>
      </c>
      <c r="E1415" s="201">
        <v>0</v>
      </c>
    </row>
    <row r="1416" spans="2:5">
      <c r="B1416" s="217" t="s">
        <v>291</v>
      </c>
      <c r="C1416" s="201">
        <v>1296462000</v>
      </c>
      <c r="D1416" s="201">
        <v>1715400720.3900001</v>
      </c>
      <c r="E1416" s="201">
        <v>1085404645.6100001</v>
      </c>
    </row>
    <row r="1417" spans="2:5">
      <c r="B1417" s="220" t="s">
        <v>281</v>
      </c>
      <c r="C1417" s="219">
        <v>984999597</v>
      </c>
      <c r="D1417" s="219">
        <v>1443938317.3900001</v>
      </c>
      <c r="E1417" s="219">
        <v>984157942.58000004</v>
      </c>
    </row>
    <row r="1418" spans="2:5">
      <c r="B1418" s="216" t="s">
        <v>1259</v>
      </c>
      <c r="C1418" s="201">
        <v>12313456</v>
      </c>
      <c r="D1418" s="201">
        <v>5234553.75</v>
      </c>
      <c r="E1418" s="201">
        <v>5234553.75</v>
      </c>
    </row>
    <row r="1419" spans="2:5">
      <c r="B1419" s="215" t="s">
        <v>1260</v>
      </c>
      <c r="C1419" s="201">
        <v>12313456</v>
      </c>
      <c r="D1419" s="201">
        <v>5234553.75</v>
      </c>
      <c r="E1419" s="201">
        <v>5234553.75</v>
      </c>
    </row>
    <row r="1420" spans="2:5">
      <c r="B1420" s="216" t="s">
        <v>1261</v>
      </c>
      <c r="C1420" s="201">
        <v>6558125</v>
      </c>
      <c r="D1420" s="201">
        <v>5493029.75</v>
      </c>
      <c r="E1420" s="201">
        <v>4960604.17</v>
      </c>
    </row>
    <row r="1421" spans="2:5">
      <c r="B1421" s="215" t="s">
        <v>1262</v>
      </c>
      <c r="C1421" s="201">
        <v>6558125</v>
      </c>
      <c r="D1421" s="201">
        <v>5493029.75</v>
      </c>
      <c r="E1421" s="201">
        <v>4960604.17</v>
      </c>
    </row>
    <row r="1422" spans="2:5">
      <c r="B1422" s="216" t="s">
        <v>1539</v>
      </c>
      <c r="C1422" s="201">
        <v>6731551</v>
      </c>
      <c r="D1422" s="201">
        <v>2433351</v>
      </c>
      <c r="E1422" s="201">
        <v>2433350.79</v>
      </c>
    </row>
    <row r="1423" spans="2:5">
      <c r="B1423" s="215" t="s">
        <v>1540</v>
      </c>
      <c r="C1423" s="201">
        <v>6731551</v>
      </c>
      <c r="D1423" s="201">
        <v>2433351</v>
      </c>
      <c r="E1423" s="201">
        <v>2433350.79</v>
      </c>
    </row>
    <row r="1424" spans="2:5">
      <c r="B1424" s="216" t="s">
        <v>4053</v>
      </c>
      <c r="C1424" s="201">
        <v>0</v>
      </c>
      <c r="D1424" s="201">
        <v>4423724.32</v>
      </c>
      <c r="E1424" s="201">
        <v>0</v>
      </c>
    </row>
    <row r="1425" spans="2:5">
      <c r="B1425" s="215" t="s">
        <v>3219</v>
      </c>
      <c r="C1425" s="201">
        <v>0</v>
      </c>
      <c r="D1425" s="201">
        <v>4423724.32</v>
      </c>
      <c r="E1425" s="201">
        <v>0</v>
      </c>
    </row>
    <row r="1426" spans="2:5">
      <c r="B1426" s="216" t="s">
        <v>1541</v>
      </c>
      <c r="C1426" s="201">
        <v>11208701</v>
      </c>
      <c r="D1426" s="201">
        <v>4132699</v>
      </c>
      <c r="E1426" s="201">
        <v>4132698.02</v>
      </c>
    </row>
    <row r="1427" spans="2:5">
      <c r="B1427" s="215" t="s">
        <v>1542</v>
      </c>
      <c r="C1427" s="201">
        <v>11208701</v>
      </c>
      <c r="D1427" s="201">
        <v>4132699</v>
      </c>
      <c r="E1427" s="201">
        <v>4132698.02</v>
      </c>
    </row>
    <row r="1428" spans="2:5">
      <c r="B1428" s="216" t="s">
        <v>1543</v>
      </c>
      <c r="C1428" s="201">
        <v>4768626</v>
      </c>
      <c r="D1428" s="201">
        <v>0</v>
      </c>
      <c r="E1428" s="201">
        <v>0</v>
      </c>
    </row>
    <row r="1429" spans="2:5">
      <c r="B1429" s="215" t="s">
        <v>1544</v>
      </c>
      <c r="C1429" s="201">
        <v>4768626</v>
      </c>
      <c r="D1429" s="201">
        <v>0</v>
      </c>
      <c r="E1429" s="201">
        <v>0</v>
      </c>
    </row>
    <row r="1430" spans="2:5">
      <c r="B1430" s="216" t="s">
        <v>1545</v>
      </c>
      <c r="C1430" s="201">
        <v>6731551</v>
      </c>
      <c r="D1430" s="201">
        <v>1</v>
      </c>
      <c r="E1430" s="201">
        <v>0</v>
      </c>
    </row>
    <row r="1431" spans="2:5">
      <c r="B1431" s="215" t="s">
        <v>1546</v>
      </c>
      <c r="C1431" s="201">
        <v>6731551</v>
      </c>
      <c r="D1431" s="201">
        <v>1</v>
      </c>
      <c r="E1431" s="201">
        <v>0</v>
      </c>
    </row>
    <row r="1432" spans="2:5">
      <c r="B1432" s="216" t="s">
        <v>1547</v>
      </c>
      <c r="C1432" s="201">
        <v>6731551</v>
      </c>
      <c r="D1432" s="201">
        <v>1</v>
      </c>
      <c r="E1432" s="201">
        <v>0</v>
      </c>
    </row>
    <row r="1433" spans="2:5">
      <c r="B1433" s="215" t="s">
        <v>1548</v>
      </c>
      <c r="C1433" s="201">
        <v>6731551</v>
      </c>
      <c r="D1433" s="201">
        <v>1</v>
      </c>
      <c r="E1433" s="201">
        <v>0</v>
      </c>
    </row>
    <row r="1434" spans="2:5">
      <c r="B1434" s="216" t="s">
        <v>1549</v>
      </c>
      <c r="C1434" s="201">
        <v>11208701</v>
      </c>
      <c r="D1434" s="201">
        <v>1</v>
      </c>
      <c r="E1434" s="201">
        <v>0</v>
      </c>
    </row>
    <row r="1435" spans="2:5">
      <c r="B1435" s="215" t="s">
        <v>1550</v>
      </c>
      <c r="C1435" s="201">
        <v>11208701</v>
      </c>
      <c r="D1435" s="201">
        <v>1</v>
      </c>
      <c r="E1435" s="201">
        <v>0</v>
      </c>
    </row>
    <row r="1436" spans="2:5">
      <c r="B1436" s="216" t="s">
        <v>2702</v>
      </c>
      <c r="C1436" s="201">
        <v>6731551</v>
      </c>
      <c r="D1436" s="201">
        <v>2923276</v>
      </c>
      <c r="E1436" s="201">
        <v>2473275.46</v>
      </c>
    </row>
    <row r="1437" spans="2:5">
      <c r="B1437" s="215" t="s">
        <v>1551</v>
      </c>
      <c r="C1437" s="201">
        <v>6731551</v>
      </c>
      <c r="D1437" s="201">
        <v>2923276</v>
      </c>
      <c r="E1437" s="201">
        <v>2473275.46</v>
      </c>
    </row>
    <row r="1438" spans="2:5">
      <c r="B1438" s="216" t="s">
        <v>1552</v>
      </c>
      <c r="C1438" s="201">
        <v>4768626</v>
      </c>
      <c r="D1438" s="201">
        <v>1</v>
      </c>
      <c r="E1438" s="201">
        <v>0</v>
      </c>
    </row>
    <row r="1439" spans="2:5">
      <c r="B1439" s="215" t="s">
        <v>1553</v>
      </c>
      <c r="C1439" s="201">
        <v>4768626</v>
      </c>
      <c r="D1439" s="201">
        <v>1</v>
      </c>
      <c r="E1439" s="201">
        <v>0</v>
      </c>
    </row>
    <row r="1440" spans="2:5">
      <c r="B1440" s="216" t="s">
        <v>1554</v>
      </c>
      <c r="C1440" s="201">
        <v>4768626</v>
      </c>
      <c r="D1440" s="201">
        <v>1915952</v>
      </c>
      <c r="E1440" s="201">
        <v>1532759.31</v>
      </c>
    </row>
    <row r="1441" spans="2:5">
      <c r="B1441" s="215" t="s">
        <v>1555</v>
      </c>
      <c r="C1441" s="201">
        <v>4768626</v>
      </c>
      <c r="D1441" s="201">
        <v>1915952</v>
      </c>
      <c r="E1441" s="201">
        <v>1532759.31</v>
      </c>
    </row>
    <row r="1442" spans="2:5">
      <c r="B1442" s="216" t="s">
        <v>1556</v>
      </c>
      <c r="C1442" s="201">
        <v>6731551</v>
      </c>
      <c r="D1442" s="201">
        <v>3091561</v>
      </c>
      <c r="E1442" s="201">
        <v>2473275.4500000002</v>
      </c>
    </row>
    <row r="1443" spans="2:5">
      <c r="B1443" s="215" t="s">
        <v>1557</v>
      </c>
      <c r="C1443" s="201">
        <v>6731551</v>
      </c>
      <c r="D1443" s="201">
        <v>3091561</v>
      </c>
      <c r="E1443" s="201">
        <v>2473275.4500000002</v>
      </c>
    </row>
    <row r="1444" spans="2:5">
      <c r="B1444" s="216" t="s">
        <v>4052</v>
      </c>
      <c r="C1444" s="201">
        <v>6731551</v>
      </c>
      <c r="D1444" s="201">
        <v>2680432.81</v>
      </c>
      <c r="E1444" s="201">
        <v>2369364.58</v>
      </c>
    </row>
    <row r="1445" spans="2:5">
      <c r="B1445" s="215" t="s">
        <v>1558</v>
      </c>
      <c r="C1445" s="201">
        <v>6731551</v>
      </c>
      <c r="D1445" s="201">
        <v>2680432.81</v>
      </c>
      <c r="E1445" s="201">
        <v>2369364.58</v>
      </c>
    </row>
    <row r="1446" spans="2:5">
      <c r="B1446" s="216" t="s">
        <v>400</v>
      </c>
      <c r="C1446" s="201">
        <v>5279492</v>
      </c>
      <c r="D1446" s="201">
        <v>1</v>
      </c>
      <c r="E1446" s="201">
        <v>0</v>
      </c>
    </row>
    <row r="1447" spans="2:5">
      <c r="B1447" s="215" t="s">
        <v>735</v>
      </c>
      <c r="C1447" s="201">
        <v>5279492</v>
      </c>
      <c r="D1447" s="201">
        <v>1</v>
      </c>
      <c r="E1447" s="201">
        <v>0</v>
      </c>
    </row>
    <row r="1448" spans="2:5">
      <c r="B1448" s="216" t="s">
        <v>401</v>
      </c>
      <c r="C1448" s="201">
        <v>8454073</v>
      </c>
      <c r="D1448" s="201">
        <v>11806184.57</v>
      </c>
      <c r="E1448" s="201">
        <v>10901802.290000001</v>
      </c>
    </row>
    <row r="1449" spans="2:5">
      <c r="B1449" s="215" t="s">
        <v>736</v>
      </c>
      <c r="C1449" s="201">
        <v>3685447</v>
      </c>
      <c r="D1449" s="201">
        <v>9525358.5700000003</v>
      </c>
      <c r="E1449" s="201">
        <v>9405333.8100000005</v>
      </c>
    </row>
    <row r="1450" spans="2:5">
      <c r="B1450" s="215" t="s">
        <v>1559</v>
      </c>
      <c r="C1450" s="201">
        <v>4768626</v>
      </c>
      <c r="D1450" s="201">
        <v>2280826</v>
      </c>
      <c r="E1450" s="201">
        <v>1496468.48</v>
      </c>
    </row>
    <row r="1451" spans="2:5">
      <c r="B1451" s="216" t="s">
        <v>4051</v>
      </c>
      <c r="C1451" s="201">
        <v>16041156</v>
      </c>
      <c r="D1451" s="201">
        <v>165894350.16</v>
      </c>
      <c r="E1451" s="201">
        <v>121836073.25</v>
      </c>
    </row>
    <row r="1452" spans="2:5">
      <c r="B1452" s="215" t="s">
        <v>737</v>
      </c>
      <c r="C1452" s="201">
        <v>16041156</v>
      </c>
      <c r="D1452" s="201">
        <v>165894350.16</v>
      </c>
      <c r="E1452" s="201">
        <v>121836073.25</v>
      </c>
    </row>
    <row r="1453" spans="2:5">
      <c r="B1453" s="216" t="s">
        <v>4050</v>
      </c>
      <c r="C1453" s="201">
        <v>0</v>
      </c>
      <c r="D1453" s="201">
        <v>5739821.8600000003</v>
      </c>
      <c r="E1453" s="201">
        <v>0</v>
      </c>
    </row>
    <row r="1454" spans="2:5">
      <c r="B1454" s="215" t="s">
        <v>3218</v>
      </c>
      <c r="C1454" s="201">
        <v>0</v>
      </c>
      <c r="D1454" s="201">
        <v>5739821.8600000003</v>
      </c>
      <c r="E1454" s="201">
        <v>0</v>
      </c>
    </row>
    <row r="1455" spans="2:5">
      <c r="B1455" s="216" t="s">
        <v>4049</v>
      </c>
      <c r="C1455" s="201">
        <v>6731551</v>
      </c>
      <c r="D1455" s="201">
        <v>2415895</v>
      </c>
      <c r="E1455" s="201">
        <v>2415894.04</v>
      </c>
    </row>
    <row r="1456" spans="2:5">
      <c r="B1456" s="215" t="s">
        <v>1560</v>
      </c>
      <c r="C1456" s="201">
        <v>6731551</v>
      </c>
      <c r="D1456" s="201">
        <v>2415895</v>
      </c>
      <c r="E1456" s="201">
        <v>2415894.04</v>
      </c>
    </row>
    <row r="1457" spans="2:5">
      <c r="B1457" s="216" t="s">
        <v>1908</v>
      </c>
      <c r="C1457" s="201">
        <v>23939986</v>
      </c>
      <c r="D1457" s="201">
        <v>37249052</v>
      </c>
      <c r="E1457" s="201">
        <v>37249052</v>
      </c>
    </row>
    <row r="1458" spans="2:5">
      <c r="B1458" s="215" t="s">
        <v>1909</v>
      </c>
      <c r="C1458" s="201">
        <v>23939986</v>
      </c>
      <c r="D1458" s="201">
        <v>37249052</v>
      </c>
      <c r="E1458" s="201">
        <v>37249052</v>
      </c>
    </row>
    <row r="1459" spans="2:5">
      <c r="B1459" s="216" t="s">
        <v>1561</v>
      </c>
      <c r="C1459" s="201">
        <v>6731551</v>
      </c>
      <c r="D1459" s="201">
        <v>1</v>
      </c>
      <c r="E1459" s="201">
        <v>0</v>
      </c>
    </row>
    <row r="1460" spans="2:5">
      <c r="B1460" s="215" t="s">
        <v>1562</v>
      </c>
      <c r="C1460" s="201">
        <v>6731551</v>
      </c>
      <c r="D1460" s="201">
        <v>1</v>
      </c>
      <c r="E1460" s="201">
        <v>0</v>
      </c>
    </row>
    <row r="1461" spans="2:5">
      <c r="B1461" s="216" t="s">
        <v>1563</v>
      </c>
      <c r="C1461" s="201">
        <v>4768626</v>
      </c>
      <c r="D1461" s="201">
        <v>1496469</v>
      </c>
      <c r="E1461" s="201">
        <v>1496468.48</v>
      </c>
    </row>
    <row r="1462" spans="2:5">
      <c r="B1462" s="215" t="s">
        <v>1564</v>
      </c>
      <c r="C1462" s="201">
        <v>4768626</v>
      </c>
      <c r="D1462" s="201">
        <v>1496469</v>
      </c>
      <c r="E1462" s="201">
        <v>1496468.48</v>
      </c>
    </row>
    <row r="1463" spans="2:5">
      <c r="B1463" s="216" t="s">
        <v>1565</v>
      </c>
      <c r="C1463" s="201">
        <v>4768626</v>
      </c>
      <c r="D1463" s="201">
        <v>4292426</v>
      </c>
      <c r="E1463" s="201">
        <v>1764383.58</v>
      </c>
    </row>
    <row r="1464" spans="2:5">
      <c r="B1464" s="215" t="s">
        <v>1566</v>
      </c>
      <c r="C1464" s="201">
        <v>4768626</v>
      </c>
      <c r="D1464" s="201">
        <v>4292426</v>
      </c>
      <c r="E1464" s="201">
        <v>1764383.58</v>
      </c>
    </row>
    <row r="1465" spans="2:5">
      <c r="B1465" s="216" t="s">
        <v>1567</v>
      </c>
      <c r="C1465" s="201">
        <v>4768626</v>
      </c>
      <c r="D1465" s="201">
        <v>1</v>
      </c>
      <c r="E1465" s="201">
        <v>0</v>
      </c>
    </row>
    <row r="1466" spans="2:5">
      <c r="B1466" s="215" t="s">
        <v>1568</v>
      </c>
      <c r="C1466" s="201">
        <v>4768626</v>
      </c>
      <c r="D1466" s="201">
        <v>1</v>
      </c>
      <c r="E1466" s="201">
        <v>0</v>
      </c>
    </row>
    <row r="1467" spans="2:5">
      <c r="B1467" s="216" t="s">
        <v>1569</v>
      </c>
      <c r="C1467" s="201">
        <v>6731551</v>
      </c>
      <c r="D1467" s="201">
        <v>6057651</v>
      </c>
      <c r="E1467" s="201">
        <v>2791627.53</v>
      </c>
    </row>
    <row r="1468" spans="2:5">
      <c r="B1468" s="215" t="s">
        <v>1570</v>
      </c>
      <c r="C1468" s="201">
        <v>6731551</v>
      </c>
      <c r="D1468" s="201">
        <v>6057651</v>
      </c>
      <c r="E1468" s="201">
        <v>2791627.53</v>
      </c>
    </row>
    <row r="1469" spans="2:5">
      <c r="B1469" s="216" t="s">
        <v>1571</v>
      </c>
      <c r="C1469" s="201">
        <v>4768626</v>
      </c>
      <c r="D1469" s="201">
        <v>1</v>
      </c>
      <c r="E1469" s="201">
        <v>0</v>
      </c>
    </row>
    <row r="1470" spans="2:5">
      <c r="B1470" s="215" t="s">
        <v>1572</v>
      </c>
      <c r="C1470" s="201">
        <v>4768626</v>
      </c>
      <c r="D1470" s="201">
        <v>1</v>
      </c>
      <c r="E1470" s="201">
        <v>0</v>
      </c>
    </row>
    <row r="1471" spans="2:5">
      <c r="B1471" s="216" t="s">
        <v>4048</v>
      </c>
      <c r="C1471" s="201">
        <v>4768626</v>
      </c>
      <c r="D1471" s="201">
        <v>1</v>
      </c>
      <c r="E1471" s="201">
        <v>0</v>
      </c>
    </row>
    <row r="1472" spans="2:5">
      <c r="B1472" s="215" t="s">
        <v>1573</v>
      </c>
      <c r="C1472" s="201">
        <v>4768626</v>
      </c>
      <c r="D1472" s="201">
        <v>1</v>
      </c>
      <c r="E1472" s="201">
        <v>0</v>
      </c>
    </row>
    <row r="1473" spans="2:5">
      <c r="B1473" s="216" t="s">
        <v>402</v>
      </c>
      <c r="C1473" s="201">
        <v>47602869</v>
      </c>
      <c r="D1473" s="201">
        <v>29116342.34</v>
      </c>
      <c r="E1473" s="201">
        <v>19921593.32</v>
      </c>
    </row>
    <row r="1474" spans="2:5">
      <c r="B1474" s="215" t="s">
        <v>738</v>
      </c>
      <c r="C1474" s="201">
        <v>47602869</v>
      </c>
      <c r="D1474" s="201">
        <v>29116342.34</v>
      </c>
      <c r="E1474" s="201">
        <v>19921593.32</v>
      </c>
    </row>
    <row r="1475" spans="2:5">
      <c r="B1475" s="216" t="s">
        <v>1574</v>
      </c>
      <c r="C1475" s="201">
        <v>4768626</v>
      </c>
      <c r="D1475" s="201">
        <v>1</v>
      </c>
      <c r="E1475" s="201">
        <v>0</v>
      </c>
    </row>
    <row r="1476" spans="2:5">
      <c r="B1476" s="215" t="s">
        <v>1575</v>
      </c>
      <c r="C1476" s="201">
        <v>4768626</v>
      </c>
      <c r="D1476" s="201">
        <v>1</v>
      </c>
      <c r="E1476" s="201">
        <v>0</v>
      </c>
    </row>
    <row r="1477" spans="2:5">
      <c r="B1477" s="216" t="s">
        <v>1576</v>
      </c>
      <c r="C1477" s="201">
        <v>4768626</v>
      </c>
      <c r="D1477" s="201">
        <v>1</v>
      </c>
      <c r="E1477" s="201">
        <v>0</v>
      </c>
    </row>
    <row r="1478" spans="2:5">
      <c r="B1478" s="215" t="s">
        <v>1577</v>
      </c>
      <c r="C1478" s="201">
        <v>4768626</v>
      </c>
      <c r="D1478" s="201">
        <v>1</v>
      </c>
      <c r="E1478" s="201">
        <v>0</v>
      </c>
    </row>
    <row r="1479" spans="2:5">
      <c r="B1479" s="216" t="s">
        <v>1578</v>
      </c>
      <c r="C1479" s="201">
        <v>6731551</v>
      </c>
      <c r="D1479" s="201">
        <v>1</v>
      </c>
      <c r="E1479" s="201">
        <v>0</v>
      </c>
    </row>
    <row r="1480" spans="2:5">
      <c r="B1480" s="215" t="s">
        <v>1579</v>
      </c>
      <c r="C1480" s="201">
        <v>6731551</v>
      </c>
      <c r="D1480" s="201">
        <v>1</v>
      </c>
      <c r="E1480" s="201">
        <v>0</v>
      </c>
    </row>
    <row r="1481" spans="2:5">
      <c r="B1481" s="216" t="s">
        <v>1580</v>
      </c>
      <c r="C1481" s="201">
        <v>11208701</v>
      </c>
      <c r="D1481" s="201">
        <v>1</v>
      </c>
      <c r="E1481" s="201">
        <v>0</v>
      </c>
    </row>
    <row r="1482" spans="2:5">
      <c r="B1482" s="215" t="s">
        <v>1581</v>
      </c>
      <c r="C1482" s="201">
        <v>11208701</v>
      </c>
      <c r="D1482" s="201">
        <v>1</v>
      </c>
      <c r="E1482" s="201">
        <v>0</v>
      </c>
    </row>
    <row r="1483" spans="2:5">
      <c r="B1483" s="216" t="s">
        <v>1582</v>
      </c>
      <c r="C1483" s="201">
        <v>6731551</v>
      </c>
      <c r="D1483" s="201">
        <v>1816560.41</v>
      </c>
      <c r="E1483" s="201">
        <v>1816558.88</v>
      </c>
    </row>
    <row r="1484" spans="2:5">
      <c r="B1484" s="215" t="s">
        <v>1583</v>
      </c>
      <c r="C1484" s="201">
        <v>6731551</v>
      </c>
      <c r="D1484" s="201">
        <v>1816560.41</v>
      </c>
      <c r="E1484" s="201">
        <v>1816558.88</v>
      </c>
    </row>
    <row r="1485" spans="2:5">
      <c r="B1485" s="216" t="s">
        <v>1584</v>
      </c>
      <c r="C1485" s="201">
        <v>6731551</v>
      </c>
      <c r="D1485" s="201">
        <v>1</v>
      </c>
      <c r="E1485" s="201">
        <v>0</v>
      </c>
    </row>
    <row r="1486" spans="2:5">
      <c r="B1486" s="215" t="s">
        <v>1585</v>
      </c>
      <c r="C1486" s="201">
        <v>6731551</v>
      </c>
      <c r="D1486" s="201">
        <v>1</v>
      </c>
      <c r="E1486" s="201">
        <v>0</v>
      </c>
    </row>
    <row r="1487" spans="2:5">
      <c r="B1487" s="216" t="s">
        <v>4267</v>
      </c>
      <c r="C1487" s="201">
        <v>0</v>
      </c>
      <c r="D1487" s="201">
        <v>30000000</v>
      </c>
      <c r="E1487" s="201">
        <v>30000000</v>
      </c>
    </row>
    <row r="1488" spans="2:5">
      <c r="B1488" s="215" t="s">
        <v>4266</v>
      </c>
      <c r="C1488" s="201">
        <v>0</v>
      </c>
      <c r="D1488" s="201">
        <v>30000000</v>
      </c>
      <c r="E1488" s="201">
        <v>30000000</v>
      </c>
    </row>
    <row r="1489" spans="2:5">
      <c r="B1489" s="216" t="s">
        <v>1586</v>
      </c>
      <c r="C1489" s="201">
        <v>4768626</v>
      </c>
      <c r="D1489" s="201">
        <v>1</v>
      </c>
      <c r="E1489" s="201">
        <v>0</v>
      </c>
    </row>
    <row r="1490" spans="2:5">
      <c r="B1490" s="215" t="s">
        <v>1587</v>
      </c>
      <c r="C1490" s="201">
        <v>4768626</v>
      </c>
      <c r="D1490" s="201">
        <v>1</v>
      </c>
      <c r="E1490" s="201">
        <v>0</v>
      </c>
    </row>
    <row r="1491" spans="2:5">
      <c r="B1491" s="216" t="s">
        <v>1588</v>
      </c>
      <c r="C1491" s="201">
        <v>6731551</v>
      </c>
      <c r="D1491" s="201">
        <v>1705488</v>
      </c>
      <c r="E1491" s="201">
        <v>0</v>
      </c>
    </row>
    <row r="1492" spans="2:5">
      <c r="B1492" s="215" t="s">
        <v>1589</v>
      </c>
      <c r="C1492" s="201">
        <v>6731551</v>
      </c>
      <c r="D1492" s="201">
        <v>1705488</v>
      </c>
      <c r="E1492" s="201">
        <v>0</v>
      </c>
    </row>
    <row r="1493" spans="2:5">
      <c r="B1493" s="216" t="s">
        <v>4047</v>
      </c>
      <c r="C1493" s="201">
        <v>9743844</v>
      </c>
      <c r="D1493" s="201">
        <v>7000000</v>
      </c>
      <c r="E1493" s="201">
        <v>0</v>
      </c>
    </row>
    <row r="1494" spans="2:5">
      <c r="B1494" s="215" t="s">
        <v>2917</v>
      </c>
      <c r="C1494" s="201">
        <v>9743844</v>
      </c>
      <c r="D1494" s="201">
        <v>7000000</v>
      </c>
      <c r="E1494" s="201">
        <v>0</v>
      </c>
    </row>
    <row r="1495" spans="2:5">
      <c r="B1495" s="216" t="s">
        <v>1590</v>
      </c>
      <c r="C1495" s="201">
        <v>4768626</v>
      </c>
      <c r="D1495" s="201">
        <v>101</v>
      </c>
      <c r="E1495" s="201">
        <v>0</v>
      </c>
    </row>
    <row r="1496" spans="2:5">
      <c r="B1496" s="215" t="s">
        <v>1591</v>
      </c>
      <c r="C1496" s="201">
        <v>4768626</v>
      </c>
      <c r="D1496" s="201">
        <v>101</v>
      </c>
      <c r="E1496" s="201">
        <v>0</v>
      </c>
    </row>
    <row r="1497" spans="2:5">
      <c r="B1497" s="216" t="s">
        <v>2918</v>
      </c>
      <c r="C1497" s="201">
        <v>7762336</v>
      </c>
      <c r="D1497" s="201">
        <v>1</v>
      </c>
      <c r="E1497" s="201">
        <v>0</v>
      </c>
    </row>
    <row r="1498" spans="2:5">
      <c r="B1498" s="215" t="s">
        <v>2919</v>
      </c>
      <c r="C1498" s="201">
        <v>7762336</v>
      </c>
      <c r="D1498" s="201">
        <v>1</v>
      </c>
      <c r="E1498" s="201">
        <v>0</v>
      </c>
    </row>
    <row r="1499" spans="2:5">
      <c r="B1499" s="216" t="s">
        <v>2920</v>
      </c>
      <c r="C1499" s="201">
        <v>10870412</v>
      </c>
      <c r="D1499" s="201">
        <v>2</v>
      </c>
      <c r="E1499" s="201">
        <v>0</v>
      </c>
    </row>
    <row r="1500" spans="2:5">
      <c r="B1500" s="215" t="s">
        <v>4215</v>
      </c>
      <c r="C1500" s="201">
        <v>10870412</v>
      </c>
      <c r="D1500" s="201">
        <v>2</v>
      </c>
      <c r="E1500" s="201">
        <v>0</v>
      </c>
    </row>
    <row r="1501" spans="2:5">
      <c r="B1501" s="216" t="s">
        <v>2613</v>
      </c>
      <c r="C1501" s="201">
        <v>11025199</v>
      </c>
      <c r="D1501" s="201">
        <v>11025199</v>
      </c>
      <c r="E1501" s="201">
        <v>10473939</v>
      </c>
    </row>
    <row r="1502" spans="2:5">
      <c r="B1502" s="215" t="s">
        <v>2614</v>
      </c>
      <c r="C1502" s="201">
        <v>11025199</v>
      </c>
      <c r="D1502" s="201">
        <v>11025199</v>
      </c>
      <c r="E1502" s="201">
        <v>10473939</v>
      </c>
    </row>
    <row r="1503" spans="2:5">
      <c r="B1503" s="216" t="s">
        <v>3628</v>
      </c>
      <c r="C1503" s="201">
        <v>0</v>
      </c>
      <c r="D1503" s="201">
        <v>1993399.79</v>
      </c>
      <c r="E1503" s="201">
        <v>0</v>
      </c>
    </row>
    <row r="1504" spans="2:5">
      <c r="B1504" s="215" t="s">
        <v>3627</v>
      </c>
      <c r="C1504" s="201">
        <v>0</v>
      </c>
      <c r="D1504" s="201">
        <v>1993399.79</v>
      </c>
      <c r="E1504" s="201">
        <v>0</v>
      </c>
    </row>
    <row r="1505" spans="2:5">
      <c r="B1505" s="216" t="s">
        <v>3310</v>
      </c>
      <c r="C1505" s="201">
        <v>0</v>
      </c>
      <c r="D1505" s="201">
        <v>74646837.359999999</v>
      </c>
      <c r="E1505" s="201">
        <v>62950838.039999999</v>
      </c>
    </row>
    <row r="1506" spans="2:5">
      <c r="B1506" s="215" t="s">
        <v>3309</v>
      </c>
      <c r="C1506" s="201">
        <v>0</v>
      </c>
      <c r="D1506" s="201">
        <v>74646837.359999999</v>
      </c>
      <c r="E1506" s="201">
        <v>62950838.039999999</v>
      </c>
    </row>
    <row r="1507" spans="2:5">
      <c r="B1507" s="216" t="s">
        <v>2921</v>
      </c>
      <c r="C1507" s="201">
        <v>2000469</v>
      </c>
      <c r="D1507" s="201">
        <v>100469</v>
      </c>
      <c r="E1507" s="201">
        <v>0</v>
      </c>
    </row>
    <row r="1508" spans="2:5">
      <c r="B1508" s="215" t="s">
        <v>2922</v>
      </c>
      <c r="C1508" s="201">
        <v>2000469</v>
      </c>
      <c r="D1508" s="201">
        <v>100469</v>
      </c>
      <c r="E1508" s="201">
        <v>0</v>
      </c>
    </row>
    <row r="1509" spans="2:5">
      <c r="B1509" s="216" t="s">
        <v>403</v>
      </c>
      <c r="C1509" s="201">
        <v>8433540</v>
      </c>
      <c r="D1509" s="201">
        <v>9709274.3000000007</v>
      </c>
      <c r="E1509" s="201">
        <v>7694784.4000000004</v>
      </c>
    </row>
    <row r="1510" spans="2:5">
      <c r="B1510" s="215" t="s">
        <v>739</v>
      </c>
      <c r="C1510" s="201">
        <v>8433540</v>
      </c>
      <c r="D1510" s="201">
        <v>9709274.3000000007</v>
      </c>
      <c r="E1510" s="201">
        <v>7694784.4000000004</v>
      </c>
    </row>
    <row r="1511" spans="2:5">
      <c r="B1511" s="216" t="s">
        <v>404</v>
      </c>
      <c r="C1511" s="201">
        <v>54219027</v>
      </c>
      <c r="D1511" s="201">
        <v>158268151.74000001</v>
      </c>
      <c r="E1511" s="201">
        <v>126425828.11</v>
      </c>
    </row>
    <row r="1512" spans="2:5">
      <c r="B1512" s="215" t="s">
        <v>740</v>
      </c>
      <c r="C1512" s="201">
        <v>54219027</v>
      </c>
      <c r="D1512" s="201">
        <v>158268151.74000001</v>
      </c>
      <c r="E1512" s="201">
        <v>126425828.11</v>
      </c>
    </row>
    <row r="1513" spans="2:5">
      <c r="B1513" s="216" t="s">
        <v>2615</v>
      </c>
      <c r="C1513" s="201">
        <v>128185261</v>
      </c>
      <c r="D1513" s="201">
        <v>110759424.38999999</v>
      </c>
      <c r="E1513" s="201">
        <v>109915190.75999999</v>
      </c>
    </row>
    <row r="1514" spans="2:5">
      <c r="B1514" s="215" t="s">
        <v>2616</v>
      </c>
      <c r="C1514" s="201">
        <v>128185261</v>
      </c>
      <c r="D1514" s="201">
        <v>110759424.38999999</v>
      </c>
      <c r="E1514" s="201">
        <v>109915190.75999999</v>
      </c>
    </row>
    <row r="1515" spans="2:5">
      <c r="B1515" s="216" t="s">
        <v>2617</v>
      </c>
      <c r="C1515" s="201">
        <v>76402553</v>
      </c>
      <c r="D1515" s="201">
        <v>61905744</v>
      </c>
      <c r="E1515" s="201">
        <v>57837272.010000005</v>
      </c>
    </row>
    <row r="1516" spans="2:5">
      <c r="B1516" s="215" t="s">
        <v>2618</v>
      </c>
      <c r="C1516" s="201">
        <v>76402553</v>
      </c>
      <c r="D1516" s="201">
        <v>61905744</v>
      </c>
      <c r="E1516" s="201">
        <v>57837272.010000005</v>
      </c>
    </row>
    <row r="1517" spans="2:5">
      <c r="B1517" s="216" t="s">
        <v>2923</v>
      </c>
      <c r="C1517" s="201">
        <v>2631585</v>
      </c>
      <c r="D1517" s="201">
        <v>1</v>
      </c>
      <c r="E1517" s="201">
        <v>0</v>
      </c>
    </row>
    <row r="1518" spans="2:5">
      <c r="B1518" s="215" t="s">
        <v>2924</v>
      </c>
      <c r="C1518" s="201">
        <v>2631585</v>
      </c>
      <c r="D1518" s="201">
        <v>1</v>
      </c>
      <c r="E1518" s="201">
        <v>0</v>
      </c>
    </row>
    <row r="1519" spans="2:5">
      <c r="B1519" s="216" t="s">
        <v>405</v>
      </c>
      <c r="C1519" s="201">
        <v>22813453</v>
      </c>
      <c r="D1519" s="201">
        <v>1</v>
      </c>
      <c r="E1519" s="201">
        <v>0</v>
      </c>
    </row>
    <row r="1520" spans="2:5">
      <c r="B1520" s="215" t="s">
        <v>741</v>
      </c>
      <c r="C1520" s="201">
        <v>22813453</v>
      </c>
      <c r="D1520" s="201">
        <v>1</v>
      </c>
      <c r="E1520" s="201">
        <v>0</v>
      </c>
    </row>
    <row r="1521" spans="2:5">
      <c r="B1521" s="216" t="s">
        <v>3157</v>
      </c>
      <c r="C1521" s="201">
        <v>0</v>
      </c>
      <c r="D1521" s="201">
        <v>63664644.479999997</v>
      </c>
      <c r="E1521" s="201">
        <v>36090066.549999997</v>
      </c>
    </row>
    <row r="1522" spans="2:5">
      <c r="B1522" s="215" t="s">
        <v>3158</v>
      </c>
      <c r="C1522" s="201">
        <v>0</v>
      </c>
      <c r="D1522" s="201">
        <v>63664644.479999997</v>
      </c>
      <c r="E1522" s="201">
        <v>36090066.549999997</v>
      </c>
    </row>
    <row r="1523" spans="2:5">
      <c r="B1523" s="216" t="s">
        <v>2925</v>
      </c>
      <c r="C1523" s="201">
        <v>6305735</v>
      </c>
      <c r="D1523" s="201">
        <v>2</v>
      </c>
      <c r="E1523" s="201">
        <v>0</v>
      </c>
    </row>
    <row r="1524" spans="2:5">
      <c r="B1524" s="215" t="s">
        <v>2926</v>
      </c>
      <c r="C1524" s="201">
        <v>6305735</v>
      </c>
      <c r="D1524" s="201">
        <v>2</v>
      </c>
      <c r="E1524" s="201">
        <v>0</v>
      </c>
    </row>
    <row r="1525" spans="2:5">
      <c r="B1525" s="216" t="s">
        <v>406</v>
      </c>
      <c r="C1525" s="201">
        <v>86642840</v>
      </c>
      <c r="D1525" s="201">
        <v>60373156</v>
      </c>
      <c r="E1525" s="201">
        <v>60371550.100000001</v>
      </c>
    </row>
    <row r="1526" spans="2:5">
      <c r="B1526" s="215" t="s">
        <v>742</v>
      </c>
      <c r="C1526" s="201">
        <v>86642840</v>
      </c>
      <c r="D1526" s="201">
        <v>60373156</v>
      </c>
      <c r="E1526" s="201">
        <v>60371550.100000001</v>
      </c>
    </row>
    <row r="1527" spans="2:5">
      <c r="B1527" s="216" t="s">
        <v>2927</v>
      </c>
      <c r="C1527" s="201">
        <v>6767707</v>
      </c>
      <c r="D1527" s="201">
        <v>1</v>
      </c>
      <c r="E1527" s="201">
        <v>0</v>
      </c>
    </row>
    <row r="1528" spans="2:5">
      <c r="B1528" s="215" t="s">
        <v>2928</v>
      </c>
      <c r="C1528" s="201">
        <v>6767707</v>
      </c>
      <c r="D1528" s="201">
        <v>1</v>
      </c>
      <c r="E1528" s="201">
        <v>0</v>
      </c>
    </row>
    <row r="1529" spans="2:5">
      <c r="B1529" s="216" t="s">
        <v>2929</v>
      </c>
      <c r="C1529" s="201">
        <v>13525671</v>
      </c>
      <c r="D1529" s="201">
        <v>20000002</v>
      </c>
      <c r="E1529" s="201">
        <v>15094490.34</v>
      </c>
    </row>
    <row r="1530" spans="2:5">
      <c r="B1530" s="215" t="s">
        <v>2930</v>
      </c>
      <c r="C1530" s="201">
        <v>13525671</v>
      </c>
      <c r="D1530" s="201">
        <v>20000002</v>
      </c>
      <c r="E1530" s="201">
        <v>15094490.34</v>
      </c>
    </row>
    <row r="1531" spans="2:5">
      <c r="B1531" s="216" t="s">
        <v>3515</v>
      </c>
      <c r="C1531" s="201">
        <v>0</v>
      </c>
      <c r="D1531" s="201">
        <v>1332377.8899999999</v>
      </c>
      <c r="E1531" s="201">
        <v>0</v>
      </c>
    </row>
    <row r="1532" spans="2:5">
      <c r="B1532" s="215" t="s">
        <v>3514</v>
      </c>
      <c r="C1532" s="201">
        <v>0</v>
      </c>
      <c r="D1532" s="201">
        <v>1332377.8899999999</v>
      </c>
      <c r="E1532" s="201">
        <v>0</v>
      </c>
    </row>
    <row r="1533" spans="2:5">
      <c r="B1533" s="216" t="s">
        <v>4046</v>
      </c>
      <c r="C1533" s="201">
        <v>0</v>
      </c>
      <c r="D1533" s="201">
        <v>1332377.8899999999</v>
      </c>
      <c r="E1533" s="201">
        <v>0</v>
      </c>
    </row>
    <row r="1534" spans="2:5">
      <c r="B1534" s="215" t="s">
        <v>3513</v>
      </c>
      <c r="C1534" s="201">
        <v>0</v>
      </c>
      <c r="D1534" s="201">
        <v>1332377.8899999999</v>
      </c>
      <c r="E1534" s="201">
        <v>0</v>
      </c>
    </row>
    <row r="1535" spans="2:5">
      <c r="B1535" s="216" t="s">
        <v>2931</v>
      </c>
      <c r="C1535" s="201">
        <v>5324643</v>
      </c>
      <c r="D1535" s="201">
        <v>5028412</v>
      </c>
      <c r="E1535" s="201">
        <v>5028411</v>
      </c>
    </row>
    <row r="1536" spans="2:5">
      <c r="B1536" s="215" t="s">
        <v>2932</v>
      </c>
      <c r="C1536" s="201">
        <v>5324643</v>
      </c>
      <c r="D1536" s="201">
        <v>5028412</v>
      </c>
      <c r="E1536" s="201">
        <v>5028411</v>
      </c>
    </row>
    <row r="1537" spans="2:5">
      <c r="B1537" s="216" t="s">
        <v>3512</v>
      </c>
      <c r="C1537" s="201">
        <v>0</v>
      </c>
      <c r="D1537" s="201">
        <v>1332377.8899999999</v>
      </c>
      <c r="E1537" s="201">
        <v>0</v>
      </c>
    </row>
    <row r="1538" spans="2:5">
      <c r="B1538" s="215" t="s">
        <v>3511</v>
      </c>
      <c r="C1538" s="201">
        <v>0</v>
      </c>
      <c r="D1538" s="201">
        <v>1332377.8899999999</v>
      </c>
      <c r="E1538" s="201">
        <v>0</v>
      </c>
    </row>
    <row r="1539" spans="2:5">
      <c r="B1539" s="216" t="s">
        <v>4045</v>
      </c>
      <c r="C1539" s="201">
        <v>0</v>
      </c>
      <c r="D1539" s="201">
        <v>1875829.6</v>
      </c>
      <c r="E1539" s="201">
        <v>0</v>
      </c>
    </row>
    <row r="1540" spans="2:5">
      <c r="B1540" s="215" t="s">
        <v>3510</v>
      </c>
      <c r="C1540" s="201">
        <v>0</v>
      </c>
      <c r="D1540" s="201">
        <v>1875829.6</v>
      </c>
      <c r="E1540" s="201">
        <v>0</v>
      </c>
    </row>
    <row r="1541" spans="2:5">
      <c r="B1541" s="216" t="s">
        <v>407</v>
      </c>
      <c r="C1541" s="201">
        <v>9341726</v>
      </c>
      <c r="D1541" s="201">
        <v>27590818.98</v>
      </c>
      <c r="E1541" s="201">
        <v>23728271.329999998</v>
      </c>
    </row>
    <row r="1542" spans="2:5">
      <c r="B1542" s="215" t="s">
        <v>743</v>
      </c>
      <c r="C1542" s="201">
        <v>9341726</v>
      </c>
      <c r="D1542" s="201">
        <v>27590818.98</v>
      </c>
      <c r="E1542" s="201">
        <v>23728271.329999998</v>
      </c>
    </row>
    <row r="1543" spans="2:5">
      <c r="B1543" s="216" t="s">
        <v>3509</v>
      </c>
      <c r="C1543" s="201">
        <v>0</v>
      </c>
      <c r="D1543" s="201">
        <v>1332377.8899999999</v>
      </c>
      <c r="E1543" s="201">
        <v>0</v>
      </c>
    </row>
    <row r="1544" spans="2:5">
      <c r="B1544" s="215" t="s">
        <v>3508</v>
      </c>
      <c r="C1544" s="201">
        <v>0</v>
      </c>
      <c r="D1544" s="201">
        <v>1332377.8899999999</v>
      </c>
      <c r="E1544" s="201">
        <v>0</v>
      </c>
    </row>
    <row r="1545" spans="2:5">
      <c r="B1545" s="216" t="s">
        <v>3507</v>
      </c>
      <c r="C1545" s="201">
        <v>0</v>
      </c>
      <c r="D1545" s="201">
        <v>3114233.87</v>
      </c>
      <c r="E1545" s="201">
        <v>0</v>
      </c>
    </row>
    <row r="1546" spans="2:5">
      <c r="B1546" s="215" t="s">
        <v>3506</v>
      </c>
      <c r="C1546" s="201">
        <v>0</v>
      </c>
      <c r="D1546" s="201">
        <v>3114233.87</v>
      </c>
      <c r="E1546" s="201">
        <v>0</v>
      </c>
    </row>
    <row r="1547" spans="2:5">
      <c r="B1547" s="216" t="s">
        <v>3505</v>
      </c>
      <c r="C1547" s="201">
        <v>0</v>
      </c>
      <c r="D1547" s="201">
        <v>3114233.87</v>
      </c>
      <c r="E1547" s="201">
        <v>0</v>
      </c>
    </row>
    <row r="1548" spans="2:5">
      <c r="B1548" s="215" t="s">
        <v>3504</v>
      </c>
      <c r="C1548" s="201">
        <v>0</v>
      </c>
      <c r="D1548" s="201">
        <v>3114233.87</v>
      </c>
      <c r="E1548" s="201">
        <v>0</v>
      </c>
    </row>
    <row r="1549" spans="2:5">
      <c r="B1549" s="216" t="s">
        <v>2933</v>
      </c>
      <c r="C1549" s="201">
        <v>20271026</v>
      </c>
      <c r="D1549" s="201">
        <v>13095511</v>
      </c>
      <c r="E1549" s="201">
        <v>13095509.050000001</v>
      </c>
    </row>
    <row r="1550" spans="2:5">
      <c r="B1550" s="215" t="s">
        <v>2934</v>
      </c>
      <c r="C1550" s="201">
        <v>20271026</v>
      </c>
      <c r="D1550" s="201">
        <v>13095511</v>
      </c>
      <c r="E1550" s="201">
        <v>13095509.050000001</v>
      </c>
    </row>
    <row r="1551" spans="2:5">
      <c r="B1551" s="216" t="s">
        <v>408</v>
      </c>
      <c r="C1551" s="201">
        <v>12921512</v>
      </c>
      <c r="D1551" s="201">
        <v>1719426</v>
      </c>
      <c r="E1551" s="201">
        <v>0</v>
      </c>
    </row>
    <row r="1552" spans="2:5">
      <c r="B1552" s="215" t="s">
        <v>744</v>
      </c>
      <c r="C1552" s="201">
        <v>12921512</v>
      </c>
      <c r="D1552" s="201">
        <v>1719426</v>
      </c>
      <c r="E1552" s="201">
        <v>0</v>
      </c>
    </row>
    <row r="1553" spans="2:5">
      <c r="B1553" s="216" t="s">
        <v>3111</v>
      </c>
      <c r="C1553" s="201">
        <v>0</v>
      </c>
      <c r="D1553" s="201">
        <v>62951108.869999997</v>
      </c>
      <c r="E1553" s="201">
        <v>62951107.869999997</v>
      </c>
    </row>
    <row r="1554" spans="2:5">
      <c r="B1554" s="215" t="s">
        <v>3112</v>
      </c>
      <c r="C1554" s="201">
        <v>0</v>
      </c>
      <c r="D1554" s="201">
        <v>62951108.869999997</v>
      </c>
      <c r="E1554" s="201">
        <v>62951107.869999997</v>
      </c>
    </row>
    <row r="1555" spans="2:5">
      <c r="B1555" s="216" t="s">
        <v>409</v>
      </c>
      <c r="C1555" s="201">
        <v>120530102</v>
      </c>
      <c r="D1555" s="201">
        <v>94885886.189999998</v>
      </c>
      <c r="E1555" s="201">
        <v>83254854.030000001</v>
      </c>
    </row>
    <row r="1556" spans="2:5">
      <c r="B1556" s="215" t="s">
        <v>745</v>
      </c>
      <c r="C1556" s="201">
        <v>120530102</v>
      </c>
      <c r="D1556" s="201">
        <v>94885886.189999998</v>
      </c>
      <c r="E1556" s="201">
        <v>83254854.030000001</v>
      </c>
    </row>
    <row r="1557" spans="2:5">
      <c r="B1557" s="216" t="s">
        <v>3113</v>
      </c>
      <c r="C1557" s="201">
        <v>0</v>
      </c>
      <c r="D1557" s="201">
        <v>145000001</v>
      </c>
      <c r="E1557" s="201">
        <v>0</v>
      </c>
    </row>
    <row r="1558" spans="2:5">
      <c r="B1558" s="215" t="s">
        <v>3114</v>
      </c>
      <c r="C1558" s="201">
        <v>0</v>
      </c>
      <c r="D1558" s="201">
        <v>145000001</v>
      </c>
      <c r="E1558" s="201">
        <v>0</v>
      </c>
    </row>
    <row r="1559" spans="2:5">
      <c r="B1559" s="216" t="s">
        <v>1076</v>
      </c>
      <c r="C1559" s="201">
        <v>70732021</v>
      </c>
      <c r="D1559" s="201">
        <v>167415065.78000003</v>
      </c>
      <c r="E1559" s="201">
        <v>53442495.089999996</v>
      </c>
    </row>
    <row r="1560" spans="2:5">
      <c r="B1560" s="215" t="s">
        <v>1077</v>
      </c>
      <c r="C1560" s="201">
        <v>70732021</v>
      </c>
      <c r="D1560" s="201">
        <v>167415065.78000003</v>
      </c>
      <c r="E1560" s="201">
        <v>53442495.089999996</v>
      </c>
    </row>
    <row r="1561" spans="2:5">
      <c r="B1561" s="216" t="s">
        <v>3159</v>
      </c>
      <c r="C1561" s="201">
        <v>0</v>
      </c>
      <c r="D1561" s="201">
        <v>3453032.64</v>
      </c>
      <c r="E1561" s="201">
        <v>0</v>
      </c>
    </row>
    <row r="1562" spans="2:5">
      <c r="B1562" s="215" t="s">
        <v>3160</v>
      </c>
      <c r="C1562" s="201">
        <v>0</v>
      </c>
      <c r="D1562" s="201">
        <v>3453032.64</v>
      </c>
      <c r="E1562" s="201">
        <v>0</v>
      </c>
    </row>
    <row r="1563" spans="2:5">
      <c r="B1563" s="220" t="s">
        <v>283</v>
      </c>
      <c r="C1563" s="219">
        <v>311462403</v>
      </c>
      <c r="D1563" s="219">
        <v>271462403</v>
      </c>
      <c r="E1563" s="219">
        <v>101246703.03</v>
      </c>
    </row>
    <row r="1564" spans="2:5">
      <c r="B1564" s="216" t="s">
        <v>4044</v>
      </c>
      <c r="C1564" s="201">
        <v>311462403</v>
      </c>
      <c r="D1564" s="201">
        <v>271462403</v>
      </c>
      <c r="E1564" s="201">
        <v>101246703.03</v>
      </c>
    </row>
    <row r="1565" spans="2:5">
      <c r="B1565" s="215" t="s">
        <v>2619</v>
      </c>
      <c r="C1565" s="201">
        <v>311462403</v>
      </c>
      <c r="D1565" s="201">
        <v>271462403</v>
      </c>
      <c r="E1565" s="201">
        <v>101246703.03</v>
      </c>
    </row>
    <row r="1566" spans="2:5">
      <c r="B1566" s="217" t="s">
        <v>410</v>
      </c>
      <c r="C1566" s="201">
        <v>1084167292</v>
      </c>
      <c r="D1566" s="201">
        <v>2111495378.25</v>
      </c>
      <c r="E1566" s="201">
        <v>1873718594.49</v>
      </c>
    </row>
    <row r="1567" spans="2:5">
      <c r="B1567" s="220" t="s">
        <v>281</v>
      </c>
      <c r="C1567" s="219">
        <v>639694336</v>
      </c>
      <c r="D1567" s="219">
        <v>849488766.7299999</v>
      </c>
      <c r="E1567" s="219">
        <v>668136226.63000011</v>
      </c>
    </row>
    <row r="1568" spans="2:5">
      <c r="B1568" s="216" t="s">
        <v>411</v>
      </c>
      <c r="C1568" s="201">
        <v>48144998</v>
      </c>
      <c r="D1568" s="201">
        <v>0</v>
      </c>
      <c r="E1568" s="201">
        <v>0</v>
      </c>
    </row>
    <row r="1569" spans="2:5">
      <c r="B1569" s="215" t="s">
        <v>746</v>
      </c>
      <c r="C1569" s="201">
        <v>48144998</v>
      </c>
      <c r="D1569" s="201">
        <v>0</v>
      </c>
      <c r="E1569" s="201">
        <v>0</v>
      </c>
    </row>
    <row r="1570" spans="2:5">
      <c r="B1570" s="216" t="s">
        <v>412</v>
      </c>
      <c r="C1570" s="201">
        <v>53842756</v>
      </c>
      <c r="D1570" s="201">
        <v>48827756</v>
      </c>
      <c r="E1570" s="201">
        <v>31902598.710000001</v>
      </c>
    </row>
    <row r="1571" spans="2:5">
      <c r="B1571" s="215" t="s">
        <v>747</v>
      </c>
      <c r="C1571" s="201">
        <v>53842756</v>
      </c>
      <c r="D1571" s="201">
        <v>48827756</v>
      </c>
      <c r="E1571" s="201">
        <v>31902598.710000001</v>
      </c>
    </row>
    <row r="1572" spans="2:5">
      <c r="B1572" s="216" t="s">
        <v>1263</v>
      </c>
      <c r="C1572" s="201">
        <v>6606206</v>
      </c>
      <c r="D1572" s="201">
        <v>1.83</v>
      </c>
      <c r="E1572" s="201">
        <v>0</v>
      </c>
    </row>
    <row r="1573" spans="2:5">
      <c r="B1573" s="215" t="s">
        <v>1264</v>
      </c>
      <c r="C1573" s="201">
        <v>6606206</v>
      </c>
      <c r="D1573" s="201">
        <v>1.83</v>
      </c>
      <c r="E1573" s="201">
        <v>0</v>
      </c>
    </row>
    <row r="1574" spans="2:5">
      <c r="B1574" s="216" t="s">
        <v>1265</v>
      </c>
      <c r="C1574" s="201">
        <v>4628889</v>
      </c>
      <c r="D1574" s="201">
        <v>1.95</v>
      </c>
      <c r="E1574" s="201">
        <v>0</v>
      </c>
    </row>
    <row r="1575" spans="2:5">
      <c r="B1575" s="215" t="s">
        <v>1266</v>
      </c>
      <c r="C1575" s="201">
        <v>4628889</v>
      </c>
      <c r="D1575" s="201">
        <v>1.95</v>
      </c>
      <c r="E1575" s="201">
        <v>0</v>
      </c>
    </row>
    <row r="1576" spans="2:5">
      <c r="B1576" s="216" t="s">
        <v>4043</v>
      </c>
      <c r="C1576" s="201">
        <v>16215887</v>
      </c>
      <c r="D1576" s="201">
        <v>83768108.329999998</v>
      </c>
      <c r="E1576" s="201">
        <v>83751034.309999987</v>
      </c>
    </row>
    <row r="1577" spans="2:5">
      <c r="B1577" s="215" t="s">
        <v>2620</v>
      </c>
      <c r="C1577" s="201">
        <v>16215887</v>
      </c>
      <c r="D1577" s="201">
        <v>83768108.329999998</v>
      </c>
      <c r="E1577" s="201">
        <v>83751034.309999987</v>
      </c>
    </row>
    <row r="1578" spans="2:5">
      <c r="B1578" s="216" t="s">
        <v>1267</v>
      </c>
      <c r="C1578" s="201">
        <v>4628889</v>
      </c>
      <c r="D1578" s="201">
        <v>1.95</v>
      </c>
      <c r="E1578" s="201">
        <v>0</v>
      </c>
    </row>
    <row r="1579" spans="2:5">
      <c r="B1579" s="215" t="s">
        <v>1268</v>
      </c>
      <c r="C1579" s="201">
        <v>4628889</v>
      </c>
      <c r="D1579" s="201">
        <v>1.95</v>
      </c>
      <c r="E1579" s="201">
        <v>0</v>
      </c>
    </row>
    <row r="1580" spans="2:5">
      <c r="B1580" s="216" t="s">
        <v>1269</v>
      </c>
      <c r="C1580" s="201">
        <v>4628889</v>
      </c>
      <c r="D1580" s="201">
        <v>2000000</v>
      </c>
      <c r="E1580" s="201">
        <v>0</v>
      </c>
    </row>
    <row r="1581" spans="2:5">
      <c r="B1581" s="215" t="s">
        <v>1270</v>
      </c>
      <c r="C1581" s="201">
        <v>4628889</v>
      </c>
      <c r="D1581" s="201">
        <v>2000000</v>
      </c>
      <c r="E1581" s="201">
        <v>0</v>
      </c>
    </row>
    <row r="1582" spans="2:5">
      <c r="B1582" s="216" t="s">
        <v>1271</v>
      </c>
      <c r="C1582" s="201">
        <v>11116179</v>
      </c>
      <c r="D1582" s="201">
        <v>1.37</v>
      </c>
      <c r="E1582" s="201">
        <v>0</v>
      </c>
    </row>
    <row r="1583" spans="2:5">
      <c r="B1583" s="215" t="s">
        <v>1272</v>
      </c>
      <c r="C1583" s="201">
        <v>11116179</v>
      </c>
      <c r="D1583" s="201">
        <v>1.37</v>
      </c>
      <c r="E1583" s="201">
        <v>0</v>
      </c>
    </row>
    <row r="1584" spans="2:5">
      <c r="B1584" s="216" t="s">
        <v>1273</v>
      </c>
      <c r="C1584" s="201">
        <v>4628889</v>
      </c>
      <c r="D1584" s="201">
        <v>1.95</v>
      </c>
      <c r="E1584" s="201">
        <v>0</v>
      </c>
    </row>
    <row r="1585" spans="2:5">
      <c r="B1585" s="215" t="s">
        <v>1274</v>
      </c>
      <c r="C1585" s="201">
        <v>4628889</v>
      </c>
      <c r="D1585" s="201">
        <v>1.95</v>
      </c>
      <c r="E1585" s="201">
        <v>0</v>
      </c>
    </row>
    <row r="1586" spans="2:5">
      <c r="B1586" s="216" t="s">
        <v>4042</v>
      </c>
      <c r="C1586" s="201">
        <v>6606206</v>
      </c>
      <c r="D1586" s="201">
        <v>1.83</v>
      </c>
      <c r="E1586" s="201">
        <v>0</v>
      </c>
    </row>
    <row r="1587" spans="2:5">
      <c r="B1587" s="215" t="s">
        <v>1275</v>
      </c>
      <c r="C1587" s="201">
        <v>6606206</v>
      </c>
      <c r="D1587" s="201">
        <v>1.83</v>
      </c>
      <c r="E1587" s="201">
        <v>0</v>
      </c>
    </row>
    <row r="1588" spans="2:5">
      <c r="B1588" s="216" t="s">
        <v>2703</v>
      </c>
      <c r="C1588" s="201">
        <v>15283509</v>
      </c>
      <c r="D1588" s="201">
        <v>70401437</v>
      </c>
      <c r="E1588" s="201">
        <v>39184123.109999999</v>
      </c>
    </row>
    <row r="1589" spans="2:5">
      <c r="B1589" s="215" t="s">
        <v>749</v>
      </c>
      <c r="C1589" s="201">
        <v>15283509</v>
      </c>
      <c r="D1589" s="201">
        <v>70401437</v>
      </c>
      <c r="E1589" s="201">
        <v>39184123.109999999</v>
      </c>
    </row>
    <row r="1590" spans="2:5">
      <c r="B1590" s="216" t="s">
        <v>1276</v>
      </c>
      <c r="C1590" s="201">
        <v>4628889</v>
      </c>
      <c r="D1590" s="201">
        <v>1.95</v>
      </c>
      <c r="E1590" s="201">
        <v>0</v>
      </c>
    </row>
    <row r="1591" spans="2:5">
      <c r="B1591" s="215" t="s">
        <v>1277</v>
      </c>
      <c r="C1591" s="201">
        <v>4628889</v>
      </c>
      <c r="D1591" s="201">
        <v>1.95</v>
      </c>
      <c r="E1591" s="201">
        <v>0</v>
      </c>
    </row>
    <row r="1592" spans="2:5">
      <c r="B1592" s="216" t="s">
        <v>3692</v>
      </c>
      <c r="C1592" s="201">
        <v>0</v>
      </c>
      <c r="D1592" s="201">
        <v>59213587.549999997</v>
      </c>
      <c r="E1592" s="201">
        <v>59213587.549999997</v>
      </c>
    </row>
    <row r="1593" spans="2:5">
      <c r="B1593" s="215" t="s">
        <v>3691</v>
      </c>
      <c r="C1593" s="201">
        <v>0</v>
      </c>
      <c r="D1593" s="201">
        <v>59213587.549999997</v>
      </c>
      <c r="E1593" s="201">
        <v>59213587.549999997</v>
      </c>
    </row>
    <row r="1594" spans="2:5">
      <c r="B1594" s="216" t="s">
        <v>414</v>
      </c>
      <c r="C1594" s="201">
        <v>2462758</v>
      </c>
      <c r="D1594" s="201">
        <v>16674946.49</v>
      </c>
      <c r="E1594" s="201">
        <v>14623978.300000001</v>
      </c>
    </row>
    <row r="1595" spans="2:5">
      <c r="B1595" s="215" t="s">
        <v>750</v>
      </c>
      <c r="C1595" s="201">
        <v>2462758</v>
      </c>
      <c r="D1595" s="201">
        <v>16674946.49</v>
      </c>
      <c r="E1595" s="201">
        <v>14623978.300000001</v>
      </c>
    </row>
    <row r="1596" spans="2:5">
      <c r="B1596" s="216" t="s">
        <v>1010</v>
      </c>
      <c r="C1596" s="201">
        <v>22919703</v>
      </c>
      <c r="D1596" s="201">
        <v>138919703</v>
      </c>
      <c r="E1596" s="201">
        <v>138919703</v>
      </c>
    </row>
    <row r="1597" spans="2:5">
      <c r="B1597" s="215" t="s">
        <v>1011</v>
      </c>
      <c r="C1597" s="201">
        <v>22919703</v>
      </c>
      <c r="D1597" s="201">
        <v>138919703</v>
      </c>
      <c r="E1597" s="201">
        <v>138919703</v>
      </c>
    </row>
    <row r="1598" spans="2:5">
      <c r="B1598" s="216" t="s">
        <v>1012</v>
      </c>
      <c r="C1598" s="201">
        <v>40346822</v>
      </c>
      <c r="D1598" s="201">
        <v>42811486</v>
      </c>
      <c r="E1598" s="201">
        <v>42811486</v>
      </c>
    </row>
    <row r="1599" spans="2:5">
      <c r="B1599" s="215" t="s">
        <v>1013</v>
      </c>
      <c r="C1599" s="201">
        <v>40346822</v>
      </c>
      <c r="D1599" s="201">
        <v>42811486</v>
      </c>
      <c r="E1599" s="201">
        <v>42811486</v>
      </c>
    </row>
    <row r="1600" spans="2:5">
      <c r="B1600" s="216" t="s">
        <v>1014</v>
      </c>
      <c r="C1600" s="201">
        <v>17015757</v>
      </c>
      <c r="D1600" s="201">
        <v>20932802</v>
      </c>
      <c r="E1600" s="201">
        <v>20932802</v>
      </c>
    </row>
    <row r="1601" spans="2:5">
      <c r="B1601" s="215" t="s">
        <v>1015</v>
      </c>
      <c r="C1601" s="201">
        <v>17015757</v>
      </c>
      <c r="D1601" s="201">
        <v>20932802</v>
      </c>
      <c r="E1601" s="201">
        <v>20932802</v>
      </c>
    </row>
    <row r="1602" spans="2:5">
      <c r="B1602" s="216" t="s">
        <v>415</v>
      </c>
      <c r="C1602" s="201">
        <v>3944668</v>
      </c>
      <c r="D1602" s="201">
        <v>9174076.1500000004</v>
      </c>
      <c r="E1602" s="201">
        <v>0</v>
      </c>
    </row>
    <row r="1603" spans="2:5">
      <c r="B1603" s="215" t="s">
        <v>751</v>
      </c>
      <c r="C1603" s="201">
        <v>3944668</v>
      </c>
      <c r="D1603" s="201">
        <v>9174076.1500000004</v>
      </c>
      <c r="E1603" s="201">
        <v>0</v>
      </c>
    </row>
    <row r="1604" spans="2:5">
      <c r="B1604" s="216" t="s">
        <v>4035</v>
      </c>
      <c r="C1604" s="201">
        <v>12356357</v>
      </c>
      <c r="D1604" s="201">
        <v>5830571</v>
      </c>
      <c r="E1604" s="201">
        <v>5830571</v>
      </c>
    </row>
    <row r="1605" spans="2:5">
      <c r="B1605" s="215" t="s">
        <v>1016</v>
      </c>
      <c r="C1605" s="201">
        <v>12356357</v>
      </c>
      <c r="D1605" s="201">
        <v>5830571</v>
      </c>
      <c r="E1605" s="201">
        <v>5830571</v>
      </c>
    </row>
    <row r="1606" spans="2:5">
      <c r="B1606" s="216" t="s">
        <v>1017</v>
      </c>
      <c r="C1606" s="201">
        <v>610441</v>
      </c>
      <c r="D1606" s="201">
        <v>610441</v>
      </c>
      <c r="E1606" s="201">
        <v>0</v>
      </c>
    </row>
    <row r="1607" spans="2:5">
      <c r="B1607" s="215" t="s">
        <v>1018</v>
      </c>
      <c r="C1607" s="201">
        <v>610441</v>
      </c>
      <c r="D1607" s="201">
        <v>610441</v>
      </c>
      <c r="E1607" s="201">
        <v>0</v>
      </c>
    </row>
    <row r="1608" spans="2:5">
      <c r="B1608" s="216" t="s">
        <v>4041</v>
      </c>
      <c r="C1608" s="201">
        <v>0</v>
      </c>
      <c r="D1608" s="201">
        <v>9996385.5500000007</v>
      </c>
      <c r="E1608" s="201">
        <v>8334827.7999999998</v>
      </c>
    </row>
    <row r="1609" spans="2:5">
      <c r="B1609" s="215" t="s">
        <v>3752</v>
      </c>
      <c r="C1609" s="201">
        <v>0</v>
      </c>
      <c r="D1609" s="201">
        <v>1688596.83</v>
      </c>
      <c r="E1609" s="201">
        <v>1688596.83</v>
      </c>
    </row>
    <row r="1610" spans="2:5">
      <c r="B1610" s="215" t="s">
        <v>3690</v>
      </c>
      <c r="C1610" s="201">
        <v>0</v>
      </c>
      <c r="D1610" s="201">
        <v>8307788.7199999997</v>
      </c>
      <c r="E1610" s="201">
        <v>6646230.9699999997</v>
      </c>
    </row>
    <row r="1611" spans="2:5">
      <c r="B1611" s="216" t="s">
        <v>2704</v>
      </c>
      <c r="C1611" s="201">
        <v>2285637</v>
      </c>
      <c r="D1611" s="201">
        <v>23494070.940000001</v>
      </c>
      <c r="E1611" s="201">
        <v>20945871.670000002</v>
      </c>
    </row>
    <row r="1612" spans="2:5">
      <c r="B1612" s="215" t="s">
        <v>1404</v>
      </c>
      <c r="C1612" s="201">
        <v>2285637</v>
      </c>
      <c r="D1612" s="201">
        <v>23494070.940000001</v>
      </c>
      <c r="E1612" s="201">
        <v>20945871.670000002</v>
      </c>
    </row>
    <row r="1613" spans="2:5">
      <c r="B1613" s="216" t="s">
        <v>4040</v>
      </c>
      <c r="C1613" s="201">
        <v>5397370</v>
      </c>
      <c r="D1613" s="201">
        <v>0</v>
      </c>
      <c r="E1613" s="201">
        <v>0</v>
      </c>
    </row>
    <row r="1614" spans="2:5">
      <c r="B1614" s="215" t="s">
        <v>2935</v>
      </c>
      <c r="C1614" s="201">
        <v>5397370</v>
      </c>
      <c r="D1614" s="201">
        <v>0</v>
      </c>
      <c r="E1614" s="201">
        <v>0</v>
      </c>
    </row>
    <row r="1615" spans="2:5">
      <c r="B1615" s="216" t="s">
        <v>1019</v>
      </c>
      <c r="C1615" s="201">
        <v>9338239</v>
      </c>
      <c r="D1615" s="201">
        <v>12412572</v>
      </c>
      <c r="E1615" s="201">
        <v>12412572</v>
      </c>
    </row>
    <row r="1616" spans="2:5">
      <c r="B1616" s="215" t="s">
        <v>1020</v>
      </c>
      <c r="C1616" s="201">
        <v>9338239</v>
      </c>
      <c r="D1616" s="201">
        <v>12412572</v>
      </c>
      <c r="E1616" s="201">
        <v>12412572</v>
      </c>
    </row>
    <row r="1617" spans="2:5">
      <c r="B1617" s="216" t="s">
        <v>2936</v>
      </c>
      <c r="C1617" s="201">
        <v>45672959</v>
      </c>
      <c r="D1617" s="201">
        <v>50000001</v>
      </c>
      <c r="E1617" s="201">
        <v>0</v>
      </c>
    </row>
    <row r="1618" spans="2:5">
      <c r="B1618" s="215" t="s">
        <v>2937</v>
      </c>
      <c r="C1618" s="201">
        <v>45672959</v>
      </c>
      <c r="D1618" s="201">
        <v>50000001</v>
      </c>
      <c r="E1618" s="201">
        <v>0</v>
      </c>
    </row>
    <row r="1619" spans="2:5">
      <c r="B1619" s="216" t="s">
        <v>2938</v>
      </c>
      <c r="C1619" s="201">
        <v>35611396</v>
      </c>
      <c r="D1619" s="201">
        <v>60000001</v>
      </c>
      <c r="E1619" s="201">
        <v>25450521.329999998</v>
      </c>
    </row>
    <row r="1620" spans="2:5">
      <c r="B1620" s="215" t="s">
        <v>4214</v>
      </c>
      <c r="C1620" s="201">
        <v>35611396</v>
      </c>
      <c r="D1620" s="201">
        <v>60000001</v>
      </c>
      <c r="E1620" s="201">
        <v>25450521.329999998</v>
      </c>
    </row>
    <row r="1621" spans="2:5">
      <c r="B1621" s="216" t="s">
        <v>416</v>
      </c>
      <c r="C1621" s="201">
        <v>5157222</v>
      </c>
      <c r="D1621" s="201">
        <v>2790706</v>
      </c>
      <c r="E1621" s="201">
        <v>0</v>
      </c>
    </row>
    <row r="1622" spans="2:5">
      <c r="B1622" s="215" t="s">
        <v>752</v>
      </c>
      <c r="C1622" s="201">
        <v>5157222</v>
      </c>
      <c r="D1622" s="201">
        <v>2790706</v>
      </c>
      <c r="E1622" s="201">
        <v>0</v>
      </c>
    </row>
    <row r="1623" spans="2:5">
      <c r="B1623" s="216" t="s">
        <v>4034</v>
      </c>
      <c r="C1623" s="201">
        <v>34220179</v>
      </c>
      <c r="D1623" s="201">
        <v>34220179</v>
      </c>
      <c r="E1623" s="201">
        <v>34220179</v>
      </c>
    </row>
    <row r="1624" spans="2:5">
      <c r="B1624" s="215" t="s">
        <v>1021</v>
      </c>
      <c r="C1624" s="201">
        <v>34220179</v>
      </c>
      <c r="D1624" s="201">
        <v>34220179</v>
      </c>
      <c r="E1624" s="201">
        <v>34220179</v>
      </c>
    </row>
    <row r="1625" spans="2:5">
      <c r="B1625" s="216" t="s">
        <v>2939</v>
      </c>
      <c r="C1625" s="201">
        <v>3809298</v>
      </c>
      <c r="D1625" s="201">
        <v>229212.79999999999</v>
      </c>
      <c r="E1625" s="201">
        <v>0</v>
      </c>
    </row>
    <row r="1626" spans="2:5">
      <c r="B1626" s="215" t="s">
        <v>2940</v>
      </c>
      <c r="C1626" s="201">
        <v>3809298</v>
      </c>
      <c r="D1626" s="201">
        <v>229212.79999999999</v>
      </c>
      <c r="E1626" s="201">
        <v>0</v>
      </c>
    </row>
    <row r="1627" spans="2:5">
      <c r="B1627" s="216" t="s">
        <v>2181</v>
      </c>
      <c r="C1627" s="201">
        <v>4802120</v>
      </c>
      <c r="D1627" s="201">
        <v>0</v>
      </c>
      <c r="E1627" s="201">
        <v>0</v>
      </c>
    </row>
    <row r="1628" spans="2:5">
      <c r="B1628" s="215" t="s">
        <v>2182</v>
      </c>
      <c r="C1628" s="201">
        <v>4802120</v>
      </c>
      <c r="D1628" s="201">
        <v>0</v>
      </c>
      <c r="E1628" s="201">
        <v>0</v>
      </c>
    </row>
    <row r="1629" spans="2:5">
      <c r="B1629" s="216" t="s">
        <v>4039</v>
      </c>
      <c r="C1629" s="201">
        <v>3809297</v>
      </c>
      <c r="D1629" s="201">
        <v>229211.74</v>
      </c>
      <c r="E1629" s="201">
        <v>0</v>
      </c>
    </row>
    <row r="1630" spans="2:5">
      <c r="B1630" s="215" t="s">
        <v>2941</v>
      </c>
      <c r="C1630" s="201">
        <v>3809297</v>
      </c>
      <c r="D1630" s="201">
        <v>229211.74</v>
      </c>
      <c r="E1630" s="201">
        <v>0</v>
      </c>
    </row>
    <row r="1631" spans="2:5">
      <c r="B1631" s="216" t="s">
        <v>2183</v>
      </c>
      <c r="C1631" s="201">
        <v>6779437</v>
      </c>
      <c r="D1631" s="201">
        <v>2</v>
      </c>
      <c r="E1631" s="201">
        <v>0</v>
      </c>
    </row>
    <row r="1632" spans="2:5">
      <c r="B1632" s="215" t="s">
        <v>2184</v>
      </c>
      <c r="C1632" s="201">
        <v>6779437</v>
      </c>
      <c r="D1632" s="201">
        <v>2</v>
      </c>
      <c r="E1632" s="201">
        <v>0</v>
      </c>
    </row>
    <row r="1633" spans="2:5">
      <c r="B1633" s="216" t="s">
        <v>2185</v>
      </c>
      <c r="C1633" s="201">
        <v>11289410</v>
      </c>
      <c r="D1633" s="201">
        <v>1</v>
      </c>
      <c r="E1633" s="201">
        <v>0</v>
      </c>
    </row>
    <row r="1634" spans="2:5">
      <c r="B1634" s="215" t="s">
        <v>2186</v>
      </c>
      <c r="C1634" s="201">
        <v>11289410</v>
      </c>
      <c r="D1634" s="201">
        <v>1</v>
      </c>
      <c r="E1634" s="201">
        <v>0</v>
      </c>
    </row>
    <row r="1635" spans="2:5">
      <c r="B1635" s="216" t="s">
        <v>2187</v>
      </c>
      <c r="C1635" s="201">
        <v>4802120</v>
      </c>
      <c r="D1635" s="201">
        <v>1</v>
      </c>
      <c r="E1635" s="201">
        <v>0</v>
      </c>
    </row>
    <row r="1636" spans="2:5">
      <c r="B1636" s="215" t="s">
        <v>2188</v>
      </c>
      <c r="C1636" s="201">
        <v>4802120</v>
      </c>
      <c r="D1636" s="201">
        <v>1</v>
      </c>
      <c r="E1636" s="201">
        <v>0</v>
      </c>
    </row>
    <row r="1637" spans="2:5">
      <c r="B1637" s="216" t="s">
        <v>2621</v>
      </c>
      <c r="C1637" s="201">
        <v>35629602</v>
      </c>
      <c r="D1637" s="201">
        <v>29662190</v>
      </c>
      <c r="E1637" s="201">
        <v>20169202.960000001</v>
      </c>
    </row>
    <row r="1638" spans="2:5">
      <c r="B1638" s="215" t="s">
        <v>2622</v>
      </c>
      <c r="C1638" s="201">
        <v>35629602</v>
      </c>
      <c r="D1638" s="201">
        <v>29662190</v>
      </c>
      <c r="E1638" s="201">
        <v>20169202.960000001</v>
      </c>
    </row>
    <row r="1639" spans="2:5">
      <c r="B1639" s="216" t="s">
        <v>2189</v>
      </c>
      <c r="C1639" s="201">
        <v>6779437</v>
      </c>
      <c r="D1639" s="201">
        <v>1</v>
      </c>
      <c r="E1639" s="201">
        <v>0</v>
      </c>
    </row>
    <row r="1640" spans="2:5">
      <c r="B1640" s="215" t="s">
        <v>2190</v>
      </c>
      <c r="C1640" s="201">
        <v>6779437</v>
      </c>
      <c r="D1640" s="201">
        <v>1</v>
      </c>
      <c r="E1640" s="201">
        <v>0</v>
      </c>
    </row>
    <row r="1641" spans="2:5">
      <c r="B1641" s="216" t="s">
        <v>2191</v>
      </c>
      <c r="C1641" s="201">
        <v>6779437</v>
      </c>
      <c r="D1641" s="201">
        <v>1</v>
      </c>
      <c r="E1641" s="201">
        <v>0</v>
      </c>
    </row>
    <row r="1642" spans="2:5">
      <c r="B1642" s="215" t="s">
        <v>2192</v>
      </c>
      <c r="C1642" s="201">
        <v>6779437</v>
      </c>
      <c r="D1642" s="201">
        <v>1</v>
      </c>
      <c r="E1642" s="201">
        <v>0</v>
      </c>
    </row>
    <row r="1643" spans="2:5">
      <c r="B1643" s="216" t="s">
        <v>2942</v>
      </c>
      <c r="C1643" s="201">
        <v>2216381</v>
      </c>
      <c r="D1643" s="201">
        <v>2216381</v>
      </c>
      <c r="E1643" s="201">
        <v>0</v>
      </c>
    </row>
    <row r="1644" spans="2:5">
      <c r="B1644" s="215" t="s">
        <v>2943</v>
      </c>
      <c r="C1644" s="201">
        <v>2216381</v>
      </c>
      <c r="D1644" s="201">
        <v>2216381</v>
      </c>
      <c r="E1644" s="201">
        <v>0</v>
      </c>
    </row>
    <row r="1645" spans="2:5">
      <c r="B1645" s="216" t="s">
        <v>2944</v>
      </c>
      <c r="C1645" s="201">
        <v>2068370</v>
      </c>
      <c r="D1645" s="201">
        <v>1068370</v>
      </c>
      <c r="E1645" s="201">
        <v>0</v>
      </c>
    </row>
    <row r="1646" spans="2:5">
      <c r="B1646" s="215" t="s">
        <v>2945</v>
      </c>
      <c r="C1646" s="201">
        <v>2068370</v>
      </c>
      <c r="D1646" s="201">
        <v>1068370</v>
      </c>
      <c r="E1646" s="201">
        <v>0</v>
      </c>
    </row>
    <row r="1647" spans="2:5">
      <c r="B1647" s="216" t="s">
        <v>2946</v>
      </c>
      <c r="C1647" s="201">
        <v>4366049</v>
      </c>
      <c r="D1647" s="201">
        <v>366049</v>
      </c>
      <c r="E1647" s="201">
        <v>0</v>
      </c>
    </row>
    <row r="1648" spans="2:5">
      <c r="B1648" s="215" t="s">
        <v>2947</v>
      </c>
      <c r="C1648" s="201">
        <v>4366049</v>
      </c>
      <c r="D1648" s="201">
        <v>366049</v>
      </c>
      <c r="E1648" s="201">
        <v>0</v>
      </c>
    </row>
    <row r="1649" spans="2:5">
      <c r="B1649" s="216" t="s">
        <v>1078</v>
      </c>
      <c r="C1649" s="201">
        <v>84991579</v>
      </c>
      <c r="D1649" s="201">
        <v>84991579.349999994</v>
      </c>
      <c r="E1649" s="201">
        <v>74088754.430000007</v>
      </c>
    </row>
    <row r="1650" spans="2:5">
      <c r="B1650" s="215" t="s">
        <v>1079</v>
      </c>
      <c r="C1650" s="201">
        <v>84991579</v>
      </c>
      <c r="D1650" s="201">
        <v>84991579.349999994</v>
      </c>
      <c r="E1650" s="201">
        <v>74088754.430000007</v>
      </c>
    </row>
    <row r="1651" spans="2:5">
      <c r="B1651" s="216" t="s">
        <v>2623</v>
      </c>
      <c r="C1651" s="201">
        <v>43272105</v>
      </c>
      <c r="D1651" s="201">
        <v>38646924</v>
      </c>
      <c r="E1651" s="201">
        <v>35344413.460000001</v>
      </c>
    </row>
    <row r="1652" spans="2:5">
      <c r="B1652" s="215" t="s">
        <v>2624</v>
      </c>
      <c r="C1652" s="201">
        <v>43272105</v>
      </c>
      <c r="D1652" s="201">
        <v>38646924</v>
      </c>
      <c r="E1652" s="201">
        <v>35344413.460000001</v>
      </c>
    </row>
    <row r="1653" spans="2:5">
      <c r="B1653" s="220" t="s">
        <v>283</v>
      </c>
      <c r="C1653" s="219">
        <v>20543149</v>
      </c>
      <c r="D1653" s="219">
        <v>153721975.19999999</v>
      </c>
      <c r="E1653" s="219">
        <v>116751114.86000001</v>
      </c>
    </row>
    <row r="1654" spans="2:5">
      <c r="B1654" s="216" t="s">
        <v>413</v>
      </c>
      <c r="C1654" s="201">
        <v>0</v>
      </c>
      <c r="D1654" s="201">
        <v>115000000</v>
      </c>
      <c r="E1654" s="201">
        <v>92529191</v>
      </c>
    </row>
    <row r="1655" spans="2:5">
      <c r="B1655" s="215" t="s">
        <v>748</v>
      </c>
      <c r="C1655" s="201">
        <v>0</v>
      </c>
      <c r="D1655" s="201">
        <v>115000000</v>
      </c>
      <c r="E1655" s="201">
        <v>92529191</v>
      </c>
    </row>
    <row r="1656" spans="2:5">
      <c r="B1656" s="216" t="s">
        <v>4038</v>
      </c>
      <c r="C1656" s="201">
        <v>0</v>
      </c>
      <c r="D1656" s="201">
        <v>5618412.3300000001</v>
      </c>
      <c r="E1656" s="201">
        <v>2545815.7599999998</v>
      </c>
    </row>
    <row r="1657" spans="2:5">
      <c r="B1657" s="215" t="s">
        <v>3161</v>
      </c>
      <c r="C1657" s="201">
        <v>0</v>
      </c>
      <c r="D1657" s="201">
        <v>5618412.3300000001</v>
      </c>
      <c r="E1657" s="201">
        <v>2545815.7599999998</v>
      </c>
    </row>
    <row r="1658" spans="2:5">
      <c r="B1658" s="216" t="s">
        <v>4037</v>
      </c>
      <c r="C1658" s="201">
        <v>225317</v>
      </c>
      <c r="D1658" s="201">
        <v>0</v>
      </c>
      <c r="E1658" s="201">
        <v>0</v>
      </c>
    </row>
    <row r="1659" spans="2:5">
      <c r="B1659" s="215" t="s">
        <v>2523</v>
      </c>
      <c r="C1659" s="201">
        <v>225317</v>
      </c>
      <c r="D1659" s="201">
        <v>0</v>
      </c>
      <c r="E1659" s="201">
        <v>0</v>
      </c>
    </row>
    <row r="1660" spans="2:5">
      <c r="B1660" s="216" t="s">
        <v>4036</v>
      </c>
      <c r="C1660" s="201">
        <v>20317832</v>
      </c>
      <c r="D1660" s="201">
        <v>33103562.870000001</v>
      </c>
      <c r="E1660" s="201">
        <v>21676108.100000001</v>
      </c>
    </row>
    <row r="1661" spans="2:5">
      <c r="B1661" s="215" t="s">
        <v>2524</v>
      </c>
      <c r="C1661" s="201">
        <v>20317832</v>
      </c>
      <c r="D1661" s="201">
        <v>33103562.870000001</v>
      </c>
      <c r="E1661" s="201">
        <v>21676108.100000001</v>
      </c>
    </row>
    <row r="1662" spans="2:5">
      <c r="B1662" s="216" t="s">
        <v>3217</v>
      </c>
      <c r="C1662" s="201">
        <v>0</v>
      </c>
      <c r="D1662" s="201">
        <v>0</v>
      </c>
      <c r="E1662" s="201">
        <v>0</v>
      </c>
    </row>
    <row r="1663" spans="2:5">
      <c r="B1663" s="215" t="s">
        <v>3216</v>
      </c>
      <c r="C1663" s="201">
        <v>0</v>
      </c>
      <c r="D1663" s="201">
        <v>0</v>
      </c>
      <c r="E1663" s="201">
        <v>0</v>
      </c>
    </row>
    <row r="1664" spans="2:5">
      <c r="B1664" s="220" t="s">
        <v>298</v>
      </c>
      <c r="C1664" s="219">
        <v>423929807</v>
      </c>
      <c r="D1664" s="219">
        <v>1108284636.3199999</v>
      </c>
      <c r="E1664" s="219">
        <v>1088831253</v>
      </c>
    </row>
    <row r="1665" spans="2:5">
      <c r="B1665" s="216" t="s">
        <v>413</v>
      </c>
      <c r="C1665" s="201">
        <v>423929807</v>
      </c>
      <c r="D1665" s="201">
        <v>426733547.31999999</v>
      </c>
      <c r="E1665" s="201">
        <v>426733546.47000003</v>
      </c>
    </row>
    <row r="1666" spans="2:5">
      <c r="B1666" s="215" t="s">
        <v>748</v>
      </c>
      <c r="C1666" s="201">
        <v>423929807</v>
      </c>
      <c r="D1666" s="201">
        <v>426733547.31999999</v>
      </c>
      <c r="E1666" s="201">
        <v>426733546.47000003</v>
      </c>
    </row>
    <row r="1667" spans="2:5">
      <c r="B1667" s="216" t="s">
        <v>1012</v>
      </c>
      <c r="C1667" s="201">
        <v>0</v>
      </c>
      <c r="D1667" s="201">
        <v>90000000</v>
      </c>
      <c r="E1667" s="201">
        <v>90000000</v>
      </c>
    </row>
    <row r="1668" spans="2:5">
      <c r="B1668" s="215" t="s">
        <v>1013</v>
      </c>
      <c r="C1668" s="201">
        <v>0</v>
      </c>
      <c r="D1668" s="201">
        <v>90000000</v>
      </c>
      <c r="E1668" s="201">
        <v>90000000</v>
      </c>
    </row>
    <row r="1669" spans="2:5">
      <c r="B1669" s="216" t="s">
        <v>1014</v>
      </c>
      <c r="C1669" s="201">
        <v>0</v>
      </c>
      <c r="D1669" s="201">
        <v>16551089</v>
      </c>
      <c r="E1669" s="201">
        <v>16551089</v>
      </c>
    </row>
    <row r="1670" spans="2:5">
      <c r="B1670" s="215" t="s">
        <v>1015</v>
      </c>
      <c r="C1670" s="201">
        <v>0</v>
      </c>
      <c r="D1670" s="201">
        <v>16551089</v>
      </c>
      <c r="E1670" s="201">
        <v>16551089</v>
      </c>
    </row>
    <row r="1671" spans="2:5">
      <c r="B1671" s="216" t="s">
        <v>4035</v>
      </c>
      <c r="C1671" s="201">
        <v>0</v>
      </c>
      <c r="D1671" s="201">
        <v>50000000</v>
      </c>
      <c r="E1671" s="201">
        <v>30546617.530000001</v>
      </c>
    </row>
    <row r="1672" spans="2:5">
      <c r="B1672" s="215" t="s">
        <v>1016</v>
      </c>
      <c r="C1672" s="201">
        <v>0</v>
      </c>
      <c r="D1672" s="201">
        <v>50000000</v>
      </c>
      <c r="E1672" s="201">
        <v>30546617.530000001</v>
      </c>
    </row>
    <row r="1673" spans="2:5">
      <c r="B1673" s="216" t="s">
        <v>4034</v>
      </c>
      <c r="C1673" s="201">
        <v>0</v>
      </c>
      <c r="D1673" s="201">
        <v>525000000</v>
      </c>
      <c r="E1673" s="201">
        <v>525000000</v>
      </c>
    </row>
    <row r="1674" spans="2:5">
      <c r="B1674" s="215" t="s">
        <v>1021</v>
      </c>
      <c r="C1674" s="201">
        <v>0</v>
      </c>
      <c r="D1674" s="201">
        <v>525000000</v>
      </c>
      <c r="E1674" s="201">
        <v>525000000</v>
      </c>
    </row>
    <row r="1675" spans="2:5">
      <c r="B1675" s="217" t="s">
        <v>417</v>
      </c>
      <c r="C1675" s="201">
        <v>3593877316</v>
      </c>
      <c r="D1675" s="201">
        <v>4702209945.8999958</v>
      </c>
      <c r="E1675" s="201">
        <v>2996768230.4299994</v>
      </c>
    </row>
    <row r="1676" spans="2:5">
      <c r="B1676" s="220" t="s">
        <v>281</v>
      </c>
      <c r="C1676" s="219">
        <v>1929628337</v>
      </c>
      <c r="D1676" s="219">
        <v>2763466352.2799959</v>
      </c>
      <c r="E1676" s="219">
        <v>1895326792.2999992</v>
      </c>
    </row>
    <row r="1677" spans="2:5">
      <c r="B1677" s="216" t="s">
        <v>2705</v>
      </c>
      <c r="C1677" s="201">
        <v>4628889</v>
      </c>
      <c r="D1677" s="201">
        <v>4050277.95</v>
      </c>
      <c r="E1677" s="201">
        <v>876300.54</v>
      </c>
    </row>
    <row r="1678" spans="2:5">
      <c r="B1678" s="215" t="s">
        <v>1278</v>
      </c>
      <c r="C1678" s="201">
        <v>4628889</v>
      </c>
      <c r="D1678" s="201">
        <v>4050277.95</v>
      </c>
      <c r="E1678" s="201">
        <v>876300.54</v>
      </c>
    </row>
    <row r="1679" spans="2:5">
      <c r="B1679" s="216" t="s">
        <v>1279</v>
      </c>
      <c r="C1679" s="201">
        <v>6606206</v>
      </c>
      <c r="D1679" s="201">
        <v>5071660.33</v>
      </c>
      <c r="E1679" s="201">
        <v>1467636.88</v>
      </c>
    </row>
    <row r="1680" spans="2:5">
      <c r="B1680" s="215" t="s">
        <v>1280</v>
      </c>
      <c r="C1680" s="201">
        <v>6606206</v>
      </c>
      <c r="D1680" s="201">
        <v>5071660.33</v>
      </c>
      <c r="E1680" s="201">
        <v>1467636.88</v>
      </c>
    </row>
    <row r="1681" spans="2:5">
      <c r="B1681" s="216" t="s">
        <v>4033</v>
      </c>
      <c r="C1681" s="201">
        <v>12403731</v>
      </c>
      <c r="D1681" s="201">
        <v>8853264.7100000009</v>
      </c>
      <c r="E1681" s="201">
        <v>4388591.5599999996</v>
      </c>
    </row>
    <row r="1682" spans="2:5">
      <c r="B1682" s="215" t="s">
        <v>1281</v>
      </c>
      <c r="C1682" s="201">
        <v>12403731</v>
      </c>
      <c r="D1682" s="201">
        <v>8853264.7100000009</v>
      </c>
      <c r="E1682" s="201">
        <v>4388591.5599999996</v>
      </c>
    </row>
    <row r="1683" spans="2:5">
      <c r="B1683" s="216" t="s">
        <v>418</v>
      </c>
      <c r="C1683" s="201">
        <v>900000000</v>
      </c>
      <c r="D1683" s="201">
        <v>731470000</v>
      </c>
      <c r="E1683" s="201">
        <v>127873127.05</v>
      </c>
    </row>
    <row r="1684" spans="2:5">
      <c r="B1684" s="215" t="s">
        <v>754</v>
      </c>
      <c r="C1684" s="201">
        <v>900000000</v>
      </c>
      <c r="D1684" s="201">
        <v>731470000</v>
      </c>
      <c r="E1684" s="201">
        <v>127873127.05</v>
      </c>
    </row>
    <row r="1685" spans="2:5">
      <c r="B1685" s="216" t="s">
        <v>4032</v>
      </c>
      <c r="C1685" s="201">
        <v>18000000</v>
      </c>
      <c r="D1685" s="201">
        <v>75924761.719999999</v>
      </c>
      <c r="E1685" s="201">
        <v>38766572.960000001</v>
      </c>
    </row>
    <row r="1686" spans="2:5">
      <c r="B1686" s="215" t="s">
        <v>1022</v>
      </c>
      <c r="C1686" s="201">
        <v>18000000</v>
      </c>
      <c r="D1686" s="201">
        <v>75924761.719999999</v>
      </c>
      <c r="E1686" s="201">
        <v>38766572.960000001</v>
      </c>
    </row>
    <row r="1687" spans="2:5">
      <c r="B1687" s="216" t="s">
        <v>4031</v>
      </c>
      <c r="C1687" s="201">
        <v>4628889</v>
      </c>
      <c r="D1687" s="201">
        <v>4050277.95</v>
      </c>
      <c r="E1687" s="201">
        <v>1337487.46</v>
      </c>
    </row>
    <row r="1688" spans="2:5">
      <c r="B1688" s="215" t="s">
        <v>1282</v>
      </c>
      <c r="C1688" s="201">
        <v>4628889</v>
      </c>
      <c r="D1688" s="201">
        <v>4050277.95</v>
      </c>
      <c r="E1688" s="201">
        <v>1337487.46</v>
      </c>
    </row>
    <row r="1689" spans="2:5">
      <c r="B1689" s="216" t="s">
        <v>419</v>
      </c>
      <c r="C1689" s="201">
        <v>7085308</v>
      </c>
      <c r="D1689" s="201">
        <v>0</v>
      </c>
      <c r="E1689" s="201">
        <v>0</v>
      </c>
    </row>
    <row r="1690" spans="2:5">
      <c r="B1690" s="215" t="s">
        <v>755</v>
      </c>
      <c r="C1690" s="201">
        <v>7085308</v>
      </c>
      <c r="D1690" s="201">
        <v>0</v>
      </c>
      <c r="E1690" s="201">
        <v>0</v>
      </c>
    </row>
    <row r="1691" spans="2:5">
      <c r="B1691" s="216" t="s">
        <v>1283</v>
      </c>
      <c r="C1691" s="201">
        <v>6606206</v>
      </c>
      <c r="D1691" s="201">
        <v>0.83</v>
      </c>
      <c r="E1691" s="201">
        <v>0</v>
      </c>
    </row>
    <row r="1692" spans="2:5">
      <c r="B1692" s="215" t="s">
        <v>1284</v>
      </c>
      <c r="C1692" s="201">
        <v>6606206</v>
      </c>
      <c r="D1692" s="201">
        <v>0.83</v>
      </c>
      <c r="E1692" s="201">
        <v>0</v>
      </c>
    </row>
    <row r="1693" spans="2:5">
      <c r="B1693" s="216" t="s">
        <v>1285</v>
      </c>
      <c r="C1693" s="201">
        <v>4628889</v>
      </c>
      <c r="D1693" s="201">
        <v>0</v>
      </c>
      <c r="E1693" s="201">
        <v>0</v>
      </c>
    </row>
    <row r="1694" spans="2:5">
      <c r="B1694" s="215" t="s">
        <v>1286</v>
      </c>
      <c r="C1694" s="201">
        <v>4628889</v>
      </c>
      <c r="D1694" s="201">
        <v>0</v>
      </c>
      <c r="E1694" s="201">
        <v>0</v>
      </c>
    </row>
    <row r="1695" spans="2:5">
      <c r="B1695" s="216" t="s">
        <v>1287</v>
      </c>
      <c r="C1695" s="201">
        <v>4628889</v>
      </c>
      <c r="D1695" s="201">
        <v>4050277.95</v>
      </c>
      <c r="E1695" s="201">
        <v>1329841.5900000001</v>
      </c>
    </row>
    <row r="1696" spans="2:5">
      <c r="B1696" s="215" t="s">
        <v>1288</v>
      </c>
      <c r="C1696" s="201">
        <v>4628889</v>
      </c>
      <c r="D1696" s="201">
        <v>4050277.95</v>
      </c>
      <c r="E1696" s="201">
        <v>1329841.5900000001</v>
      </c>
    </row>
    <row r="1697" spans="2:5">
      <c r="B1697" s="216" t="s">
        <v>1289</v>
      </c>
      <c r="C1697" s="201">
        <v>11116179</v>
      </c>
      <c r="D1697" s="201">
        <v>4686250.5199999996</v>
      </c>
      <c r="E1697" s="201">
        <v>4686249.1500000004</v>
      </c>
    </row>
    <row r="1698" spans="2:5">
      <c r="B1698" s="215" t="s">
        <v>1290</v>
      </c>
      <c r="C1698" s="201">
        <v>11116179</v>
      </c>
      <c r="D1698" s="201">
        <v>4686250.5199999996</v>
      </c>
      <c r="E1698" s="201">
        <v>4686249.1500000004</v>
      </c>
    </row>
    <row r="1699" spans="2:5">
      <c r="B1699" s="216" t="s">
        <v>1052</v>
      </c>
      <c r="C1699" s="201">
        <v>11969498</v>
      </c>
      <c r="D1699" s="201">
        <v>3000000</v>
      </c>
      <c r="E1699" s="201">
        <v>0</v>
      </c>
    </row>
    <row r="1700" spans="2:5">
      <c r="B1700" s="215" t="s">
        <v>1053</v>
      </c>
      <c r="C1700" s="201">
        <v>11969498</v>
      </c>
      <c r="D1700" s="201">
        <v>3000000</v>
      </c>
      <c r="E1700" s="201">
        <v>0</v>
      </c>
    </row>
    <row r="1701" spans="2:5">
      <c r="B1701" s="216" t="s">
        <v>4030</v>
      </c>
      <c r="C1701" s="201">
        <v>0</v>
      </c>
      <c r="D1701" s="201">
        <v>42877957.479999997</v>
      </c>
      <c r="E1701" s="201">
        <v>11930657.4</v>
      </c>
    </row>
    <row r="1702" spans="2:5">
      <c r="B1702" s="215" t="s">
        <v>3689</v>
      </c>
      <c r="C1702" s="201">
        <v>0</v>
      </c>
      <c r="D1702" s="201">
        <v>42877957.479999997</v>
      </c>
      <c r="E1702" s="201">
        <v>11930657.4</v>
      </c>
    </row>
    <row r="1703" spans="2:5">
      <c r="B1703" s="216" t="s">
        <v>2706</v>
      </c>
      <c r="C1703" s="201">
        <v>70119667</v>
      </c>
      <c r="D1703" s="201">
        <v>70134553.620000005</v>
      </c>
      <c r="E1703" s="201">
        <v>64706219.109999999</v>
      </c>
    </row>
    <row r="1704" spans="2:5">
      <c r="B1704" s="215" t="s">
        <v>2625</v>
      </c>
      <c r="C1704" s="201">
        <v>70119667</v>
      </c>
      <c r="D1704" s="201">
        <v>70134553.620000005</v>
      </c>
      <c r="E1704" s="201">
        <v>64706219.109999999</v>
      </c>
    </row>
    <row r="1705" spans="2:5">
      <c r="B1705" s="216" t="s">
        <v>3162</v>
      </c>
      <c r="C1705" s="201">
        <v>0</v>
      </c>
      <c r="D1705" s="201">
        <v>58514244.630000003</v>
      </c>
      <c r="E1705" s="201">
        <v>54087222.609999999</v>
      </c>
    </row>
    <row r="1706" spans="2:5">
      <c r="B1706" s="215" t="s">
        <v>3163</v>
      </c>
      <c r="C1706" s="201">
        <v>0</v>
      </c>
      <c r="D1706" s="201">
        <v>58514244.630000003</v>
      </c>
      <c r="E1706" s="201">
        <v>54087222.609999999</v>
      </c>
    </row>
    <row r="1707" spans="2:5">
      <c r="B1707" s="216" t="s">
        <v>4265</v>
      </c>
      <c r="C1707" s="201">
        <v>0</v>
      </c>
      <c r="D1707" s="201">
        <v>74800000</v>
      </c>
      <c r="E1707" s="201">
        <v>53420739.240000002</v>
      </c>
    </row>
    <row r="1708" spans="2:5">
      <c r="B1708" s="215" t="s">
        <v>4264</v>
      </c>
      <c r="C1708" s="201">
        <v>0</v>
      </c>
      <c r="D1708" s="201">
        <v>74800000</v>
      </c>
      <c r="E1708" s="201">
        <v>53420739.240000002</v>
      </c>
    </row>
    <row r="1709" spans="2:5">
      <c r="B1709" s="216" t="s">
        <v>420</v>
      </c>
      <c r="C1709" s="201">
        <v>7039971</v>
      </c>
      <c r="D1709" s="201">
        <v>4386287</v>
      </c>
      <c r="E1709" s="201">
        <v>4386281.68</v>
      </c>
    </row>
    <row r="1710" spans="2:5">
      <c r="B1710" s="215" t="s">
        <v>756</v>
      </c>
      <c r="C1710" s="201">
        <v>7039971</v>
      </c>
      <c r="D1710" s="201">
        <v>4386287</v>
      </c>
      <c r="E1710" s="201">
        <v>4386281.68</v>
      </c>
    </row>
    <row r="1711" spans="2:5">
      <c r="B1711" s="216" t="s">
        <v>3274</v>
      </c>
      <c r="C1711" s="201">
        <v>0</v>
      </c>
      <c r="D1711" s="201">
        <v>8697899.1500000004</v>
      </c>
      <c r="E1711" s="201">
        <v>3040572.18</v>
      </c>
    </row>
    <row r="1712" spans="2:5">
      <c r="B1712" s="215" t="s">
        <v>3273</v>
      </c>
      <c r="C1712" s="201">
        <v>0</v>
      </c>
      <c r="D1712" s="201">
        <v>8697899.1500000004</v>
      </c>
      <c r="E1712" s="201">
        <v>3040572.18</v>
      </c>
    </row>
    <row r="1713" spans="2:5">
      <c r="B1713" s="216" t="s">
        <v>421</v>
      </c>
      <c r="C1713" s="201">
        <v>524841948</v>
      </c>
      <c r="D1713" s="201">
        <v>698320030.20999992</v>
      </c>
      <c r="E1713" s="201">
        <v>695319952.3499999</v>
      </c>
    </row>
    <row r="1714" spans="2:5">
      <c r="B1714" s="215" t="s">
        <v>757</v>
      </c>
      <c r="C1714" s="201">
        <v>524841948</v>
      </c>
      <c r="D1714" s="201">
        <v>698320030.20999992</v>
      </c>
      <c r="E1714" s="201">
        <v>695319952.3499999</v>
      </c>
    </row>
    <row r="1715" spans="2:5">
      <c r="B1715" s="216" t="s">
        <v>3688</v>
      </c>
      <c r="C1715" s="201">
        <v>0</v>
      </c>
      <c r="D1715" s="201">
        <v>178500000</v>
      </c>
      <c r="E1715" s="201">
        <v>142541216.96000001</v>
      </c>
    </row>
    <row r="1716" spans="2:5">
      <c r="B1716" s="215" t="s">
        <v>3687</v>
      </c>
      <c r="C1716" s="201">
        <v>0</v>
      </c>
      <c r="D1716" s="201">
        <v>178500000</v>
      </c>
      <c r="E1716" s="201">
        <v>142541216.96000001</v>
      </c>
    </row>
    <row r="1717" spans="2:5">
      <c r="B1717" s="216" t="s">
        <v>2193</v>
      </c>
      <c r="C1717" s="201">
        <v>4802120</v>
      </c>
      <c r="D1717" s="201">
        <v>1214550.1299999999</v>
      </c>
      <c r="E1717" s="201">
        <v>1214530.03</v>
      </c>
    </row>
    <row r="1718" spans="2:5">
      <c r="B1718" s="215" t="s">
        <v>2194</v>
      </c>
      <c r="C1718" s="201">
        <v>4802120</v>
      </c>
      <c r="D1718" s="201">
        <v>1214550.1299999999</v>
      </c>
      <c r="E1718" s="201">
        <v>1214530.03</v>
      </c>
    </row>
    <row r="1719" spans="2:5">
      <c r="B1719" s="216" t="s">
        <v>2195</v>
      </c>
      <c r="C1719" s="201">
        <v>11289410</v>
      </c>
      <c r="D1719" s="201">
        <v>2685181.61</v>
      </c>
      <c r="E1719" s="201">
        <v>2685181.52</v>
      </c>
    </row>
    <row r="1720" spans="2:5">
      <c r="B1720" s="215" t="s">
        <v>2196</v>
      </c>
      <c r="C1720" s="201">
        <v>11289410</v>
      </c>
      <c r="D1720" s="201">
        <v>2685181.61</v>
      </c>
      <c r="E1720" s="201">
        <v>2685181.52</v>
      </c>
    </row>
    <row r="1721" spans="2:5">
      <c r="B1721" s="216" t="s">
        <v>2197</v>
      </c>
      <c r="C1721" s="201">
        <v>6779437</v>
      </c>
      <c r="D1721" s="201">
        <v>1711705.85</v>
      </c>
      <c r="E1721" s="201">
        <v>1711655.57</v>
      </c>
    </row>
    <row r="1722" spans="2:5">
      <c r="B1722" s="215" t="s">
        <v>2198</v>
      </c>
      <c r="C1722" s="201">
        <v>6779437</v>
      </c>
      <c r="D1722" s="201">
        <v>1711705.85</v>
      </c>
      <c r="E1722" s="201">
        <v>1711655.57</v>
      </c>
    </row>
    <row r="1723" spans="2:5">
      <c r="B1723" s="216" t="s">
        <v>2199</v>
      </c>
      <c r="C1723" s="201">
        <v>6779437</v>
      </c>
      <c r="D1723" s="201">
        <v>1711705.85</v>
      </c>
      <c r="E1723" s="201">
        <v>1711655.57</v>
      </c>
    </row>
    <row r="1724" spans="2:5">
      <c r="B1724" s="215" t="s">
        <v>2200</v>
      </c>
      <c r="C1724" s="201">
        <v>6779437</v>
      </c>
      <c r="D1724" s="201">
        <v>1711705.85</v>
      </c>
      <c r="E1724" s="201">
        <v>1711655.57</v>
      </c>
    </row>
    <row r="1725" spans="2:5">
      <c r="B1725" s="216" t="s">
        <v>2707</v>
      </c>
      <c r="C1725" s="201">
        <v>4802120</v>
      </c>
      <c r="D1725" s="201">
        <v>1214550.1100000001</v>
      </c>
      <c r="E1725" s="201">
        <v>1214530.02</v>
      </c>
    </row>
    <row r="1726" spans="2:5">
      <c r="B1726" s="215" t="s">
        <v>2201</v>
      </c>
      <c r="C1726" s="201">
        <v>4802120</v>
      </c>
      <c r="D1726" s="201">
        <v>1214550.1100000001</v>
      </c>
      <c r="E1726" s="201">
        <v>1214530.02</v>
      </c>
    </row>
    <row r="1727" spans="2:5">
      <c r="B1727" s="216" t="s">
        <v>4029</v>
      </c>
      <c r="C1727" s="201">
        <v>0</v>
      </c>
      <c r="D1727" s="201">
        <v>4648783</v>
      </c>
      <c r="E1727" s="201">
        <v>4041338.28</v>
      </c>
    </row>
    <row r="1728" spans="2:5">
      <c r="B1728" s="215" t="s">
        <v>3164</v>
      </c>
      <c r="C1728" s="201">
        <v>0</v>
      </c>
      <c r="D1728" s="201">
        <v>4648783</v>
      </c>
      <c r="E1728" s="201">
        <v>4041338.28</v>
      </c>
    </row>
    <row r="1729" spans="2:5">
      <c r="B1729" s="216" t="s">
        <v>2202</v>
      </c>
      <c r="C1729" s="201">
        <v>4802120</v>
      </c>
      <c r="D1729" s="201">
        <v>6072650.1100000003</v>
      </c>
      <c r="E1729" s="201">
        <v>1214530.02</v>
      </c>
    </row>
    <row r="1730" spans="2:5">
      <c r="B1730" s="215" t="s">
        <v>2203</v>
      </c>
      <c r="C1730" s="201">
        <v>4802120</v>
      </c>
      <c r="D1730" s="201">
        <v>6072650.1100000003</v>
      </c>
      <c r="E1730" s="201">
        <v>1214530.02</v>
      </c>
    </row>
    <row r="1731" spans="2:5">
      <c r="B1731" s="216" t="s">
        <v>2204</v>
      </c>
      <c r="C1731" s="201">
        <v>6779437</v>
      </c>
      <c r="D1731" s="201">
        <v>1564204</v>
      </c>
      <c r="E1731" s="201">
        <v>1564202.39</v>
      </c>
    </row>
    <row r="1732" spans="2:5">
      <c r="B1732" s="215" t="s">
        <v>2205</v>
      </c>
      <c r="C1732" s="201">
        <v>6779437</v>
      </c>
      <c r="D1732" s="201">
        <v>1564204</v>
      </c>
      <c r="E1732" s="201">
        <v>1564202.39</v>
      </c>
    </row>
    <row r="1733" spans="2:5">
      <c r="B1733" s="216" t="s">
        <v>2206</v>
      </c>
      <c r="C1733" s="201">
        <v>11289410</v>
      </c>
      <c r="D1733" s="201">
        <v>2457298</v>
      </c>
      <c r="E1733" s="201">
        <v>2457296.0099999998</v>
      </c>
    </row>
    <row r="1734" spans="2:5">
      <c r="B1734" s="215" t="s">
        <v>2207</v>
      </c>
      <c r="C1734" s="201">
        <v>11289410</v>
      </c>
      <c r="D1734" s="201">
        <v>2457298</v>
      </c>
      <c r="E1734" s="201">
        <v>2457296.0099999998</v>
      </c>
    </row>
    <row r="1735" spans="2:5">
      <c r="B1735" s="216" t="s">
        <v>2208</v>
      </c>
      <c r="C1735" s="201">
        <v>6779437</v>
      </c>
      <c r="D1735" s="201">
        <v>1564204</v>
      </c>
      <c r="E1735" s="201">
        <v>1564202.38</v>
      </c>
    </row>
    <row r="1736" spans="2:5">
      <c r="B1736" s="215" t="s">
        <v>2209</v>
      </c>
      <c r="C1736" s="201">
        <v>6779437</v>
      </c>
      <c r="D1736" s="201">
        <v>1564204</v>
      </c>
      <c r="E1736" s="201">
        <v>1564202.38</v>
      </c>
    </row>
    <row r="1737" spans="2:5">
      <c r="B1737" s="216" t="s">
        <v>2210</v>
      </c>
      <c r="C1737" s="201">
        <v>4802120</v>
      </c>
      <c r="D1737" s="201">
        <v>1083060</v>
      </c>
      <c r="E1737" s="201">
        <v>1083058.83</v>
      </c>
    </row>
    <row r="1738" spans="2:5">
      <c r="B1738" s="215" t="s">
        <v>2211</v>
      </c>
      <c r="C1738" s="201">
        <v>4802120</v>
      </c>
      <c r="D1738" s="201">
        <v>1083060</v>
      </c>
      <c r="E1738" s="201">
        <v>1083058.83</v>
      </c>
    </row>
    <row r="1739" spans="2:5">
      <c r="B1739" s="216" t="s">
        <v>2212</v>
      </c>
      <c r="C1739" s="201">
        <v>4802120</v>
      </c>
      <c r="D1739" s="201">
        <v>1083060</v>
      </c>
      <c r="E1739" s="201">
        <v>1083058.83</v>
      </c>
    </row>
    <row r="1740" spans="2:5">
      <c r="B1740" s="215" t="s">
        <v>2213</v>
      </c>
      <c r="C1740" s="201">
        <v>4802120</v>
      </c>
      <c r="D1740" s="201">
        <v>1083060</v>
      </c>
      <c r="E1740" s="201">
        <v>1083058.83</v>
      </c>
    </row>
    <row r="1741" spans="2:5">
      <c r="B1741" s="216" t="s">
        <v>2214</v>
      </c>
      <c r="C1741" s="201">
        <v>6779437</v>
      </c>
      <c r="D1741" s="201">
        <v>1525372</v>
      </c>
      <c r="E1741" s="201">
        <v>1525370.51</v>
      </c>
    </row>
    <row r="1742" spans="2:5">
      <c r="B1742" s="215" t="s">
        <v>2215</v>
      </c>
      <c r="C1742" s="201">
        <v>6779437</v>
      </c>
      <c r="D1742" s="201">
        <v>1525372</v>
      </c>
      <c r="E1742" s="201">
        <v>1525370.51</v>
      </c>
    </row>
    <row r="1743" spans="2:5">
      <c r="B1743" s="216" t="s">
        <v>2216</v>
      </c>
      <c r="C1743" s="201">
        <v>6779437</v>
      </c>
      <c r="D1743" s="201">
        <v>6779437</v>
      </c>
      <c r="E1743" s="201">
        <v>1525370.52</v>
      </c>
    </row>
    <row r="1744" spans="2:5">
      <c r="B1744" s="215" t="s">
        <v>2217</v>
      </c>
      <c r="C1744" s="201">
        <v>6779437</v>
      </c>
      <c r="D1744" s="201">
        <v>6779437</v>
      </c>
      <c r="E1744" s="201">
        <v>1525370.52</v>
      </c>
    </row>
    <row r="1745" spans="2:5">
      <c r="B1745" s="216" t="s">
        <v>2218</v>
      </c>
      <c r="C1745" s="201">
        <v>4802120</v>
      </c>
      <c r="D1745" s="201">
        <v>4802120</v>
      </c>
      <c r="E1745" s="201">
        <v>1080476.8500000001</v>
      </c>
    </row>
    <row r="1746" spans="2:5">
      <c r="B1746" s="215" t="s">
        <v>2219</v>
      </c>
      <c r="C1746" s="201">
        <v>4802120</v>
      </c>
      <c r="D1746" s="201">
        <v>4802120</v>
      </c>
      <c r="E1746" s="201">
        <v>1080476.8500000001</v>
      </c>
    </row>
    <row r="1747" spans="2:5">
      <c r="B1747" s="216" t="s">
        <v>4028</v>
      </c>
      <c r="C1747" s="201">
        <v>11289410</v>
      </c>
      <c r="D1747" s="201">
        <v>35161861.469999999</v>
      </c>
      <c r="E1747" s="201">
        <v>2540116.08</v>
      </c>
    </row>
    <row r="1748" spans="2:5">
      <c r="B1748" s="215" t="s">
        <v>3686</v>
      </c>
      <c r="C1748" s="201">
        <v>0</v>
      </c>
      <c r="D1748" s="201">
        <v>23872451.469999999</v>
      </c>
      <c r="E1748" s="201">
        <v>0</v>
      </c>
    </row>
    <row r="1749" spans="2:5">
      <c r="B1749" s="215" t="s">
        <v>2220</v>
      </c>
      <c r="C1749" s="201">
        <v>11289410</v>
      </c>
      <c r="D1749" s="201">
        <v>11289410</v>
      </c>
      <c r="E1749" s="201">
        <v>2540116.08</v>
      </c>
    </row>
    <row r="1750" spans="2:5">
      <c r="B1750" s="216" t="s">
        <v>2221</v>
      </c>
      <c r="C1750" s="201">
        <v>6779437</v>
      </c>
      <c r="D1750" s="201">
        <v>6779437</v>
      </c>
      <c r="E1750" s="201">
        <v>1525370.52</v>
      </c>
    </row>
    <row r="1751" spans="2:5">
      <c r="B1751" s="215" t="s">
        <v>2222</v>
      </c>
      <c r="C1751" s="201">
        <v>6779437</v>
      </c>
      <c r="D1751" s="201">
        <v>6779437</v>
      </c>
      <c r="E1751" s="201">
        <v>1525370.52</v>
      </c>
    </row>
    <row r="1752" spans="2:5">
      <c r="B1752" s="216" t="s">
        <v>4027</v>
      </c>
      <c r="C1752" s="201">
        <v>6779437</v>
      </c>
      <c r="D1752" s="201">
        <v>5000001.54</v>
      </c>
      <c r="E1752" s="201">
        <v>4001716.1</v>
      </c>
    </row>
    <row r="1753" spans="2:5">
      <c r="B1753" s="215" t="s">
        <v>2223</v>
      </c>
      <c r="C1753" s="201">
        <v>6779437</v>
      </c>
      <c r="D1753" s="201">
        <v>5000001.54</v>
      </c>
      <c r="E1753" s="201">
        <v>4001716.1</v>
      </c>
    </row>
    <row r="1754" spans="2:5">
      <c r="B1754" s="216" t="s">
        <v>422</v>
      </c>
      <c r="C1754" s="201">
        <v>9569688</v>
      </c>
      <c r="D1754" s="201">
        <v>24459953.170000002</v>
      </c>
      <c r="E1754" s="201">
        <v>19986165.640000001</v>
      </c>
    </row>
    <row r="1755" spans="2:5">
      <c r="B1755" s="215" t="s">
        <v>758</v>
      </c>
      <c r="C1755" s="201">
        <v>9569688</v>
      </c>
      <c r="D1755" s="201">
        <v>24459953.170000002</v>
      </c>
      <c r="E1755" s="201">
        <v>19986165.640000001</v>
      </c>
    </row>
    <row r="1756" spans="2:5">
      <c r="B1756" s="216" t="s">
        <v>2224</v>
      </c>
      <c r="C1756" s="201">
        <v>6779437</v>
      </c>
      <c r="D1756" s="201">
        <v>7821517.54</v>
      </c>
      <c r="E1756" s="201">
        <v>4001716.09</v>
      </c>
    </row>
    <row r="1757" spans="2:5">
      <c r="B1757" s="215" t="s">
        <v>2225</v>
      </c>
      <c r="C1757" s="201">
        <v>6779437</v>
      </c>
      <c r="D1757" s="201">
        <v>7821517.54</v>
      </c>
      <c r="E1757" s="201">
        <v>4001716.09</v>
      </c>
    </row>
    <row r="1758" spans="2:5">
      <c r="B1758" s="216" t="s">
        <v>2226</v>
      </c>
      <c r="C1758" s="201">
        <v>6779437</v>
      </c>
      <c r="D1758" s="201">
        <v>6991349.5999999996</v>
      </c>
      <c r="E1758" s="201">
        <v>4001716.09</v>
      </c>
    </row>
    <row r="1759" spans="2:5">
      <c r="B1759" s="215" t="s">
        <v>2227</v>
      </c>
      <c r="C1759" s="201">
        <v>6779437</v>
      </c>
      <c r="D1759" s="201">
        <v>6991349.5999999996</v>
      </c>
      <c r="E1759" s="201">
        <v>4001716.09</v>
      </c>
    </row>
    <row r="1760" spans="2:5">
      <c r="B1760" s="216" t="s">
        <v>2948</v>
      </c>
      <c r="C1760" s="201">
        <v>0</v>
      </c>
      <c r="D1760" s="201">
        <v>300000000</v>
      </c>
      <c r="E1760" s="201">
        <v>300000000</v>
      </c>
    </row>
    <row r="1761" spans="2:5">
      <c r="B1761" s="215" t="s">
        <v>4213</v>
      </c>
      <c r="C1761" s="201">
        <v>0</v>
      </c>
      <c r="D1761" s="201">
        <v>300000000</v>
      </c>
      <c r="E1761" s="201">
        <v>300000000</v>
      </c>
    </row>
    <row r="1762" spans="2:5">
      <c r="B1762" s="216" t="s">
        <v>3503</v>
      </c>
      <c r="C1762" s="201">
        <v>0</v>
      </c>
      <c r="D1762" s="201">
        <v>1341779.49</v>
      </c>
      <c r="E1762" s="201">
        <v>0</v>
      </c>
    </row>
    <row r="1763" spans="2:5">
      <c r="B1763" s="215" t="s">
        <v>3502</v>
      </c>
      <c r="C1763" s="201">
        <v>0</v>
      </c>
      <c r="D1763" s="201">
        <v>1341779.49</v>
      </c>
      <c r="E1763" s="201">
        <v>0</v>
      </c>
    </row>
    <row r="1764" spans="2:5">
      <c r="B1764" s="216" t="s">
        <v>3501</v>
      </c>
      <c r="C1764" s="201">
        <v>0</v>
      </c>
      <c r="D1764" s="201">
        <v>1341779.49</v>
      </c>
      <c r="E1764" s="201">
        <v>0</v>
      </c>
    </row>
    <row r="1765" spans="2:5">
      <c r="B1765" s="215" t="s">
        <v>3500</v>
      </c>
      <c r="C1765" s="201">
        <v>0</v>
      </c>
      <c r="D1765" s="201">
        <v>1341779.49</v>
      </c>
      <c r="E1765" s="201">
        <v>0</v>
      </c>
    </row>
    <row r="1766" spans="2:5">
      <c r="B1766" s="216" t="s">
        <v>3499</v>
      </c>
      <c r="C1766" s="201">
        <v>0</v>
      </c>
      <c r="D1766" s="201">
        <v>1341779.49</v>
      </c>
      <c r="E1766" s="201">
        <v>0</v>
      </c>
    </row>
    <row r="1767" spans="2:5">
      <c r="B1767" s="215" t="s">
        <v>3498</v>
      </c>
      <c r="C1767" s="201">
        <v>0</v>
      </c>
      <c r="D1767" s="201">
        <v>1341779.49</v>
      </c>
      <c r="E1767" s="201">
        <v>0</v>
      </c>
    </row>
    <row r="1768" spans="2:5">
      <c r="B1768" s="216" t="s">
        <v>3497</v>
      </c>
      <c r="C1768" s="201">
        <v>0</v>
      </c>
      <c r="D1768" s="201">
        <v>1341779.49</v>
      </c>
      <c r="E1768" s="201">
        <v>0</v>
      </c>
    </row>
    <row r="1769" spans="2:5">
      <c r="B1769" s="215" t="s">
        <v>3496</v>
      </c>
      <c r="C1769" s="201">
        <v>0</v>
      </c>
      <c r="D1769" s="201">
        <v>1341779.49</v>
      </c>
      <c r="E1769" s="201">
        <v>0</v>
      </c>
    </row>
    <row r="1770" spans="2:5">
      <c r="B1770" s="216" t="s">
        <v>3495</v>
      </c>
      <c r="C1770" s="201">
        <v>0</v>
      </c>
      <c r="D1770" s="201">
        <v>1889215.45</v>
      </c>
      <c r="E1770" s="201">
        <v>0</v>
      </c>
    </row>
    <row r="1771" spans="2:5">
      <c r="B1771" s="215" t="s">
        <v>3494</v>
      </c>
      <c r="C1771" s="201">
        <v>0</v>
      </c>
      <c r="D1771" s="201">
        <v>1889215.45</v>
      </c>
      <c r="E1771" s="201">
        <v>0</v>
      </c>
    </row>
    <row r="1772" spans="2:5">
      <c r="B1772" s="216" t="s">
        <v>4026</v>
      </c>
      <c r="C1772" s="201">
        <v>0</v>
      </c>
      <c r="D1772" s="201">
        <v>3136698.93</v>
      </c>
      <c r="E1772" s="201">
        <v>0</v>
      </c>
    </row>
    <row r="1773" spans="2:5">
      <c r="B1773" s="215" t="s">
        <v>3493</v>
      </c>
      <c r="C1773" s="201">
        <v>0</v>
      </c>
      <c r="D1773" s="201">
        <v>3136698.93</v>
      </c>
      <c r="E1773" s="201">
        <v>0</v>
      </c>
    </row>
    <row r="1774" spans="2:5">
      <c r="B1774" s="216" t="s">
        <v>1080</v>
      </c>
      <c r="C1774" s="201">
        <v>26873283</v>
      </c>
      <c r="D1774" s="201">
        <v>8061985</v>
      </c>
      <c r="E1774" s="201">
        <v>8054436.7999999998</v>
      </c>
    </row>
    <row r="1775" spans="2:5">
      <c r="B1775" s="215" t="s">
        <v>1081</v>
      </c>
      <c r="C1775" s="201">
        <v>26873283</v>
      </c>
      <c r="D1775" s="201">
        <v>8061985</v>
      </c>
      <c r="E1775" s="201">
        <v>8054436.7999999998</v>
      </c>
    </row>
    <row r="1776" spans="2:5">
      <c r="B1776" s="216" t="s">
        <v>4025</v>
      </c>
      <c r="C1776" s="201">
        <v>0</v>
      </c>
      <c r="D1776" s="201">
        <v>1889215.45</v>
      </c>
      <c r="E1776" s="201">
        <v>0</v>
      </c>
    </row>
    <row r="1777" spans="2:5">
      <c r="B1777" s="215" t="s">
        <v>3492</v>
      </c>
      <c r="C1777" s="201">
        <v>0</v>
      </c>
      <c r="D1777" s="201">
        <v>1889215.45</v>
      </c>
      <c r="E1777" s="201">
        <v>0</v>
      </c>
    </row>
    <row r="1778" spans="2:5">
      <c r="B1778" s="216" t="s">
        <v>2626</v>
      </c>
      <c r="C1778" s="201">
        <v>121315508</v>
      </c>
      <c r="D1778" s="201">
        <v>81310852.090000004</v>
      </c>
      <c r="E1778" s="201">
        <v>80863516.310000002</v>
      </c>
    </row>
    <row r="1779" spans="2:5">
      <c r="B1779" s="215" t="s">
        <v>2627</v>
      </c>
      <c r="C1779" s="201">
        <v>121315508</v>
      </c>
      <c r="D1779" s="201">
        <v>81310852.090000004</v>
      </c>
      <c r="E1779" s="201">
        <v>80863516.310000002</v>
      </c>
    </row>
    <row r="1780" spans="2:5">
      <c r="B1780" s="216" t="s">
        <v>3491</v>
      </c>
      <c r="C1780" s="201">
        <v>0</v>
      </c>
      <c r="D1780" s="201">
        <v>1341779.49</v>
      </c>
      <c r="E1780" s="201">
        <v>0</v>
      </c>
    </row>
    <row r="1781" spans="2:5">
      <c r="B1781" s="215" t="s">
        <v>3490</v>
      </c>
      <c r="C1781" s="201">
        <v>0</v>
      </c>
      <c r="D1781" s="201">
        <v>1341779.49</v>
      </c>
      <c r="E1781" s="201">
        <v>0</v>
      </c>
    </row>
    <row r="1782" spans="2:5">
      <c r="B1782" s="216" t="s">
        <v>3489</v>
      </c>
      <c r="C1782" s="201">
        <v>0</v>
      </c>
      <c r="D1782" s="201">
        <v>1889215.45</v>
      </c>
      <c r="E1782" s="201">
        <v>0</v>
      </c>
    </row>
    <row r="1783" spans="2:5">
      <c r="B1783" s="215" t="s">
        <v>3488</v>
      </c>
      <c r="C1783" s="201">
        <v>0</v>
      </c>
      <c r="D1783" s="201">
        <v>1889215.45</v>
      </c>
      <c r="E1783" s="201">
        <v>0</v>
      </c>
    </row>
    <row r="1784" spans="2:5">
      <c r="B1784" s="216" t="s">
        <v>3487</v>
      </c>
      <c r="C1784" s="201">
        <v>0</v>
      </c>
      <c r="D1784" s="201">
        <v>1341779.49</v>
      </c>
      <c r="E1784" s="201">
        <v>0</v>
      </c>
    </row>
    <row r="1785" spans="2:5">
      <c r="B1785" s="215" t="s">
        <v>3486</v>
      </c>
      <c r="C1785" s="201">
        <v>0</v>
      </c>
      <c r="D1785" s="201">
        <v>1341779.49</v>
      </c>
      <c r="E1785" s="201">
        <v>0</v>
      </c>
    </row>
    <row r="1786" spans="2:5">
      <c r="B1786" s="216" t="s">
        <v>3485</v>
      </c>
      <c r="C1786" s="201">
        <v>0</v>
      </c>
      <c r="D1786" s="201">
        <v>1341779.49</v>
      </c>
      <c r="E1786" s="201">
        <v>0</v>
      </c>
    </row>
    <row r="1787" spans="2:5">
      <c r="B1787" s="215" t="s">
        <v>3484</v>
      </c>
      <c r="C1787" s="201">
        <v>0</v>
      </c>
      <c r="D1787" s="201">
        <v>1341779.49</v>
      </c>
      <c r="E1787" s="201">
        <v>0</v>
      </c>
    </row>
    <row r="1788" spans="2:5">
      <c r="B1788" s="216" t="s">
        <v>3483</v>
      </c>
      <c r="C1788" s="201">
        <v>0</v>
      </c>
      <c r="D1788" s="201">
        <v>1341779.49</v>
      </c>
      <c r="E1788" s="201">
        <v>0</v>
      </c>
    </row>
    <row r="1789" spans="2:5">
      <c r="B1789" s="215" t="s">
        <v>3482</v>
      </c>
      <c r="C1789" s="201">
        <v>0</v>
      </c>
      <c r="D1789" s="201">
        <v>1341779.49</v>
      </c>
      <c r="E1789" s="201">
        <v>0</v>
      </c>
    </row>
    <row r="1790" spans="2:5">
      <c r="B1790" s="216" t="s">
        <v>4024</v>
      </c>
      <c r="C1790" s="201">
        <v>0</v>
      </c>
      <c r="D1790" s="201">
        <v>1341779.49</v>
      </c>
      <c r="E1790" s="201">
        <v>0</v>
      </c>
    </row>
    <row r="1791" spans="2:5">
      <c r="B1791" s="215" t="s">
        <v>3481</v>
      </c>
      <c r="C1791" s="201">
        <v>0</v>
      </c>
      <c r="D1791" s="201">
        <v>1341779.49</v>
      </c>
      <c r="E1791" s="201">
        <v>0</v>
      </c>
    </row>
    <row r="1792" spans="2:5">
      <c r="B1792" s="216" t="s">
        <v>2762</v>
      </c>
      <c r="C1792" s="201">
        <v>19287044</v>
      </c>
      <c r="D1792" s="201">
        <v>6936909</v>
      </c>
      <c r="E1792" s="201">
        <v>3279957</v>
      </c>
    </row>
    <row r="1793" spans="2:5">
      <c r="B1793" s="215" t="s">
        <v>2763</v>
      </c>
      <c r="C1793" s="201">
        <v>19287044</v>
      </c>
      <c r="D1793" s="201">
        <v>6936909</v>
      </c>
      <c r="E1793" s="201">
        <v>3279957</v>
      </c>
    </row>
    <row r="1794" spans="2:5">
      <c r="B1794" s="216" t="s">
        <v>4023</v>
      </c>
      <c r="C1794" s="201">
        <v>0</v>
      </c>
      <c r="D1794" s="201">
        <v>1341779.49</v>
      </c>
      <c r="E1794" s="201">
        <v>0</v>
      </c>
    </row>
    <row r="1795" spans="2:5">
      <c r="B1795" s="215" t="s">
        <v>3480</v>
      </c>
      <c r="C1795" s="201">
        <v>0</v>
      </c>
      <c r="D1795" s="201">
        <v>1341779.49</v>
      </c>
      <c r="E1795" s="201">
        <v>0</v>
      </c>
    </row>
    <row r="1796" spans="2:5">
      <c r="B1796" s="216" t="s">
        <v>3115</v>
      </c>
      <c r="C1796" s="201">
        <v>0</v>
      </c>
      <c r="D1796" s="201">
        <v>231236956.62</v>
      </c>
      <c r="E1796" s="201">
        <v>231236955.62</v>
      </c>
    </row>
    <row r="1797" spans="2:5">
      <c r="B1797" s="215" t="s">
        <v>3116</v>
      </c>
      <c r="C1797" s="201">
        <v>0</v>
      </c>
      <c r="D1797" s="201">
        <v>231236956.62</v>
      </c>
      <c r="E1797" s="201">
        <v>231236955.62</v>
      </c>
    </row>
    <row r="1798" spans="2:5">
      <c r="B1798" s="216" t="s">
        <v>3479</v>
      </c>
      <c r="C1798" s="201">
        <v>0</v>
      </c>
      <c r="D1798" s="201">
        <v>1341779.49</v>
      </c>
      <c r="E1798" s="201">
        <v>0</v>
      </c>
    </row>
    <row r="1799" spans="2:5">
      <c r="B1799" s="215" t="s">
        <v>3478</v>
      </c>
      <c r="C1799" s="201">
        <v>0</v>
      </c>
      <c r="D1799" s="201">
        <v>1341779.49</v>
      </c>
      <c r="E1799" s="201">
        <v>0</v>
      </c>
    </row>
    <row r="1800" spans="2:5">
      <c r="B1800" s="216" t="s">
        <v>3477</v>
      </c>
      <c r="C1800" s="201">
        <v>0</v>
      </c>
      <c r="D1800" s="201">
        <v>1341779.49</v>
      </c>
      <c r="E1800" s="201">
        <v>0</v>
      </c>
    </row>
    <row r="1801" spans="2:5">
      <c r="B1801" s="215" t="s">
        <v>3476</v>
      </c>
      <c r="C1801" s="201">
        <v>0</v>
      </c>
      <c r="D1801" s="201">
        <v>1341779.49</v>
      </c>
      <c r="E1801" s="201">
        <v>0</v>
      </c>
    </row>
    <row r="1802" spans="2:5">
      <c r="B1802" s="216" t="s">
        <v>3475</v>
      </c>
      <c r="C1802" s="201">
        <v>0</v>
      </c>
      <c r="D1802" s="201">
        <v>3136698.93</v>
      </c>
      <c r="E1802" s="201">
        <v>0</v>
      </c>
    </row>
    <row r="1803" spans="2:5">
      <c r="B1803" s="215" t="s">
        <v>3474</v>
      </c>
      <c r="C1803" s="201">
        <v>0</v>
      </c>
      <c r="D1803" s="201">
        <v>3136698.93</v>
      </c>
      <c r="E1803" s="201">
        <v>0</v>
      </c>
    </row>
    <row r="1804" spans="2:5">
      <c r="B1804" s="216" t="s">
        <v>3473</v>
      </c>
      <c r="C1804" s="201">
        <v>0</v>
      </c>
      <c r="D1804" s="201">
        <v>1889215.45</v>
      </c>
      <c r="E1804" s="201">
        <v>0</v>
      </c>
    </row>
    <row r="1805" spans="2:5">
      <c r="B1805" s="215" t="s">
        <v>3472</v>
      </c>
      <c r="C1805" s="201">
        <v>0</v>
      </c>
      <c r="D1805" s="201">
        <v>1889215.45</v>
      </c>
      <c r="E1805" s="201">
        <v>0</v>
      </c>
    </row>
    <row r="1806" spans="2:5">
      <c r="B1806" s="216" t="s">
        <v>2764</v>
      </c>
      <c r="C1806" s="201">
        <v>9643523</v>
      </c>
      <c r="D1806" s="201">
        <v>2268290</v>
      </c>
      <c r="E1806" s="201">
        <v>0</v>
      </c>
    </row>
    <row r="1807" spans="2:5">
      <c r="B1807" s="215" t="s">
        <v>2765</v>
      </c>
      <c r="C1807" s="201">
        <v>9643523</v>
      </c>
      <c r="D1807" s="201">
        <v>2268290</v>
      </c>
      <c r="E1807" s="201">
        <v>0</v>
      </c>
    </row>
    <row r="1808" spans="2:5">
      <c r="B1808" s="216" t="s">
        <v>2628</v>
      </c>
      <c r="C1808" s="201">
        <v>18159701</v>
      </c>
      <c r="D1808" s="201">
        <v>0</v>
      </c>
      <c r="E1808" s="201">
        <v>0</v>
      </c>
    </row>
    <row r="1809" spans="2:5">
      <c r="B1809" s="215" t="s">
        <v>2629</v>
      </c>
      <c r="C1809" s="201">
        <v>18159701</v>
      </c>
      <c r="D1809" s="201">
        <v>0</v>
      </c>
      <c r="E1809" s="201">
        <v>0</v>
      </c>
    </row>
    <row r="1810" spans="2:5">
      <c r="B1810" s="220" t="s">
        <v>283</v>
      </c>
      <c r="C1810" s="219">
        <v>14045132</v>
      </c>
      <c r="D1810" s="219">
        <v>8414692.5</v>
      </c>
      <c r="E1810" s="219">
        <v>8414692.2799999993</v>
      </c>
    </row>
    <row r="1811" spans="2:5">
      <c r="B1811" s="216" t="s">
        <v>4022</v>
      </c>
      <c r="C1811" s="201">
        <v>14045132</v>
      </c>
      <c r="D1811" s="201">
        <v>8414692.5</v>
      </c>
      <c r="E1811" s="201">
        <v>8414692.2799999993</v>
      </c>
    </row>
    <row r="1812" spans="2:5">
      <c r="B1812" s="215" t="s">
        <v>1291</v>
      </c>
      <c r="C1812" s="201">
        <v>14045132</v>
      </c>
      <c r="D1812" s="201">
        <v>8414692.5</v>
      </c>
      <c r="E1812" s="201">
        <v>8414692.2799999993</v>
      </c>
    </row>
    <row r="1813" spans="2:5">
      <c r="B1813" s="220" t="s">
        <v>298</v>
      </c>
      <c r="C1813" s="219">
        <v>204203847</v>
      </c>
      <c r="D1813" s="219">
        <v>162247386.22</v>
      </c>
      <c r="E1813" s="219">
        <v>56852716.600000001</v>
      </c>
    </row>
    <row r="1814" spans="2:5">
      <c r="B1814" s="216" t="s">
        <v>3688</v>
      </c>
      <c r="C1814" s="201">
        <v>0</v>
      </c>
      <c r="D1814" s="201">
        <v>62247386.219999999</v>
      </c>
      <c r="E1814" s="201">
        <v>0</v>
      </c>
    </row>
    <row r="1815" spans="2:5">
      <c r="B1815" s="215" t="s">
        <v>3687</v>
      </c>
      <c r="C1815" s="201">
        <v>0</v>
      </c>
      <c r="D1815" s="201">
        <v>62247386.219999999</v>
      </c>
      <c r="E1815" s="201">
        <v>0</v>
      </c>
    </row>
    <row r="1816" spans="2:5">
      <c r="B1816" s="216" t="s">
        <v>2948</v>
      </c>
      <c r="C1816" s="201">
        <v>204203847</v>
      </c>
      <c r="D1816" s="201">
        <v>100000000</v>
      </c>
      <c r="E1816" s="201">
        <v>56852716.600000001</v>
      </c>
    </row>
    <row r="1817" spans="2:5">
      <c r="B1817" s="215" t="s">
        <v>4213</v>
      </c>
      <c r="C1817" s="201">
        <v>204203847</v>
      </c>
      <c r="D1817" s="201">
        <v>100000000</v>
      </c>
      <c r="E1817" s="201">
        <v>56852716.600000001</v>
      </c>
    </row>
    <row r="1818" spans="2:5">
      <c r="B1818" s="220" t="s">
        <v>284</v>
      </c>
      <c r="C1818" s="219">
        <v>1446000000</v>
      </c>
      <c r="D1818" s="219">
        <v>1768081514.9000001</v>
      </c>
      <c r="E1818" s="219">
        <v>1036174029.25</v>
      </c>
    </row>
    <row r="1819" spans="2:5">
      <c r="B1819" s="216" t="s">
        <v>4021</v>
      </c>
      <c r="C1819" s="201">
        <v>1446000000</v>
      </c>
      <c r="D1819" s="201">
        <v>1768081514.9000001</v>
      </c>
      <c r="E1819" s="201">
        <v>1036174029.25</v>
      </c>
    </row>
    <row r="1820" spans="2:5">
      <c r="B1820" s="215" t="s">
        <v>753</v>
      </c>
      <c r="C1820" s="201">
        <v>1446000000</v>
      </c>
      <c r="D1820" s="201">
        <v>1768081514.9000001</v>
      </c>
      <c r="E1820" s="201">
        <v>1036174029.25</v>
      </c>
    </row>
    <row r="1821" spans="2:5">
      <c r="B1821" s="217" t="s">
        <v>423</v>
      </c>
      <c r="C1821" s="201">
        <v>211299189</v>
      </c>
      <c r="D1821" s="201">
        <v>1471362211.8699999</v>
      </c>
      <c r="E1821" s="201">
        <v>1154630399.4200001</v>
      </c>
    </row>
    <row r="1822" spans="2:5">
      <c r="B1822" s="220" t="s">
        <v>281</v>
      </c>
      <c r="C1822" s="219">
        <v>208491159</v>
      </c>
      <c r="D1822" s="219">
        <v>1240891382.8799999</v>
      </c>
      <c r="E1822" s="219">
        <v>1153563051.25</v>
      </c>
    </row>
    <row r="1823" spans="2:5">
      <c r="B1823" s="216" t="s">
        <v>3685</v>
      </c>
      <c r="C1823" s="201">
        <v>0</v>
      </c>
      <c r="D1823" s="201">
        <v>64126000</v>
      </c>
      <c r="E1823" s="201">
        <v>759036.61</v>
      </c>
    </row>
    <row r="1824" spans="2:5">
      <c r="B1824" s="215" t="s">
        <v>3684</v>
      </c>
      <c r="C1824" s="201">
        <v>0</v>
      </c>
      <c r="D1824" s="201">
        <v>64126000</v>
      </c>
      <c r="E1824" s="201">
        <v>759036.61</v>
      </c>
    </row>
    <row r="1825" spans="2:5">
      <c r="B1825" s="216" t="s">
        <v>424</v>
      </c>
      <c r="C1825" s="201">
        <v>2855017</v>
      </c>
      <c r="D1825" s="201">
        <v>0</v>
      </c>
      <c r="E1825" s="201">
        <v>0</v>
      </c>
    </row>
    <row r="1826" spans="2:5">
      <c r="B1826" s="215" t="s">
        <v>759</v>
      </c>
      <c r="C1826" s="201">
        <v>2855017</v>
      </c>
      <c r="D1826" s="201">
        <v>0</v>
      </c>
      <c r="E1826" s="201">
        <v>0</v>
      </c>
    </row>
    <row r="1827" spans="2:5">
      <c r="B1827" s="216" t="s">
        <v>3117</v>
      </c>
      <c r="C1827" s="201">
        <v>0</v>
      </c>
      <c r="D1827" s="201">
        <v>1032484657.9400001</v>
      </c>
      <c r="E1827" s="201">
        <v>1032084656.9400001</v>
      </c>
    </row>
    <row r="1828" spans="2:5">
      <c r="B1828" s="215" t="s">
        <v>3118</v>
      </c>
      <c r="C1828" s="201">
        <v>0</v>
      </c>
      <c r="D1828" s="201">
        <v>1032484657.9400001</v>
      </c>
      <c r="E1828" s="201">
        <v>1032084656.9400001</v>
      </c>
    </row>
    <row r="1829" spans="2:5">
      <c r="B1829" s="216" t="s">
        <v>1292</v>
      </c>
      <c r="C1829" s="201">
        <v>4628889</v>
      </c>
      <c r="D1829" s="201">
        <v>1.95</v>
      </c>
      <c r="E1829" s="201">
        <v>0</v>
      </c>
    </row>
    <row r="1830" spans="2:5">
      <c r="B1830" s="215" t="s">
        <v>1293</v>
      </c>
      <c r="C1830" s="201">
        <v>4628889</v>
      </c>
      <c r="D1830" s="201">
        <v>1.95</v>
      </c>
      <c r="E1830" s="201">
        <v>0</v>
      </c>
    </row>
    <row r="1831" spans="2:5">
      <c r="B1831" s="216" t="s">
        <v>1294</v>
      </c>
      <c r="C1831" s="201">
        <v>4628889</v>
      </c>
      <c r="D1831" s="201">
        <v>1.95</v>
      </c>
      <c r="E1831" s="201">
        <v>0</v>
      </c>
    </row>
    <row r="1832" spans="2:5">
      <c r="B1832" s="215" t="s">
        <v>1295</v>
      </c>
      <c r="C1832" s="201">
        <v>4628889</v>
      </c>
      <c r="D1832" s="201">
        <v>1.95</v>
      </c>
      <c r="E1832" s="201">
        <v>0</v>
      </c>
    </row>
    <row r="1833" spans="2:5">
      <c r="B1833" s="216" t="s">
        <v>1296</v>
      </c>
      <c r="C1833" s="201">
        <v>6606206</v>
      </c>
      <c r="D1833" s="201">
        <v>1</v>
      </c>
      <c r="E1833" s="201">
        <v>0</v>
      </c>
    </row>
    <row r="1834" spans="2:5">
      <c r="B1834" s="215" t="s">
        <v>1297</v>
      </c>
      <c r="C1834" s="201">
        <v>6606206</v>
      </c>
      <c r="D1834" s="201">
        <v>1</v>
      </c>
      <c r="E1834" s="201">
        <v>0</v>
      </c>
    </row>
    <row r="1835" spans="2:5">
      <c r="B1835" s="216" t="s">
        <v>425</v>
      </c>
      <c r="C1835" s="201">
        <v>1581666</v>
      </c>
      <c r="D1835" s="201">
        <v>2781665.05</v>
      </c>
      <c r="E1835" s="201">
        <v>1200000</v>
      </c>
    </row>
    <row r="1836" spans="2:5">
      <c r="B1836" s="215" t="s">
        <v>760</v>
      </c>
      <c r="C1836" s="201">
        <v>1581666</v>
      </c>
      <c r="D1836" s="201">
        <v>2781665.05</v>
      </c>
      <c r="E1836" s="201">
        <v>1200000</v>
      </c>
    </row>
    <row r="1837" spans="2:5">
      <c r="B1837" s="216" t="s">
        <v>426</v>
      </c>
      <c r="C1837" s="201">
        <v>2400000</v>
      </c>
      <c r="D1837" s="201">
        <v>23914778.09</v>
      </c>
      <c r="E1837" s="201">
        <v>15041578.41</v>
      </c>
    </row>
    <row r="1838" spans="2:5">
      <c r="B1838" s="215" t="s">
        <v>761</v>
      </c>
      <c r="C1838" s="201">
        <v>2400000</v>
      </c>
      <c r="D1838" s="201">
        <v>23914778.09</v>
      </c>
      <c r="E1838" s="201">
        <v>15041578.41</v>
      </c>
    </row>
    <row r="1839" spans="2:5">
      <c r="B1839" s="216" t="s">
        <v>1441</v>
      </c>
      <c r="C1839" s="201">
        <v>6779437</v>
      </c>
      <c r="D1839" s="201">
        <v>1518981.56</v>
      </c>
      <c r="E1839" s="201">
        <v>1518981.56</v>
      </c>
    </row>
    <row r="1840" spans="2:5">
      <c r="B1840" s="215" t="s">
        <v>1442</v>
      </c>
      <c r="C1840" s="201">
        <v>6779437</v>
      </c>
      <c r="D1840" s="201">
        <v>1518981.56</v>
      </c>
      <c r="E1840" s="201">
        <v>1518981.56</v>
      </c>
    </row>
    <row r="1841" spans="2:5">
      <c r="B1841" s="216" t="s">
        <v>1443</v>
      </c>
      <c r="C1841" s="201">
        <v>12576962</v>
      </c>
      <c r="D1841" s="201">
        <v>2861944.06</v>
      </c>
      <c r="E1841" s="201">
        <v>2861943.06</v>
      </c>
    </row>
    <row r="1842" spans="2:5">
      <c r="B1842" s="215" t="s">
        <v>1444</v>
      </c>
      <c r="C1842" s="201">
        <v>12576962</v>
      </c>
      <c r="D1842" s="201">
        <v>2861944.06</v>
      </c>
      <c r="E1842" s="201">
        <v>2861943.06</v>
      </c>
    </row>
    <row r="1843" spans="2:5">
      <c r="B1843" s="216" t="s">
        <v>427</v>
      </c>
      <c r="C1843" s="201">
        <v>76425066</v>
      </c>
      <c r="D1843" s="201">
        <v>25000002</v>
      </c>
      <c r="E1843" s="201">
        <v>21356510</v>
      </c>
    </row>
    <row r="1844" spans="2:5">
      <c r="B1844" s="215" t="s">
        <v>762</v>
      </c>
      <c r="C1844" s="201">
        <v>76425066</v>
      </c>
      <c r="D1844" s="201">
        <v>25000002</v>
      </c>
      <c r="E1844" s="201">
        <v>21356510</v>
      </c>
    </row>
    <row r="1845" spans="2:5">
      <c r="B1845" s="216" t="s">
        <v>2630</v>
      </c>
      <c r="C1845" s="201">
        <v>28767539</v>
      </c>
      <c r="D1845" s="201">
        <v>18290991.27</v>
      </c>
      <c r="E1845" s="201">
        <v>18290989.009999998</v>
      </c>
    </row>
    <row r="1846" spans="2:5">
      <c r="B1846" s="215" t="s">
        <v>2631</v>
      </c>
      <c r="C1846" s="201">
        <v>28767539</v>
      </c>
      <c r="D1846" s="201">
        <v>18290991.27</v>
      </c>
      <c r="E1846" s="201">
        <v>18290989.009999998</v>
      </c>
    </row>
    <row r="1847" spans="2:5">
      <c r="B1847" s="216" t="s">
        <v>1023</v>
      </c>
      <c r="C1847" s="201">
        <v>8523565</v>
      </c>
      <c r="D1847" s="201">
        <v>1</v>
      </c>
      <c r="E1847" s="201">
        <v>0</v>
      </c>
    </row>
    <row r="1848" spans="2:5">
      <c r="B1848" s="215" t="s">
        <v>1024</v>
      </c>
      <c r="C1848" s="201">
        <v>8523565</v>
      </c>
      <c r="D1848" s="201">
        <v>1</v>
      </c>
      <c r="E1848" s="201">
        <v>0</v>
      </c>
    </row>
    <row r="1849" spans="2:5">
      <c r="B1849" s="216" t="s">
        <v>3119</v>
      </c>
      <c r="C1849" s="201">
        <v>0</v>
      </c>
      <c r="D1849" s="201">
        <v>9462001</v>
      </c>
      <c r="E1849" s="201">
        <v>0</v>
      </c>
    </row>
    <row r="1850" spans="2:5">
      <c r="B1850" s="215" t="s">
        <v>3120</v>
      </c>
      <c r="C1850" s="201">
        <v>0</v>
      </c>
      <c r="D1850" s="201">
        <v>9462001</v>
      </c>
      <c r="E1850" s="201">
        <v>0</v>
      </c>
    </row>
    <row r="1851" spans="2:5">
      <c r="B1851" s="216" t="s">
        <v>1082</v>
      </c>
      <c r="C1851" s="201">
        <v>52717923</v>
      </c>
      <c r="D1851" s="201">
        <v>60450356.009999998</v>
      </c>
      <c r="E1851" s="201">
        <v>60449355.659999996</v>
      </c>
    </row>
    <row r="1852" spans="2:5">
      <c r="B1852" s="215" t="s">
        <v>1083</v>
      </c>
      <c r="C1852" s="201">
        <v>52717923</v>
      </c>
      <c r="D1852" s="201">
        <v>60450356.009999998</v>
      </c>
      <c r="E1852" s="201">
        <v>60449355.659999996</v>
      </c>
    </row>
    <row r="1853" spans="2:5">
      <c r="B1853" s="220" t="s">
        <v>283</v>
      </c>
      <c r="C1853" s="219">
        <v>0</v>
      </c>
      <c r="D1853" s="219">
        <v>203999999.99000004</v>
      </c>
      <c r="E1853" s="219">
        <v>0</v>
      </c>
    </row>
    <row r="1854" spans="2:5">
      <c r="B1854" s="216" t="s">
        <v>3272</v>
      </c>
      <c r="C1854" s="201">
        <v>0</v>
      </c>
      <c r="D1854" s="201">
        <v>203999999.99000004</v>
      </c>
      <c r="E1854" s="201">
        <v>0</v>
      </c>
    </row>
    <row r="1855" spans="2:5">
      <c r="B1855" s="215" t="s">
        <v>3271</v>
      </c>
      <c r="C1855" s="201">
        <v>0</v>
      </c>
      <c r="D1855" s="201">
        <v>203999999.99000004</v>
      </c>
      <c r="E1855" s="201">
        <v>0</v>
      </c>
    </row>
    <row r="1856" spans="2:5">
      <c r="B1856" s="220" t="s">
        <v>298</v>
      </c>
      <c r="C1856" s="219">
        <v>0</v>
      </c>
      <c r="D1856" s="219">
        <v>23662799</v>
      </c>
      <c r="E1856" s="219">
        <v>0</v>
      </c>
    </row>
    <row r="1857" spans="2:5">
      <c r="B1857" s="216" t="s">
        <v>427</v>
      </c>
      <c r="C1857" s="201">
        <v>0</v>
      </c>
      <c r="D1857" s="201">
        <v>23662799</v>
      </c>
      <c r="E1857" s="201">
        <v>0</v>
      </c>
    </row>
    <row r="1858" spans="2:5">
      <c r="B1858" s="215" t="s">
        <v>762</v>
      </c>
      <c r="C1858" s="201">
        <v>0</v>
      </c>
      <c r="D1858" s="201">
        <v>23662799</v>
      </c>
      <c r="E1858" s="201">
        <v>0</v>
      </c>
    </row>
    <row r="1859" spans="2:5">
      <c r="B1859" s="220" t="s">
        <v>285</v>
      </c>
      <c r="C1859" s="219">
        <v>2808030</v>
      </c>
      <c r="D1859" s="219">
        <v>2808030</v>
      </c>
      <c r="E1859" s="219">
        <v>1067348.17</v>
      </c>
    </row>
    <row r="1860" spans="2:5">
      <c r="B1860" s="216" t="s">
        <v>282</v>
      </c>
      <c r="C1860" s="201">
        <v>2808030</v>
      </c>
      <c r="D1860" s="201">
        <v>2808030</v>
      </c>
      <c r="E1860" s="201">
        <v>1067348.17</v>
      </c>
    </row>
    <row r="1861" spans="2:5">
      <c r="B1861" s="215" t="s">
        <v>763</v>
      </c>
      <c r="C1861" s="201">
        <v>2808030</v>
      </c>
      <c r="D1861" s="201">
        <v>2808030</v>
      </c>
      <c r="E1861" s="201">
        <v>1067348.17</v>
      </c>
    </row>
    <row r="1862" spans="2:5">
      <c r="B1862" s="217" t="s">
        <v>428</v>
      </c>
      <c r="C1862" s="201">
        <v>878581407</v>
      </c>
      <c r="D1862" s="201">
        <v>833758930.80999994</v>
      </c>
      <c r="E1862" s="201">
        <v>599446365.88</v>
      </c>
    </row>
    <row r="1863" spans="2:5">
      <c r="B1863" s="220" t="s">
        <v>281</v>
      </c>
      <c r="C1863" s="219">
        <v>613242364</v>
      </c>
      <c r="D1863" s="219">
        <v>589925877.19999993</v>
      </c>
      <c r="E1863" s="219">
        <v>378457727.14999998</v>
      </c>
    </row>
    <row r="1864" spans="2:5">
      <c r="B1864" s="216" t="s">
        <v>282</v>
      </c>
      <c r="C1864" s="201">
        <v>875000</v>
      </c>
      <c r="D1864" s="201">
        <v>875000</v>
      </c>
      <c r="E1864" s="201">
        <v>0</v>
      </c>
    </row>
    <row r="1865" spans="2:5">
      <c r="B1865" s="215" t="s">
        <v>764</v>
      </c>
      <c r="C1865" s="201">
        <v>875000</v>
      </c>
      <c r="D1865" s="201">
        <v>875000</v>
      </c>
      <c r="E1865" s="201">
        <v>0</v>
      </c>
    </row>
    <row r="1866" spans="2:5">
      <c r="B1866" s="216" t="s">
        <v>4020</v>
      </c>
      <c r="C1866" s="201">
        <v>6558125</v>
      </c>
      <c r="D1866" s="201">
        <v>1</v>
      </c>
      <c r="E1866" s="201">
        <v>0</v>
      </c>
    </row>
    <row r="1867" spans="2:5">
      <c r="B1867" s="215" t="s">
        <v>1298</v>
      </c>
      <c r="C1867" s="201">
        <v>6558125</v>
      </c>
      <c r="D1867" s="201">
        <v>1</v>
      </c>
      <c r="E1867" s="201">
        <v>0</v>
      </c>
    </row>
    <row r="1868" spans="2:5">
      <c r="B1868" s="216" t="s">
        <v>429</v>
      </c>
      <c r="C1868" s="201">
        <v>3167835</v>
      </c>
      <c r="D1868" s="201">
        <v>167835</v>
      </c>
      <c r="E1868" s="201">
        <v>0</v>
      </c>
    </row>
    <row r="1869" spans="2:5">
      <c r="B1869" s="215" t="s">
        <v>765</v>
      </c>
      <c r="C1869" s="201">
        <v>3167835</v>
      </c>
      <c r="D1869" s="201">
        <v>167835</v>
      </c>
      <c r="E1869" s="201">
        <v>0</v>
      </c>
    </row>
    <row r="1870" spans="2:5">
      <c r="B1870" s="216" t="s">
        <v>1299</v>
      </c>
      <c r="C1870" s="201">
        <v>12313456</v>
      </c>
      <c r="D1870" s="201">
        <v>4774274.43</v>
      </c>
      <c r="E1870" s="201">
        <v>3283215.35</v>
      </c>
    </row>
    <row r="1871" spans="2:5">
      <c r="B1871" s="215" t="s">
        <v>1300</v>
      </c>
      <c r="C1871" s="201">
        <v>12313456</v>
      </c>
      <c r="D1871" s="201">
        <v>4774274.43</v>
      </c>
      <c r="E1871" s="201">
        <v>3283215.35</v>
      </c>
    </row>
    <row r="1872" spans="2:5">
      <c r="B1872" s="216" t="s">
        <v>4019</v>
      </c>
      <c r="C1872" s="201">
        <v>0</v>
      </c>
      <c r="D1872" s="201">
        <v>1550000</v>
      </c>
      <c r="E1872" s="201">
        <v>0</v>
      </c>
    </row>
    <row r="1873" spans="2:5">
      <c r="B1873" s="215" t="s">
        <v>3215</v>
      </c>
      <c r="C1873" s="201">
        <v>0</v>
      </c>
      <c r="D1873" s="201">
        <v>1550000</v>
      </c>
      <c r="E1873" s="201">
        <v>0</v>
      </c>
    </row>
    <row r="1874" spans="2:5">
      <c r="B1874" s="216" t="s">
        <v>1301</v>
      </c>
      <c r="C1874" s="201">
        <v>11035275</v>
      </c>
      <c r="D1874" s="201">
        <v>1</v>
      </c>
      <c r="E1874" s="201">
        <v>0</v>
      </c>
    </row>
    <row r="1875" spans="2:5">
      <c r="B1875" s="215" t="s">
        <v>1302</v>
      </c>
      <c r="C1875" s="201">
        <v>11035275</v>
      </c>
      <c r="D1875" s="201">
        <v>1</v>
      </c>
      <c r="E1875" s="201">
        <v>0</v>
      </c>
    </row>
    <row r="1876" spans="2:5">
      <c r="B1876" s="216" t="s">
        <v>1303</v>
      </c>
      <c r="C1876" s="201">
        <v>6558125</v>
      </c>
      <c r="D1876" s="201">
        <v>4282494.75</v>
      </c>
      <c r="E1876" s="201">
        <v>2043706.88</v>
      </c>
    </row>
    <row r="1877" spans="2:5">
      <c r="B1877" s="215" t="s">
        <v>1304</v>
      </c>
      <c r="C1877" s="201">
        <v>6558125</v>
      </c>
      <c r="D1877" s="201">
        <v>4282494.75</v>
      </c>
      <c r="E1877" s="201">
        <v>2043706.88</v>
      </c>
    </row>
    <row r="1878" spans="2:5">
      <c r="B1878" s="216" t="s">
        <v>1305</v>
      </c>
      <c r="C1878" s="201">
        <v>11035275</v>
      </c>
      <c r="D1878" s="201">
        <v>7339029.5599999996</v>
      </c>
      <c r="E1878" s="201">
        <v>7339029.29</v>
      </c>
    </row>
    <row r="1879" spans="2:5">
      <c r="B1879" s="215" t="s">
        <v>1306</v>
      </c>
      <c r="C1879" s="201">
        <v>11035275</v>
      </c>
      <c r="D1879" s="201">
        <v>7339029.5599999996</v>
      </c>
      <c r="E1879" s="201">
        <v>7339029.29</v>
      </c>
    </row>
    <row r="1880" spans="2:5">
      <c r="B1880" s="216" t="s">
        <v>1307</v>
      </c>
      <c r="C1880" s="201">
        <v>11035275</v>
      </c>
      <c r="D1880" s="201">
        <v>7100499.96</v>
      </c>
      <c r="E1880" s="201">
        <v>7100499.96</v>
      </c>
    </row>
    <row r="1881" spans="2:5">
      <c r="B1881" s="215" t="s">
        <v>1308</v>
      </c>
      <c r="C1881" s="201">
        <v>11035275</v>
      </c>
      <c r="D1881" s="201">
        <v>7100499.96</v>
      </c>
      <c r="E1881" s="201">
        <v>7100499.96</v>
      </c>
    </row>
    <row r="1882" spans="2:5">
      <c r="B1882" s="216" t="s">
        <v>4018</v>
      </c>
      <c r="C1882" s="201">
        <v>0</v>
      </c>
      <c r="D1882" s="201">
        <v>1315000</v>
      </c>
      <c r="E1882" s="201">
        <v>0</v>
      </c>
    </row>
    <row r="1883" spans="2:5">
      <c r="B1883" s="215" t="s">
        <v>3214</v>
      </c>
      <c r="C1883" s="201">
        <v>0</v>
      </c>
      <c r="D1883" s="201">
        <v>1315000</v>
      </c>
      <c r="E1883" s="201">
        <v>0</v>
      </c>
    </row>
    <row r="1884" spans="2:5">
      <c r="B1884" s="216" t="s">
        <v>1309</v>
      </c>
      <c r="C1884" s="201">
        <v>11035275</v>
      </c>
      <c r="D1884" s="201">
        <v>5947400.5599999996</v>
      </c>
      <c r="E1884" s="201">
        <v>0</v>
      </c>
    </row>
    <row r="1885" spans="2:5">
      <c r="B1885" s="215" t="s">
        <v>1310</v>
      </c>
      <c r="C1885" s="201">
        <v>11035275</v>
      </c>
      <c r="D1885" s="201">
        <v>5947400.5599999996</v>
      </c>
      <c r="E1885" s="201">
        <v>0</v>
      </c>
    </row>
    <row r="1886" spans="2:5">
      <c r="B1886" s="216" t="s">
        <v>1311</v>
      </c>
      <c r="C1886" s="201">
        <v>12313456</v>
      </c>
      <c r="D1886" s="201">
        <v>1</v>
      </c>
      <c r="E1886" s="201">
        <v>0</v>
      </c>
    </row>
    <row r="1887" spans="2:5">
      <c r="B1887" s="215" t="s">
        <v>1312</v>
      </c>
      <c r="C1887" s="201">
        <v>12313456</v>
      </c>
      <c r="D1887" s="201">
        <v>1</v>
      </c>
      <c r="E1887" s="201">
        <v>0</v>
      </c>
    </row>
    <row r="1888" spans="2:5">
      <c r="B1888" s="216" t="s">
        <v>1313</v>
      </c>
      <c r="C1888" s="201">
        <v>11035275</v>
      </c>
      <c r="D1888" s="201">
        <v>5655865.5599999996</v>
      </c>
      <c r="E1888" s="201">
        <v>3389552.26</v>
      </c>
    </row>
    <row r="1889" spans="2:5">
      <c r="B1889" s="215" t="s">
        <v>1314</v>
      </c>
      <c r="C1889" s="201">
        <v>11035275</v>
      </c>
      <c r="D1889" s="201">
        <v>5655865.5599999996</v>
      </c>
      <c r="E1889" s="201">
        <v>3389552.26</v>
      </c>
    </row>
    <row r="1890" spans="2:5">
      <c r="B1890" s="216" t="s">
        <v>1315</v>
      </c>
      <c r="C1890" s="201">
        <v>12313456</v>
      </c>
      <c r="D1890" s="201">
        <v>4891530.46</v>
      </c>
      <c r="E1890" s="201">
        <v>2891530.46</v>
      </c>
    </row>
    <row r="1891" spans="2:5">
      <c r="B1891" s="215" t="s">
        <v>1316</v>
      </c>
      <c r="C1891" s="201">
        <v>12313456</v>
      </c>
      <c r="D1891" s="201">
        <v>4891530.46</v>
      </c>
      <c r="E1891" s="201">
        <v>2891530.46</v>
      </c>
    </row>
    <row r="1892" spans="2:5">
      <c r="B1892" s="216" t="s">
        <v>430</v>
      </c>
      <c r="C1892" s="201">
        <v>4319869</v>
      </c>
      <c r="D1892" s="201">
        <v>4319869</v>
      </c>
      <c r="E1892" s="201">
        <v>0</v>
      </c>
    </row>
    <row r="1893" spans="2:5">
      <c r="B1893" s="215" t="s">
        <v>766</v>
      </c>
      <c r="C1893" s="201">
        <v>4319869</v>
      </c>
      <c r="D1893" s="201">
        <v>4319869</v>
      </c>
      <c r="E1893" s="201">
        <v>0</v>
      </c>
    </row>
    <row r="1894" spans="2:5">
      <c r="B1894" s="216" t="s">
        <v>431</v>
      </c>
      <c r="C1894" s="201">
        <v>65126740</v>
      </c>
      <c r="D1894" s="201">
        <v>35547332.759999998</v>
      </c>
      <c r="E1894" s="201">
        <v>25058256.25</v>
      </c>
    </row>
    <row r="1895" spans="2:5">
      <c r="B1895" s="215" t="s">
        <v>767</v>
      </c>
      <c r="C1895" s="201">
        <v>65126740</v>
      </c>
      <c r="D1895" s="201">
        <v>35547332.759999998</v>
      </c>
      <c r="E1895" s="201">
        <v>25058256.25</v>
      </c>
    </row>
    <row r="1896" spans="2:5">
      <c r="B1896" s="216" t="s">
        <v>432</v>
      </c>
      <c r="C1896" s="201">
        <v>2334628</v>
      </c>
      <c r="D1896" s="201">
        <v>0</v>
      </c>
      <c r="E1896" s="201">
        <v>0</v>
      </c>
    </row>
    <row r="1897" spans="2:5">
      <c r="B1897" s="215" t="s">
        <v>768</v>
      </c>
      <c r="C1897" s="201">
        <v>2334628</v>
      </c>
      <c r="D1897" s="201">
        <v>0</v>
      </c>
      <c r="E1897" s="201">
        <v>0</v>
      </c>
    </row>
    <row r="1898" spans="2:5">
      <c r="B1898" s="216" t="s">
        <v>433</v>
      </c>
      <c r="C1898" s="201">
        <v>30719190</v>
      </c>
      <c r="D1898" s="201">
        <v>53120398.200000003</v>
      </c>
      <c r="E1898" s="201">
        <v>14844555.460000001</v>
      </c>
    </row>
    <row r="1899" spans="2:5">
      <c r="B1899" s="215" t="s">
        <v>769</v>
      </c>
      <c r="C1899" s="201">
        <v>30719190</v>
      </c>
      <c r="D1899" s="201">
        <v>53120398.200000003</v>
      </c>
      <c r="E1899" s="201">
        <v>14844555.460000001</v>
      </c>
    </row>
    <row r="1900" spans="2:5">
      <c r="B1900" s="216" t="s">
        <v>2228</v>
      </c>
      <c r="C1900" s="201">
        <v>13620359</v>
      </c>
      <c r="D1900" s="201">
        <v>21256359</v>
      </c>
      <c r="E1900" s="201">
        <v>0</v>
      </c>
    </row>
    <row r="1901" spans="2:5">
      <c r="B1901" s="215" t="s">
        <v>2229</v>
      </c>
      <c r="C1901" s="201">
        <v>13620359</v>
      </c>
      <c r="D1901" s="201">
        <v>21256359</v>
      </c>
      <c r="E1901" s="201">
        <v>0</v>
      </c>
    </row>
    <row r="1902" spans="2:5">
      <c r="B1902" s="216" t="s">
        <v>1592</v>
      </c>
      <c r="C1902" s="201">
        <v>6731551</v>
      </c>
      <c r="D1902" s="201">
        <v>4542812.1600000001</v>
      </c>
      <c r="E1902" s="201">
        <v>3943823.47</v>
      </c>
    </row>
    <row r="1903" spans="2:5">
      <c r="B1903" s="215" t="s">
        <v>1593</v>
      </c>
      <c r="C1903" s="201">
        <v>6731551</v>
      </c>
      <c r="D1903" s="201">
        <v>4542812.1600000001</v>
      </c>
      <c r="E1903" s="201">
        <v>3943823.47</v>
      </c>
    </row>
    <row r="1904" spans="2:5">
      <c r="B1904" s="216" t="s">
        <v>1594</v>
      </c>
      <c r="C1904" s="201">
        <v>11208701</v>
      </c>
      <c r="D1904" s="201">
        <v>2535630.13</v>
      </c>
      <c r="E1904" s="201">
        <v>2535629.02</v>
      </c>
    </row>
    <row r="1905" spans="2:5">
      <c r="B1905" s="215" t="s">
        <v>1595</v>
      </c>
      <c r="C1905" s="201">
        <v>11208701</v>
      </c>
      <c r="D1905" s="201">
        <v>2535630.13</v>
      </c>
      <c r="E1905" s="201">
        <v>2535629.02</v>
      </c>
    </row>
    <row r="1906" spans="2:5">
      <c r="B1906" s="216" t="s">
        <v>1596</v>
      </c>
      <c r="C1906" s="201">
        <v>11208701</v>
      </c>
      <c r="D1906" s="201">
        <v>1570630</v>
      </c>
      <c r="E1906" s="201">
        <v>1570628.77</v>
      </c>
    </row>
    <row r="1907" spans="2:5">
      <c r="B1907" s="215" t="s">
        <v>1597</v>
      </c>
      <c r="C1907" s="201">
        <v>11208701</v>
      </c>
      <c r="D1907" s="201">
        <v>1570630</v>
      </c>
      <c r="E1907" s="201">
        <v>1570628.77</v>
      </c>
    </row>
    <row r="1908" spans="2:5">
      <c r="B1908" s="216" t="s">
        <v>1598</v>
      </c>
      <c r="C1908" s="201">
        <v>6731551</v>
      </c>
      <c r="D1908" s="201">
        <v>2535630.13</v>
      </c>
      <c r="E1908" s="201">
        <v>2535629.0299999998</v>
      </c>
    </row>
    <row r="1909" spans="2:5">
      <c r="B1909" s="215" t="s">
        <v>1599</v>
      </c>
      <c r="C1909" s="201">
        <v>6731551</v>
      </c>
      <c r="D1909" s="201">
        <v>2535630.13</v>
      </c>
      <c r="E1909" s="201">
        <v>2535629.0299999998</v>
      </c>
    </row>
    <row r="1910" spans="2:5">
      <c r="B1910" s="216" t="s">
        <v>1600</v>
      </c>
      <c r="C1910" s="201">
        <v>11208701</v>
      </c>
      <c r="D1910" s="201">
        <v>2535630.13</v>
      </c>
      <c r="E1910" s="201">
        <v>2535629.0299999998</v>
      </c>
    </row>
    <row r="1911" spans="2:5">
      <c r="B1911" s="215" t="s">
        <v>1601</v>
      </c>
      <c r="C1911" s="201">
        <v>11208701</v>
      </c>
      <c r="D1911" s="201">
        <v>2535630.13</v>
      </c>
      <c r="E1911" s="201">
        <v>2535629.0299999998</v>
      </c>
    </row>
    <row r="1912" spans="2:5">
      <c r="B1912" s="216" t="s">
        <v>1602</v>
      </c>
      <c r="C1912" s="201">
        <v>4768626</v>
      </c>
      <c r="D1912" s="201">
        <v>1</v>
      </c>
      <c r="E1912" s="201">
        <v>0</v>
      </c>
    </row>
    <row r="1913" spans="2:5">
      <c r="B1913" s="215" t="s">
        <v>1603</v>
      </c>
      <c r="C1913" s="201">
        <v>4768626</v>
      </c>
      <c r="D1913" s="201">
        <v>1</v>
      </c>
      <c r="E1913" s="201">
        <v>0</v>
      </c>
    </row>
    <row r="1914" spans="2:5">
      <c r="B1914" s="216" t="s">
        <v>4017</v>
      </c>
      <c r="C1914" s="201">
        <v>6731551</v>
      </c>
      <c r="D1914" s="201">
        <v>1</v>
      </c>
      <c r="E1914" s="201">
        <v>0</v>
      </c>
    </row>
    <row r="1915" spans="2:5">
      <c r="B1915" s="215" t="s">
        <v>1604</v>
      </c>
      <c r="C1915" s="201">
        <v>6731551</v>
      </c>
      <c r="D1915" s="201">
        <v>1</v>
      </c>
      <c r="E1915" s="201">
        <v>0</v>
      </c>
    </row>
    <row r="1916" spans="2:5">
      <c r="B1916" s="216" t="s">
        <v>434</v>
      </c>
      <c r="C1916" s="201">
        <v>201040000</v>
      </c>
      <c r="D1916" s="201">
        <v>372940000</v>
      </c>
      <c r="E1916" s="201">
        <v>272822626.01999998</v>
      </c>
    </row>
    <row r="1917" spans="2:5">
      <c r="B1917" s="215" t="s">
        <v>770</v>
      </c>
      <c r="C1917" s="201">
        <v>201040000</v>
      </c>
      <c r="D1917" s="201">
        <v>372940000</v>
      </c>
      <c r="E1917" s="201">
        <v>272822626.01999998</v>
      </c>
    </row>
    <row r="1918" spans="2:5">
      <c r="B1918" s="216" t="s">
        <v>4016</v>
      </c>
      <c r="C1918" s="201">
        <v>11208701</v>
      </c>
      <c r="D1918" s="201">
        <v>5373356</v>
      </c>
      <c r="E1918" s="201">
        <v>0</v>
      </c>
    </row>
    <row r="1919" spans="2:5">
      <c r="B1919" s="215" t="s">
        <v>1605</v>
      </c>
      <c r="C1919" s="201">
        <v>11208701</v>
      </c>
      <c r="D1919" s="201">
        <v>5373356</v>
      </c>
      <c r="E1919" s="201">
        <v>0</v>
      </c>
    </row>
    <row r="1920" spans="2:5">
      <c r="B1920" s="216" t="s">
        <v>2949</v>
      </c>
      <c r="C1920" s="201">
        <v>6609565</v>
      </c>
      <c r="D1920" s="201">
        <v>609565</v>
      </c>
      <c r="E1920" s="201">
        <v>0</v>
      </c>
    </row>
    <row r="1921" spans="2:5">
      <c r="B1921" s="215" t="s">
        <v>2950</v>
      </c>
      <c r="C1921" s="201">
        <v>6609565</v>
      </c>
      <c r="D1921" s="201">
        <v>609565</v>
      </c>
      <c r="E1921" s="201">
        <v>0</v>
      </c>
    </row>
    <row r="1922" spans="2:5">
      <c r="B1922" s="216" t="s">
        <v>4015</v>
      </c>
      <c r="C1922" s="201">
        <v>6731551</v>
      </c>
      <c r="D1922" s="201">
        <v>2404716</v>
      </c>
      <c r="E1922" s="201">
        <v>0</v>
      </c>
    </row>
    <row r="1923" spans="2:5">
      <c r="B1923" s="215" t="s">
        <v>1606</v>
      </c>
      <c r="C1923" s="201">
        <v>6731551</v>
      </c>
      <c r="D1923" s="201">
        <v>2404716</v>
      </c>
      <c r="E1923" s="201">
        <v>0</v>
      </c>
    </row>
    <row r="1924" spans="2:5">
      <c r="B1924" s="216" t="s">
        <v>2951</v>
      </c>
      <c r="C1924" s="201">
        <v>8172073</v>
      </c>
      <c r="D1924" s="201">
        <v>672073</v>
      </c>
      <c r="E1924" s="201">
        <v>0</v>
      </c>
    </row>
    <row r="1925" spans="2:5">
      <c r="B1925" s="215" t="s">
        <v>2952</v>
      </c>
      <c r="C1925" s="201">
        <v>8172073</v>
      </c>
      <c r="D1925" s="201">
        <v>672073</v>
      </c>
      <c r="E1925" s="201">
        <v>0</v>
      </c>
    </row>
    <row r="1926" spans="2:5">
      <c r="B1926" s="216" t="s">
        <v>1607</v>
      </c>
      <c r="C1926" s="201">
        <v>11208701</v>
      </c>
      <c r="D1926" s="201">
        <v>1</v>
      </c>
      <c r="E1926" s="201">
        <v>0</v>
      </c>
    </row>
    <row r="1927" spans="2:5">
      <c r="B1927" s="215" t="s">
        <v>1608</v>
      </c>
      <c r="C1927" s="201">
        <v>11208701</v>
      </c>
      <c r="D1927" s="201">
        <v>1</v>
      </c>
      <c r="E1927" s="201">
        <v>0</v>
      </c>
    </row>
    <row r="1928" spans="2:5">
      <c r="B1928" s="216" t="s">
        <v>1609</v>
      </c>
      <c r="C1928" s="201">
        <v>11208701</v>
      </c>
      <c r="D1928" s="201">
        <v>2471462</v>
      </c>
      <c r="E1928" s="201">
        <v>2471460.1800000002</v>
      </c>
    </row>
    <row r="1929" spans="2:5">
      <c r="B1929" s="215" t="s">
        <v>1610</v>
      </c>
      <c r="C1929" s="201">
        <v>11208701</v>
      </c>
      <c r="D1929" s="201">
        <v>2471462</v>
      </c>
      <c r="E1929" s="201">
        <v>2471460.1800000002</v>
      </c>
    </row>
    <row r="1930" spans="2:5">
      <c r="B1930" s="216" t="s">
        <v>4014</v>
      </c>
      <c r="C1930" s="201">
        <v>4768626</v>
      </c>
      <c r="D1930" s="201">
        <v>1142727.1399999999</v>
      </c>
      <c r="E1930" s="201">
        <v>1142726.1399999999</v>
      </c>
    </row>
    <row r="1931" spans="2:5">
      <c r="B1931" s="215" t="s">
        <v>1611</v>
      </c>
      <c r="C1931" s="201">
        <v>4768626</v>
      </c>
      <c r="D1931" s="201">
        <v>1142727.1399999999</v>
      </c>
      <c r="E1931" s="201">
        <v>1142726.1399999999</v>
      </c>
    </row>
    <row r="1932" spans="2:5">
      <c r="B1932" s="216" t="s">
        <v>2953</v>
      </c>
      <c r="C1932" s="201">
        <v>6723367</v>
      </c>
      <c r="D1932" s="201">
        <v>723367</v>
      </c>
      <c r="E1932" s="201">
        <v>0</v>
      </c>
    </row>
    <row r="1933" spans="2:5">
      <c r="B1933" s="215" t="s">
        <v>2954</v>
      </c>
      <c r="C1933" s="201">
        <v>6723367</v>
      </c>
      <c r="D1933" s="201">
        <v>723367</v>
      </c>
      <c r="E1933" s="201">
        <v>0</v>
      </c>
    </row>
    <row r="1934" spans="2:5">
      <c r="B1934" s="216" t="s">
        <v>1612</v>
      </c>
      <c r="C1934" s="201">
        <v>6731551</v>
      </c>
      <c r="D1934" s="201">
        <v>1511719</v>
      </c>
      <c r="E1934" s="201">
        <v>1511717.5</v>
      </c>
    </row>
    <row r="1935" spans="2:5">
      <c r="B1935" s="215" t="s">
        <v>1613</v>
      </c>
      <c r="C1935" s="201">
        <v>6731551</v>
      </c>
      <c r="D1935" s="201">
        <v>1511719</v>
      </c>
      <c r="E1935" s="201">
        <v>1511717.5</v>
      </c>
    </row>
    <row r="1936" spans="2:5">
      <c r="B1936" s="216" t="s">
        <v>2708</v>
      </c>
      <c r="C1936" s="201">
        <v>6731551</v>
      </c>
      <c r="D1936" s="201">
        <v>1548692</v>
      </c>
      <c r="E1936" s="201">
        <v>1548690.28</v>
      </c>
    </row>
    <row r="1937" spans="2:5">
      <c r="B1937" s="215" t="s">
        <v>1614</v>
      </c>
      <c r="C1937" s="201">
        <v>6731551</v>
      </c>
      <c r="D1937" s="201">
        <v>1548692</v>
      </c>
      <c r="E1937" s="201">
        <v>1548690.28</v>
      </c>
    </row>
    <row r="1938" spans="2:5">
      <c r="B1938" s="216" t="s">
        <v>4013</v>
      </c>
      <c r="C1938" s="201">
        <v>11208701</v>
      </c>
      <c r="D1938" s="201">
        <v>2471462</v>
      </c>
      <c r="E1938" s="201">
        <v>2471460.1800000002</v>
      </c>
    </row>
    <row r="1939" spans="2:5">
      <c r="B1939" s="215" t="s">
        <v>1615</v>
      </c>
      <c r="C1939" s="201">
        <v>11208701</v>
      </c>
      <c r="D1939" s="201">
        <v>2471462</v>
      </c>
      <c r="E1939" s="201">
        <v>2471460.1800000002</v>
      </c>
    </row>
    <row r="1940" spans="2:5">
      <c r="B1940" s="216" t="s">
        <v>2955</v>
      </c>
      <c r="C1940" s="201">
        <v>7786208</v>
      </c>
      <c r="D1940" s="201">
        <v>786208</v>
      </c>
      <c r="E1940" s="201">
        <v>0</v>
      </c>
    </row>
    <row r="1941" spans="2:5">
      <c r="B1941" s="215" t="s">
        <v>2956</v>
      </c>
      <c r="C1941" s="201">
        <v>7786208</v>
      </c>
      <c r="D1941" s="201">
        <v>786208</v>
      </c>
      <c r="E1941" s="201">
        <v>0</v>
      </c>
    </row>
    <row r="1942" spans="2:5">
      <c r="B1942" s="216" t="s">
        <v>2632</v>
      </c>
      <c r="C1942" s="201">
        <v>29127072</v>
      </c>
      <c r="D1942" s="201">
        <v>17239794</v>
      </c>
      <c r="E1942" s="201">
        <v>17239794</v>
      </c>
    </row>
    <row r="1943" spans="2:5">
      <c r="B1943" s="215" t="s">
        <v>2633</v>
      </c>
      <c r="C1943" s="201">
        <v>29127072</v>
      </c>
      <c r="D1943" s="201">
        <v>17239794</v>
      </c>
      <c r="E1943" s="201">
        <v>17239794</v>
      </c>
    </row>
    <row r="1944" spans="2:5">
      <c r="B1944" s="216" t="s">
        <v>3751</v>
      </c>
      <c r="C1944" s="201">
        <v>0</v>
      </c>
      <c r="D1944" s="201">
        <v>1726056.73</v>
      </c>
      <c r="E1944" s="201">
        <v>0</v>
      </c>
    </row>
    <row r="1945" spans="2:5">
      <c r="B1945" s="215" t="s">
        <v>3750</v>
      </c>
      <c r="C1945" s="201">
        <v>0</v>
      </c>
      <c r="D1945" s="201">
        <v>1726056.73</v>
      </c>
      <c r="E1945" s="201">
        <v>0</v>
      </c>
    </row>
    <row r="1946" spans="2:5">
      <c r="B1946" s="216" t="s">
        <v>3730</v>
      </c>
      <c r="C1946" s="201">
        <v>0</v>
      </c>
      <c r="D1946" s="201">
        <v>6441451.54</v>
      </c>
      <c r="E1946" s="201">
        <v>177567.62</v>
      </c>
    </row>
    <row r="1947" spans="2:5">
      <c r="B1947" s="215" t="s">
        <v>3729</v>
      </c>
      <c r="C1947" s="201">
        <v>0</v>
      </c>
      <c r="D1947" s="201">
        <v>6441451.54</v>
      </c>
      <c r="E1947" s="201">
        <v>177567.62</v>
      </c>
    </row>
    <row r="1948" spans="2:5">
      <c r="B1948" s="220" t="s">
        <v>298</v>
      </c>
      <c r="C1948" s="219">
        <v>250382443</v>
      </c>
      <c r="D1948" s="219">
        <v>228876453.61000001</v>
      </c>
      <c r="E1948" s="219">
        <v>220988638.72999999</v>
      </c>
    </row>
    <row r="1949" spans="2:5">
      <c r="B1949" s="216" t="s">
        <v>4012</v>
      </c>
      <c r="C1949" s="201">
        <v>0</v>
      </c>
      <c r="D1949" s="201">
        <v>4960000</v>
      </c>
      <c r="E1949" s="201">
        <v>3481127.73</v>
      </c>
    </row>
    <row r="1950" spans="2:5">
      <c r="B1950" s="215" t="s">
        <v>3270</v>
      </c>
      <c r="C1950" s="201">
        <v>0</v>
      </c>
      <c r="D1950" s="201">
        <v>4960000</v>
      </c>
      <c r="E1950" s="201">
        <v>3481127.73</v>
      </c>
    </row>
    <row r="1951" spans="2:5">
      <c r="B1951" s="216" t="s">
        <v>3269</v>
      </c>
      <c r="C1951" s="201">
        <v>0</v>
      </c>
      <c r="D1951" s="201">
        <v>477.31</v>
      </c>
      <c r="E1951" s="201">
        <v>0</v>
      </c>
    </row>
    <row r="1952" spans="2:5">
      <c r="B1952" s="215" t="s">
        <v>3268</v>
      </c>
      <c r="C1952" s="201">
        <v>0</v>
      </c>
      <c r="D1952" s="201">
        <v>477.31</v>
      </c>
      <c r="E1952" s="201">
        <v>0</v>
      </c>
    </row>
    <row r="1953" spans="2:5">
      <c r="B1953" s="216" t="s">
        <v>435</v>
      </c>
      <c r="C1953" s="201">
        <v>250382443</v>
      </c>
      <c r="D1953" s="201">
        <v>223915976.30000001</v>
      </c>
      <c r="E1953" s="201">
        <v>217507511</v>
      </c>
    </row>
    <row r="1954" spans="2:5">
      <c r="B1954" s="215" t="s">
        <v>771</v>
      </c>
      <c r="C1954" s="201">
        <v>250382443</v>
      </c>
      <c r="D1954" s="201">
        <v>223915976.30000001</v>
      </c>
      <c r="E1954" s="201">
        <v>217507511</v>
      </c>
    </row>
    <row r="1955" spans="2:5">
      <c r="B1955" s="220" t="s">
        <v>285</v>
      </c>
      <c r="C1955" s="219">
        <v>14956600</v>
      </c>
      <c r="D1955" s="219">
        <v>14956600</v>
      </c>
      <c r="E1955" s="219">
        <v>0</v>
      </c>
    </row>
    <row r="1956" spans="2:5">
      <c r="B1956" s="216" t="s">
        <v>282</v>
      </c>
      <c r="C1956" s="201">
        <v>14956600</v>
      </c>
      <c r="D1956" s="201">
        <v>14956600</v>
      </c>
      <c r="E1956" s="201">
        <v>0</v>
      </c>
    </row>
    <row r="1957" spans="2:5">
      <c r="B1957" s="215" t="s">
        <v>764</v>
      </c>
      <c r="C1957" s="201">
        <v>14956600</v>
      </c>
      <c r="D1957" s="201">
        <v>14956600</v>
      </c>
      <c r="E1957" s="201">
        <v>0</v>
      </c>
    </row>
    <row r="1958" spans="2:5">
      <c r="B1958" s="217" t="s">
        <v>436</v>
      </c>
      <c r="C1958" s="201">
        <v>1600461884</v>
      </c>
      <c r="D1958" s="201">
        <v>1596455697.0699999</v>
      </c>
      <c r="E1958" s="201">
        <v>870152146.53999984</v>
      </c>
    </row>
    <row r="1959" spans="2:5">
      <c r="B1959" s="220" t="s">
        <v>281</v>
      </c>
      <c r="C1959" s="219">
        <v>959295397</v>
      </c>
      <c r="D1959" s="219">
        <v>1119498021.05</v>
      </c>
      <c r="E1959" s="219">
        <v>773194479.58999991</v>
      </c>
    </row>
    <row r="1960" spans="2:5">
      <c r="B1960" s="216" t="s">
        <v>4011</v>
      </c>
      <c r="C1960" s="201">
        <v>6779437</v>
      </c>
      <c r="D1960" s="201">
        <v>1593658</v>
      </c>
      <c r="E1960" s="201">
        <v>1593656.63</v>
      </c>
    </row>
    <row r="1961" spans="2:5">
      <c r="B1961" s="215" t="s">
        <v>2230</v>
      </c>
      <c r="C1961" s="201">
        <v>6779437</v>
      </c>
      <c r="D1961" s="201">
        <v>1593658</v>
      </c>
      <c r="E1961" s="201">
        <v>1593656.63</v>
      </c>
    </row>
    <row r="1962" spans="2:5">
      <c r="B1962" s="216" t="s">
        <v>437</v>
      </c>
      <c r="C1962" s="201">
        <v>4600000</v>
      </c>
      <c r="D1962" s="201">
        <v>21600000</v>
      </c>
      <c r="E1962" s="201">
        <v>2795101.51</v>
      </c>
    </row>
    <row r="1963" spans="2:5">
      <c r="B1963" s="215" t="s">
        <v>772</v>
      </c>
      <c r="C1963" s="201">
        <v>4600000</v>
      </c>
      <c r="D1963" s="201">
        <v>21600000</v>
      </c>
      <c r="E1963" s="201">
        <v>2795101.51</v>
      </c>
    </row>
    <row r="1964" spans="2:5">
      <c r="B1964" s="216" t="s">
        <v>4010</v>
      </c>
      <c r="C1964" s="201">
        <v>9920341</v>
      </c>
      <c r="D1964" s="201">
        <v>34198637.840000004</v>
      </c>
      <c r="E1964" s="201">
        <v>34175465.840000004</v>
      </c>
    </row>
    <row r="1965" spans="2:5">
      <c r="B1965" s="215" t="s">
        <v>773</v>
      </c>
      <c r="C1965" s="201">
        <v>9920341</v>
      </c>
      <c r="D1965" s="201">
        <v>34198637.840000004</v>
      </c>
      <c r="E1965" s="201">
        <v>34175465.840000004</v>
      </c>
    </row>
    <row r="1966" spans="2:5">
      <c r="B1966" s="216" t="s">
        <v>2231</v>
      </c>
      <c r="C1966" s="201">
        <v>11289410</v>
      </c>
      <c r="D1966" s="201">
        <v>2464313.7999999998</v>
      </c>
      <c r="E1966" s="201">
        <v>2464313.7999999998</v>
      </c>
    </row>
    <row r="1967" spans="2:5">
      <c r="B1967" s="215" t="s">
        <v>2232</v>
      </c>
      <c r="C1967" s="201">
        <v>11289410</v>
      </c>
      <c r="D1967" s="201">
        <v>2464313.7999999998</v>
      </c>
      <c r="E1967" s="201">
        <v>2464313.7999999998</v>
      </c>
    </row>
    <row r="1968" spans="2:5">
      <c r="B1968" s="216" t="s">
        <v>2233</v>
      </c>
      <c r="C1968" s="201">
        <v>4802120</v>
      </c>
      <c r="D1968" s="201">
        <v>1095516.8799999999</v>
      </c>
      <c r="E1968" s="201">
        <v>1095516.8799999999</v>
      </c>
    </row>
    <row r="1969" spans="2:5">
      <c r="B1969" s="215" t="s">
        <v>2234</v>
      </c>
      <c r="C1969" s="201">
        <v>4802120</v>
      </c>
      <c r="D1969" s="201">
        <v>1095516.8799999999</v>
      </c>
      <c r="E1969" s="201">
        <v>1095516.8799999999</v>
      </c>
    </row>
    <row r="1970" spans="2:5">
      <c r="B1970" s="216" t="s">
        <v>2235</v>
      </c>
      <c r="C1970" s="201">
        <v>11289410</v>
      </c>
      <c r="D1970" s="201">
        <v>2464314.9</v>
      </c>
      <c r="E1970" s="201">
        <v>2464313.9</v>
      </c>
    </row>
    <row r="1971" spans="2:5">
      <c r="B1971" s="215" t="s">
        <v>2236</v>
      </c>
      <c r="C1971" s="201">
        <v>11289410</v>
      </c>
      <c r="D1971" s="201">
        <v>2464314.9</v>
      </c>
      <c r="E1971" s="201">
        <v>2464313.9</v>
      </c>
    </row>
    <row r="1972" spans="2:5">
      <c r="B1972" s="216" t="s">
        <v>4009</v>
      </c>
      <c r="C1972" s="201">
        <v>0</v>
      </c>
      <c r="D1972" s="201">
        <v>0</v>
      </c>
      <c r="E1972" s="201">
        <v>0</v>
      </c>
    </row>
    <row r="1973" spans="2:5">
      <c r="B1973" s="215" t="s">
        <v>3683</v>
      </c>
      <c r="C1973" s="201">
        <v>0</v>
      </c>
      <c r="D1973" s="201">
        <v>0</v>
      </c>
      <c r="E1973" s="201">
        <v>0</v>
      </c>
    </row>
    <row r="1974" spans="2:5">
      <c r="B1974" s="216" t="s">
        <v>2237</v>
      </c>
      <c r="C1974" s="201">
        <v>11289410</v>
      </c>
      <c r="D1974" s="201">
        <v>11289410</v>
      </c>
      <c r="E1974" s="201">
        <v>6416064.7599999998</v>
      </c>
    </row>
    <row r="1975" spans="2:5">
      <c r="B1975" s="215" t="s">
        <v>2238</v>
      </c>
      <c r="C1975" s="201">
        <v>11289410</v>
      </c>
      <c r="D1975" s="201">
        <v>11289410</v>
      </c>
      <c r="E1975" s="201">
        <v>6416064.7599999998</v>
      </c>
    </row>
    <row r="1976" spans="2:5">
      <c r="B1976" s="216" t="s">
        <v>2239</v>
      </c>
      <c r="C1976" s="201">
        <v>11289410</v>
      </c>
      <c r="D1976" s="201">
        <v>11289410</v>
      </c>
      <c r="E1976" s="201">
        <v>2510239.4300000002</v>
      </c>
    </row>
    <row r="1977" spans="2:5">
      <c r="B1977" s="215" t="s">
        <v>2240</v>
      </c>
      <c r="C1977" s="201">
        <v>11289410</v>
      </c>
      <c r="D1977" s="201">
        <v>11289410</v>
      </c>
      <c r="E1977" s="201">
        <v>2510239.4300000002</v>
      </c>
    </row>
    <row r="1978" spans="2:5">
      <c r="B1978" s="216" t="s">
        <v>4008</v>
      </c>
      <c r="C1978" s="201">
        <v>11289410</v>
      </c>
      <c r="D1978" s="201">
        <v>6416065.8300000001</v>
      </c>
      <c r="E1978" s="201">
        <v>6416064.7599999998</v>
      </c>
    </row>
    <row r="1979" spans="2:5">
      <c r="B1979" s="215" t="s">
        <v>2241</v>
      </c>
      <c r="C1979" s="201">
        <v>11289410</v>
      </c>
      <c r="D1979" s="201">
        <v>6416065.8300000001</v>
      </c>
      <c r="E1979" s="201">
        <v>6416064.7599999998</v>
      </c>
    </row>
    <row r="1980" spans="2:5">
      <c r="B1980" s="216" t="s">
        <v>438</v>
      </c>
      <c r="C1980" s="201">
        <v>39566128</v>
      </c>
      <c r="D1980" s="201">
        <v>94562</v>
      </c>
      <c r="E1980" s="201">
        <v>0</v>
      </c>
    </row>
    <row r="1981" spans="2:5">
      <c r="B1981" s="215" t="s">
        <v>774</v>
      </c>
      <c r="C1981" s="201">
        <v>39566128</v>
      </c>
      <c r="D1981" s="201">
        <v>94562</v>
      </c>
      <c r="E1981" s="201">
        <v>0</v>
      </c>
    </row>
    <row r="1982" spans="2:5">
      <c r="B1982" s="216" t="s">
        <v>2709</v>
      </c>
      <c r="C1982" s="201">
        <v>6779437</v>
      </c>
      <c r="D1982" s="201">
        <v>6779437</v>
      </c>
      <c r="E1982" s="201">
        <v>4160163.45</v>
      </c>
    </row>
    <row r="1983" spans="2:5">
      <c r="B1983" s="215" t="s">
        <v>2242</v>
      </c>
      <c r="C1983" s="201">
        <v>6779437</v>
      </c>
      <c r="D1983" s="201">
        <v>6779437</v>
      </c>
      <c r="E1983" s="201">
        <v>4160163.45</v>
      </c>
    </row>
    <row r="1984" spans="2:5">
      <c r="B1984" s="216" t="s">
        <v>1317</v>
      </c>
      <c r="C1984" s="201">
        <v>28510752</v>
      </c>
      <c r="D1984" s="201">
        <v>10708951.710000001</v>
      </c>
      <c r="E1984" s="201">
        <v>7184118.3300000001</v>
      </c>
    </row>
    <row r="1985" spans="2:5">
      <c r="B1985" s="215" t="s">
        <v>1318</v>
      </c>
      <c r="C1985" s="201">
        <v>6606206</v>
      </c>
      <c r="D1985" s="201">
        <v>5780429.8300000001</v>
      </c>
      <c r="E1985" s="201">
        <v>2255596.98</v>
      </c>
    </row>
    <row r="1986" spans="2:5">
      <c r="B1986" s="215" t="s">
        <v>2243</v>
      </c>
      <c r="C1986" s="201">
        <v>21904546</v>
      </c>
      <c r="D1986" s="201">
        <v>4928521.88</v>
      </c>
      <c r="E1986" s="201">
        <v>4928521.3499999996</v>
      </c>
    </row>
    <row r="1987" spans="2:5">
      <c r="B1987" s="216" t="s">
        <v>4007</v>
      </c>
      <c r="C1987" s="201">
        <v>15918299</v>
      </c>
      <c r="D1987" s="201">
        <v>3860540.7</v>
      </c>
      <c r="E1987" s="201">
        <v>3860537.8</v>
      </c>
    </row>
    <row r="1988" spans="2:5">
      <c r="B1988" s="215" t="s">
        <v>1319</v>
      </c>
      <c r="C1988" s="201">
        <v>4628889</v>
      </c>
      <c r="D1988" s="201">
        <v>1320422.7</v>
      </c>
      <c r="E1988" s="201">
        <v>1320421.72</v>
      </c>
    </row>
    <row r="1989" spans="2:5">
      <c r="B1989" s="215" t="s">
        <v>2244</v>
      </c>
      <c r="C1989" s="201">
        <v>11289410</v>
      </c>
      <c r="D1989" s="201">
        <v>2540118</v>
      </c>
      <c r="E1989" s="201">
        <v>2540116.08</v>
      </c>
    </row>
    <row r="1990" spans="2:5">
      <c r="B1990" s="216" t="s">
        <v>439</v>
      </c>
      <c r="C1990" s="201">
        <v>14473657</v>
      </c>
      <c r="D1990" s="201">
        <v>1</v>
      </c>
      <c r="E1990" s="201">
        <v>0</v>
      </c>
    </row>
    <row r="1991" spans="2:5">
      <c r="B1991" s="215" t="s">
        <v>775</v>
      </c>
      <c r="C1991" s="201">
        <v>14473657</v>
      </c>
      <c r="D1991" s="201">
        <v>1</v>
      </c>
      <c r="E1991" s="201">
        <v>0</v>
      </c>
    </row>
    <row r="1992" spans="2:5">
      <c r="B1992" s="216" t="s">
        <v>1320</v>
      </c>
      <c r="C1992" s="201">
        <v>17895616</v>
      </c>
      <c r="D1992" s="201">
        <v>11252028.369999999</v>
      </c>
      <c r="E1992" s="201">
        <v>8493278.6500000004</v>
      </c>
    </row>
    <row r="1993" spans="2:5">
      <c r="B1993" s="215" t="s">
        <v>1321</v>
      </c>
      <c r="C1993" s="201">
        <v>11116179</v>
      </c>
      <c r="D1993" s="201">
        <v>9726656.3699999992</v>
      </c>
      <c r="E1993" s="201">
        <v>6967908.1299999999</v>
      </c>
    </row>
    <row r="1994" spans="2:5">
      <c r="B1994" s="215" t="s">
        <v>2245</v>
      </c>
      <c r="C1994" s="201">
        <v>6779437</v>
      </c>
      <c r="D1994" s="201">
        <v>1525372</v>
      </c>
      <c r="E1994" s="201">
        <v>1525370.52</v>
      </c>
    </row>
    <row r="1995" spans="2:5">
      <c r="B1995" s="216" t="s">
        <v>1322</v>
      </c>
      <c r="C1995" s="201">
        <v>22405589</v>
      </c>
      <c r="D1995" s="201">
        <v>21016066.369999997</v>
      </c>
      <c r="E1995" s="201">
        <v>6603341.6200000001</v>
      </c>
    </row>
    <row r="1996" spans="2:5">
      <c r="B1996" s="215" t="s">
        <v>1323</v>
      </c>
      <c r="C1996" s="201">
        <v>11116179</v>
      </c>
      <c r="D1996" s="201">
        <v>9726656.3699999992</v>
      </c>
      <c r="E1996" s="201">
        <v>0</v>
      </c>
    </row>
    <row r="1997" spans="2:5">
      <c r="B1997" s="215" t="s">
        <v>2246</v>
      </c>
      <c r="C1997" s="201">
        <v>11289410</v>
      </c>
      <c r="D1997" s="201">
        <v>11289410</v>
      </c>
      <c r="E1997" s="201">
        <v>6603341.6200000001</v>
      </c>
    </row>
    <row r="1998" spans="2:5">
      <c r="B1998" s="216" t="s">
        <v>1324</v>
      </c>
      <c r="C1998" s="201">
        <v>15918299</v>
      </c>
      <c r="D1998" s="201">
        <v>14339687.949999999</v>
      </c>
      <c r="E1998" s="201">
        <v>3952519.7800000003</v>
      </c>
    </row>
    <row r="1999" spans="2:5">
      <c r="B1999" s="215" t="s">
        <v>1325</v>
      </c>
      <c r="C1999" s="201">
        <v>4628889</v>
      </c>
      <c r="D1999" s="201">
        <v>4050277.95</v>
      </c>
      <c r="E1999" s="201">
        <v>1443696.32</v>
      </c>
    </row>
    <row r="2000" spans="2:5">
      <c r="B2000" s="215" t="s">
        <v>2247</v>
      </c>
      <c r="C2000" s="201">
        <v>11289410</v>
      </c>
      <c r="D2000" s="201">
        <v>10289410</v>
      </c>
      <c r="E2000" s="201">
        <v>2508823.46</v>
      </c>
    </row>
    <row r="2001" spans="2:5">
      <c r="B2001" s="216" t="s">
        <v>1326</v>
      </c>
      <c r="C2001" s="201">
        <v>13385643</v>
      </c>
      <c r="D2001" s="201">
        <v>4779438</v>
      </c>
      <c r="E2001" s="201">
        <v>1557158.28</v>
      </c>
    </row>
    <row r="2002" spans="2:5">
      <c r="B2002" s="215" t="s">
        <v>1327</v>
      </c>
      <c r="C2002" s="201">
        <v>6606206</v>
      </c>
      <c r="D2002" s="201">
        <v>1</v>
      </c>
      <c r="E2002" s="201">
        <v>0</v>
      </c>
    </row>
    <row r="2003" spans="2:5">
      <c r="B2003" s="215" t="s">
        <v>2248</v>
      </c>
      <c r="C2003" s="201">
        <v>6779437</v>
      </c>
      <c r="D2003" s="201">
        <v>4779437</v>
      </c>
      <c r="E2003" s="201">
        <v>1557158.28</v>
      </c>
    </row>
    <row r="2004" spans="2:5">
      <c r="B2004" s="216" t="s">
        <v>1328</v>
      </c>
      <c r="C2004" s="201">
        <v>11408326</v>
      </c>
      <c r="D2004" s="201">
        <v>6779438</v>
      </c>
      <c r="E2004" s="201">
        <v>2753583.41</v>
      </c>
    </row>
    <row r="2005" spans="2:5">
      <c r="B2005" s="215" t="s">
        <v>1329</v>
      </c>
      <c r="C2005" s="201">
        <v>4628889</v>
      </c>
      <c r="D2005" s="201">
        <v>1</v>
      </c>
      <c r="E2005" s="201">
        <v>0</v>
      </c>
    </row>
    <row r="2006" spans="2:5">
      <c r="B2006" s="215" t="s">
        <v>2249</v>
      </c>
      <c r="C2006" s="201">
        <v>6779437</v>
      </c>
      <c r="D2006" s="201">
        <v>6779437</v>
      </c>
      <c r="E2006" s="201">
        <v>2753583.41</v>
      </c>
    </row>
    <row r="2007" spans="2:5">
      <c r="B2007" s="216" t="s">
        <v>440</v>
      </c>
      <c r="C2007" s="201">
        <v>3116871</v>
      </c>
      <c r="D2007" s="201">
        <v>18582752.140000001</v>
      </c>
      <c r="E2007" s="201">
        <v>13572704.9</v>
      </c>
    </row>
    <row r="2008" spans="2:5">
      <c r="B2008" s="215" t="s">
        <v>776</v>
      </c>
      <c r="C2008" s="201">
        <v>3116871</v>
      </c>
      <c r="D2008" s="201">
        <v>18582752.140000001</v>
      </c>
      <c r="E2008" s="201">
        <v>13572704.9</v>
      </c>
    </row>
    <row r="2009" spans="2:5">
      <c r="B2009" s="216" t="s">
        <v>4006</v>
      </c>
      <c r="C2009" s="201">
        <v>28575728</v>
      </c>
      <c r="D2009" s="201">
        <v>127320257.28</v>
      </c>
      <c r="E2009" s="201">
        <v>108839947.52</v>
      </c>
    </row>
    <row r="2010" spans="2:5">
      <c r="B2010" s="215" t="s">
        <v>777</v>
      </c>
      <c r="C2010" s="201">
        <v>28575728</v>
      </c>
      <c r="D2010" s="201">
        <v>127320257.28</v>
      </c>
      <c r="E2010" s="201">
        <v>108839947.52</v>
      </c>
    </row>
    <row r="2011" spans="2:5">
      <c r="B2011" s="216" t="s">
        <v>4005</v>
      </c>
      <c r="C2011" s="201">
        <v>0</v>
      </c>
      <c r="D2011" s="201">
        <v>15000000</v>
      </c>
      <c r="E2011" s="201">
        <v>0</v>
      </c>
    </row>
    <row r="2012" spans="2:5">
      <c r="B2012" s="215" t="s">
        <v>3682</v>
      </c>
      <c r="C2012" s="201">
        <v>0</v>
      </c>
      <c r="D2012" s="201">
        <v>15000000</v>
      </c>
      <c r="E2012" s="201">
        <v>0</v>
      </c>
    </row>
    <row r="2013" spans="2:5">
      <c r="B2013" s="216" t="s">
        <v>1910</v>
      </c>
      <c r="C2013" s="201">
        <v>45809138</v>
      </c>
      <c r="D2013" s="201">
        <v>95242267</v>
      </c>
      <c r="E2013" s="201">
        <v>90242266.400000006</v>
      </c>
    </row>
    <row r="2014" spans="2:5">
      <c r="B2014" s="215" t="s">
        <v>1911</v>
      </c>
      <c r="C2014" s="201">
        <v>45809138</v>
      </c>
      <c r="D2014" s="201">
        <v>95242267</v>
      </c>
      <c r="E2014" s="201">
        <v>90242266.400000006</v>
      </c>
    </row>
    <row r="2015" spans="2:5">
      <c r="B2015" s="216" t="s">
        <v>2634</v>
      </c>
      <c r="C2015" s="201">
        <v>26188880</v>
      </c>
      <c r="D2015" s="201">
        <v>25000019</v>
      </c>
      <c r="E2015" s="201">
        <v>24999967.310000002</v>
      </c>
    </row>
    <row r="2016" spans="2:5">
      <c r="B2016" s="215" t="s">
        <v>2635</v>
      </c>
      <c r="C2016" s="201">
        <v>26188880</v>
      </c>
      <c r="D2016" s="201">
        <v>25000019</v>
      </c>
      <c r="E2016" s="201">
        <v>24999967.310000002</v>
      </c>
    </row>
    <row r="2017" spans="2:5">
      <c r="B2017" s="216" t="s">
        <v>4263</v>
      </c>
      <c r="C2017" s="201">
        <v>0</v>
      </c>
      <c r="D2017" s="201">
        <v>55820000</v>
      </c>
      <c r="E2017" s="201">
        <v>40819940.109999999</v>
      </c>
    </row>
    <row r="2018" spans="2:5">
      <c r="B2018" s="215" t="s">
        <v>4262</v>
      </c>
      <c r="C2018" s="201">
        <v>0</v>
      </c>
      <c r="D2018" s="201">
        <v>55820000</v>
      </c>
      <c r="E2018" s="201">
        <v>40819940.109999999</v>
      </c>
    </row>
    <row r="2019" spans="2:5">
      <c r="B2019" s="216" t="s">
        <v>974</v>
      </c>
      <c r="C2019" s="201">
        <v>709263</v>
      </c>
      <c r="D2019" s="201">
        <v>0</v>
      </c>
      <c r="E2019" s="201">
        <v>0</v>
      </c>
    </row>
    <row r="2020" spans="2:5">
      <c r="B2020" s="215" t="s">
        <v>975</v>
      </c>
      <c r="C2020" s="201">
        <v>709263</v>
      </c>
      <c r="D2020" s="201">
        <v>0</v>
      </c>
      <c r="E2020" s="201">
        <v>0</v>
      </c>
    </row>
    <row r="2021" spans="2:5">
      <c r="B2021" s="216" t="s">
        <v>4004</v>
      </c>
      <c r="C2021" s="201">
        <v>0</v>
      </c>
      <c r="D2021" s="201">
        <v>341526.67</v>
      </c>
      <c r="E2021" s="201">
        <v>341526.67</v>
      </c>
    </row>
    <row r="2022" spans="2:5">
      <c r="B2022" s="215" t="s">
        <v>3681</v>
      </c>
      <c r="C2022" s="201">
        <v>0</v>
      </c>
      <c r="D2022" s="201">
        <v>341526.67</v>
      </c>
      <c r="E2022" s="201">
        <v>341526.67</v>
      </c>
    </row>
    <row r="2023" spans="2:5">
      <c r="B2023" s="216" t="s">
        <v>3213</v>
      </c>
      <c r="C2023" s="201">
        <v>0</v>
      </c>
      <c r="D2023" s="201">
        <v>10553768.33</v>
      </c>
      <c r="E2023" s="201">
        <v>8553768.3300000001</v>
      </c>
    </row>
    <row r="2024" spans="2:5">
      <c r="B2024" s="215" t="s">
        <v>3212</v>
      </c>
      <c r="C2024" s="201">
        <v>0</v>
      </c>
      <c r="D2024" s="201">
        <v>10553768.33</v>
      </c>
      <c r="E2024" s="201">
        <v>8553768.3300000001</v>
      </c>
    </row>
    <row r="2025" spans="2:5">
      <c r="B2025" s="216" t="s">
        <v>441</v>
      </c>
      <c r="C2025" s="201">
        <v>62815614</v>
      </c>
      <c r="D2025" s="201">
        <v>31568648.059999999</v>
      </c>
      <c r="E2025" s="201">
        <v>25977276.920000002</v>
      </c>
    </row>
    <row r="2026" spans="2:5">
      <c r="B2026" s="215" t="s">
        <v>778</v>
      </c>
      <c r="C2026" s="201">
        <v>62815614</v>
      </c>
      <c r="D2026" s="201">
        <v>31568648.059999999</v>
      </c>
      <c r="E2026" s="201">
        <v>25977276.920000002</v>
      </c>
    </row>
    <row r="2027" spans="2:5">
      <c r="B2027" s="216" t="s">
        <v>3471</v>
      </c>
      <c r="C2027" s="201">
        <v>0</v>
      </c>
      <c r="D2027" s="201">
        <v>1341779.49</v>
      </c>
      <c r="E2027" s="201">
        <v>0</v>
      </c>
    </row>
    <row r="2028" spans="2:5">
      <c r="B2028" s="215" t="s">
        <v>3470</v>
      </c>
      <c r="C2028" s="201">
        <v>0</v>
      </c>
      <c r="D2028" s="201">
        <v>1341779.49</v>
      </c>
      <c r="E2028" s="201">
        <v>0</v>
      </c>
    </row>
    <row r="2029" spans="2:5">
      <c r="B2029" s="216" t="s">
        <v>3469</v>
      </c>
      <c r="C2029" s="201">
        <v>0</v>
      </c>
      <c r="D2029" s="201">
        <v>1341779.49</v>
      </c>
      <c r="E2029" s="201">
        <v>0</v>
      </c>
    </row>
    <row r="2030" spans="2:5">
      <c r="B2030" s="215" t="s">
        <v>3468</v>
      </c>
      <c r="C2030" s="201">
        <v>0</v>
      </c>
      <c r="D2030" s="201">
        <v>1341779.49</v>
      </c>
      <c r="E2030" s="201">
        <v>0</v>
      </c>
    </row>
    <row r="2031" spans="2:5">
      <c r="B2031" s="216" t="s">
        <v>3467</v>
      </c>
      <c r="C2031" s="201">
        <v>0</v>
      </c>
      <c r="D2031" s="201">
        <v>1341779.49</v>
      </c>
      <c r="E2031" s="201">
        <v>0</v>
      </c>
    </row>
    <row r="2032" spans="2:5">
      <c r="B2032" s="215" t="s">
        <v>3466</v>
      </c>
      <c r="C2032" s="201">
        <v>0</v>
      </c>
      <c r="D2032" s="201">
        <v>1341779.49</v>
      </c>
      <c r="E2032" s="201">
        <v>0</v>
      </c>
    </row>
    <row r="2033" spans="2:5">
      <c r="B2033" s="216" t="s">
        <v>3465</v>
      </c>
      <c r="C2033" s="201">
        <v>0</v>
      </c>
      <c r="D2033" s="201">
        <v>1341779.49</v>
      </c>
      <c r="E2033" s="201">
        <v>0</v>
      </c>
    </row>
    <row r="2034" spans="2:5">
      <c r="B2034" s="215" t="s">
        <v>3464</v>
      </c>
      <c r="C2034" s="201">
        <v>0</v>
      </c>
      <c r="D2034" s="201">
        <v>1341779.49</v>
      </c>
      <c r="E2034" s="201">
        <v>0</v>
      </c>
    </row>
    <row r="2035" spans="2:5">
      <c r="B2035" s="216" t="s">
        <v>442</v>
      </c>
      <c r="C2035" s="201">
        <v>1986822</v>
      </c>
      <c r="D2035" s="201">
        <v>24198606.52</v>
      </c>
      <c r="E2035" s="201">
        <v>0</v>
      </c>
    </row>
    <row r="2036" spans="2:5">
      <c r="B2036" s="215" t="s">
        <v>779</v>
      </c>
      <c r="C2036" s="201">
        <v>1986822</v>
      </c>
      <c r="D2036" s="201">
        <v>24198606.52</v>
      </c>
      <c r="E2036" s="201">
        <v>0</v>
      </c>
    </row>
    <row r="2037" spans="2:5">
      <c r="B2037" s="216" t="s">
        <v>4003</v>
      </c>
      <c r="C2037" s="201">
        <v>0</v>
      </c>
      <c r="D2037" s="201">
        <v>1341779.49</v>
      </c>
      <c r="E2037" s="201">
        <v>0</v>
      </c>
    </row>
    <row r="2038" spans="2:5">
      <c r="B2038" s="215" t="s">
        <v>3463</v>
      </c>
      <c r="C2038" s="201">
        <v>0</v>
      </c>
      <c r="D2038" s="201">
        <v>1341779.49</v>
      </c>
      <c r="E2038" s="201">
        <v>0</v>
      </c>
    </row>
    <row r="2039" spans="2:5">
      <c r="B2039" s="216" t="s">
        <v>4002</v>
      </c>
      <c r="C2039" s="201">
        <v>0</v>
      </c>
      <c r="D2039" s="201">
        <v>1341779.49</v>
      </c>
      <c r="E2039" s="201">
        <v>0</v>
      </c>
    </row>
    <row r="2040" spans="2:5">
      <c r="B2040" s="215" t="s">
        <v>3462</v>
      </c>
      <c r="C2040" s="201">
        <v>0</v>
      </c>
      <c r="D2040" s="201">
        <v>1341779.49</v>
      </c>
      <c r="E2040" s="201">
        <v>0</v>
      </c>
    </row>
    <row r="2041" spans="2:5">
      <c r="B2041" s="216" t="s">
        <v>976</v>
      </c>
      <c r="C2041" s="201">
        <v>2179257</v>
      </c>
      <c r="D2041" s="201">
        <v>0</v>
      </c>
      <c r="E2041" s="201">
        <v>0</v>
      </c>
    </row>
    <row r="2042" spans="2:5">
      <c r="B2042" s="215" t="s">
        <v>977</v>
      </c>
      <c r="C2042" s="201">
        <v>2179257</v>
      </c>
      <c r="D2042" s="201">
        <v>0</v>
      </c>
      <c r="E2042" s="201">
        <v>0</v>
      </c>
    </row>
    <row r="2043" spans="2:5">
      <c r="B2043" s="216" t="s">
        <v>3461</v>
      </c>
      <c r="C2043" s="201">
        <v>0</v>
      </c>
      <c r="D2043" s="201">
        <v>1341779.49</v>
      </c>
      <c r="E2043" s="201">
        <v>0</v>
      </c>
    </row>
    <row r="2044" spans="2:5">
      <c r="B2044" s="215" t="s">
        <v>3460</v>
      </c>
      <c r="C2044" s="201">
        <v>0</v>
      </c>
      <c r="D2044" s="201">
        <v>1341779.49</v>
      </c>
      <c r="E2044" s="201">
        <v>0</v>
      </c>
    </row>
    <row r="2045" spans="2:5">
      <c r="B2045" s="216" t="s">
        <v>4001</v>
      </c>
      <c r="C2045" s="201">
        <v>11580836</v>
      </c>
      <c r="D2045" s="201">
        <v>46418</v>
      </c>
      <c r="E2045" s="201">
        <v>0</v>
      </c>
    </row>
    <row r="2046" spans="2:5">
      <c r="B2046" s="215" t="s">
        <v>780</v>
      </c>
      <c r="C2046" s="201">
        <v>11580836</v>
      </c>
      <c r="D2046" s="201">
        <v>46418</v>
      </c>
      <c r="E2046" s="201">
        <v>0</v>
      </c>
    </row>
    <row r="2047" spans="2:5">
      <c r="B2047" s="216" t="s">
        <v>2710</v>
      </c>
      <c r="C2047" s="201">
        <v>5448144</v>
      </c>
      <c r="D2047" s="201">
        <v>3552212</v>
      </c>
      <c r="E2047" s="201">
        <v>3552211.16</v>
      </c>
    </row>
    <row r="2048" spans="2:5">
      <c r="B2048" s="215" t="s">
        <v>2252</v>
      </c>
      <c r="C2048" s="201">
        <v>5448144</v>
      </c>
      <c r="D2048" s="201">
        <v>3552212</v>
      </c>
      <c r="E2048" s="201">
        <v>3552211.16</v>
      </c>
    </row>
    <row r="2049" spans="2:5">
      <c r="B2049" s="216" t="s">
        <v>443</v>
      </c>
      <c r="C2049" s="201">
        <v>13817970</v>
      </c>
      <c r="D2049" s="201">
        <v>64939317.030000001</v>
      </c>
      <c r="E2049" s="201">
        <v>63502445.030000001</v>
      </c>
    </row>
    <row r="2050" spans="2:5">
      <c r="B2050" s="215" t="s">
        <v>781</v>
      </c>
      <c r="C2050" s="201">
        <v>13817970</v>
      </c>
      <c r="D2050" s="201">
        <v>64939317.030000001</v>
      </c>
      <c r="E2050" s="201">
        <v>63502445.030000001</v>
      </c>
    </row>
    <row r="2051" spans="2:5">
      <c r="B2051" s="216" t="s">
        <v>444</v>
      </c>
      <c r="C2051" s="201">
        <v>9906364</v>
      </c>
      <c r="D2051" s="201">
        <v>4574850</v>
      </c>
      <c r="E2051" s="201">
        <v>4287000</v>
      </c>
    </row>
    <row r="2052" spans="2:5">
      <c r="B2052" s="215" t="s">
        <v>782</v>
      </c>
      <c r="C2052" s="201">
        <v>9906364</v>
      </c>
      <c r="D2052" s="201">
        <v>4574850</v>
      </c>
      <c r="E2052" s="201">
        <v>4287000</v>
      </c>
    </row>
    <row r="2053" spans="2:5">
      <c r="B2053" s="216" t="s">
        <v>445</v>
      </c>
      <c r="C2053" s="201">
        <v>7839271</v>
      </c>
      <c r="D2053" s="201">
        <v>5665491</v>
      </c>
      <c r="E2053" s="201">
        <v>1618483.33</v>
      </c>
    </row>
    <row r="2054" spans="2:5">
      <c r="B2054" s="215" t="s">
        <v>783</v>
      </c>
      <c r="C2054" s="201">
        <v>7839271</v>
      </c>
      <c r="D2054" s="201">
        <v>5665491</v>
      </c>
      <c r="E2054" s="201">
        <v>1618483.33</v>
      </c>
    </row>
    <row r="2055" spans="2:5">
      <c r="B2055" s="216" t="s">
        <v>4000</v>
      </c>
      <c r="C2055" s="201">
        <v>12212762</v>
      </c>
      <c r="D2055" s="201">
        <v>10552100</v>
      </c>
      <c r="E2055" s="201">
        <v>10552009.93</v>
      </c>
    </row>
    <row r="2056" spans="2:5">
      <c r="B2056" s="215" t="s">
        <v>784</v>
      </c>
      <c r="C2056" s="201">
        <v>12212762</v>
      </c>
      <c r="D2056" s="201">
        <v>10552100</v>
      </c>
      <c r="E2056" s="201">
        <v>10552009.93</v>
      </c>
    </row>
    <row r="2057" spans="2:5">
      <c r="B2057" s="216" t="s">
        <v>2957</v>
      </c>
      <c r="C2057" s="201">
        <v>11123643</v>
      </c>
      <c r="D2057" s="201">
        <v>15433951</v>
      </c>
      <c r="E2057" s="201">
        <v>0</v>
      </c>
    </row>
    <row r="2058" spans="2:5">
      <c r="B2058" s="215" t="s">
        <v>2958</v>
      </c>
      <c r="C2058" s="201">
        <v>11123643</v>
      </c>
      <c r="D2058" s="201">
        <v>15433951</v>
      </c>
      <c r="E2058" s="201">
        <v>0</v>
      </c>
    </row>
    <row r="2059" spans="2:5">
      <c r="B2059" s="216" t="s">
        <v>2959</v>
      </c>
      <c r="C2059" s="201">
        <v>857150</v>
      </c>
      <c r="D2059" s="201">
        <v>12000001</v>
      </c>
      <c r="E2059" s="201">
        <v>12000000</v>
      </c>
    </row>
    <row r="2060" spans="2:5">
      <c r="B2060" s="215" t="s">
        <v>2960</v>
      </c>
      <c r="C2060" s="201">
        <v>857150</v>
      </c>
      <c r="D2060" s="201">
        <v>12000001</v>
      </c>
      <c r="E2060" s="201">
        <v>12000000</v>
      </c>
    </row>
    <row r="2061" spans="2:5">
      <c r="B2061" s="216" t="s">
        <v>446</v>
      </c>
      <c r="C2061" s="201">
        <v>5313714</v>
      </c>
      <c r="D2061" s="201">
        <v>8449527.5199999996</v>
      </c>
      <c r="E2061" s="201">
        <v>1997702.76</v>
      </c>
    </row>
    <row r="2062" spans="2:5">
      <c r="B2062" s="215" t="s">
        <v>785</v>
      </c>
      <c r="C2062" s="201">
        <v>5313714</v>
      </c>
      <c r="D2062" s="201">
        <v>8449527.5199999996</v>
      </c>
      <c r="E2062" s="201">
        <v>1997702.76</v>
      </c>
    </row>
    <row r="2063" spans="2:5">
      <c r="B2063" s="216" t="s">
        <v>447</v>
      </c>
      <c r="C2063" s="201">
        <v>77285965</v>
      </c>
      <c r="D2063" s="201">
        <v>68435633</v>
      </c>
      <c r="E2063" s="201">
        <v>68255530.560000002</v>
      </c>
    </row>
    <row r="2064" spans="2:5">
      <c r="B2064" s="215" t="s">
        <v>786</v>
      </c>
      <c r="C2064" s="201">
        <v>77285965</v>
      </c>
      <c r="D2064" s="201">
        <v>68435633</v>
      </c>
      <c r="E2064" s="201">
        <v>68255530.560000002</v>
      </c>
    </row>
    <row r="2065" spans="2:5">
      <c r="B2065" s="216" t="s">
        <v>1025</v>
      </c>
      <c r="C2065" s="201">
        <v>17110090</v>
      </c>
      <c r="D2065" s="201">
        <v>1</v>
      </c>
      <c r="E2065" s="201">
        <v>0</v>
      </c>
    </row>
    <row r="2066" spans="2:5">
      <c r="B2066" s="215" t="s">
        <v>1026</v>
      </c>
      <c r="C2066" s="201">
        <v>17110090</v>
      </c>
      <c r="D2066" s="201">
        <v>1</v>
      </c>
      <c r="E2066" s="201">
        <v>0</v>
      </c>
    </row>
    <row r="2067" spans="2:5">
      <c r="B2067" s="216" t="s">
        <v>448</v>
      </c>
      <c r="C2067" s="201">
        <v>11599688</v>
      </c>
      <c r="D2067" s="201">
        <v>9888613.2799999993</v>
      </c>
      <c r="E2067" s="201">
        <v>7950019.1699999999</v>
      </c>
    </row>
    <row r="2068" spans="2:5">
      <c r="B2068" s="215" t="s">
        <v>787</v>
      </c>
      <c r="C2068" s="201">
        <v>11599688</v>
      </c>
      <c r="D2068" s="201">
        <v>9888613.2799999993</v>
      </c>
      <c r="E2068" s="201">
        <v>7950019.1699999999</v>
      </c>
    </row>
    <row r="2069" spans="2:5">
      <c r="B2069" s="216" t="s">
        <v>449</v>
      </c>
      <c r="C2069" s="201">
        <v>6146343</v>
      </c>
      <c r="D2069" s="201">
        <v>33342434.23</v>
      </c>
      <c r="E2069" s="201">
        <v>17079211.850000001</v>
      </c>
    </row>
    <row r="2070" spans="2:5">
      <c r="B2070" s="215" t="s">
        <v>788</v>
      </c>
      <c r="C2070" s="201">
        <v>6146343</v>
      </c>
      <c r="D2070" s="201">
        <v>33342434.23</v>
      </c>
      <c r="E2070" s="201">
        <v>17079211.850000001</v>
      </c>
    </row>
    <row r="2071" spans="2:5">
      <c r="B2071" s="216" t="s">
        <v>1084</v>
      </c>
      <c r="C2071" s="201">
        <v>98118135</v>
      </c>
      <c r="D2071" s="201">
        <v>44062623</v>
      </c>
      <c r="E2071" s="201">
        <v>44062452.119999997</v>
      </c>
    </row>
    <row r="2072" spans="2:5">
      <c r="B2072" s="215" t="s">
        <v>1085</v>
      </c>
      <c r="C2072" s="201">
        <v>28030506</v>
      </c>
      <c r="D2072" s="201">
        <v>3219829</v>
      </c>
      <c r="E2072" s="201">
        <v>3219800</v>
      </c>
    </row>
    <row r="2073" spans="2:5">
      <c r="B2073" s="215" t="s">
        <v>2636</v>
      </c>
      <c r="C2073" s="201">
        <v>70087629</v>
      </c>
      <c r="D2073" s="201">
        <v>40842794</v>
      </c>
      <c r="E2073" s="201">
        <v>40842652.119999997</v>
      </c>
    </row>
    <row r="2074" spans="2:5">
      <c r="B2074" s="216" t="s">
        <v>450</v>
      </c>
      <c r="C2074" s="201">
        <v>37000000</v>
      </c>
      <c r="D2074" s="201">
        <v>163786477</v>
      </c>
      <c r="E2074" s="201">
        <v>58615684.68</v>
      </c>
    </row>
    <row r="2075" spans="2:5">
      <c r="B2075" s="215" t="s">
        <v>789</v>
      </c>
      <c r="C2075" s="201">
        <v>37000000</v>
      </c>
      <c r="D2075" s="201">
        <v>163786477</v>
      </c>
      <c r="E2075" s="201">
        <v>58615684.68</v>
      </c>
    </row>
    <row r="2076" spans="2:5">
      <c r="B2076" s="216" t="s">
        <v>2766</v>
      </c>
      <c r="C2076" s="201">
        <v>42495789</v>
      </c>
      <c r="D2076" s="201">
        <v>47197769.210000001</v>
      </c>
      <c r="E2076" s="201">
        <v>25554660.809999999</v>
      </c>
    </row>
    <row r="2077" spans="2:5">
      <c r="B2077" s="215" t="s">
        <v>2767</v>
      </c>
      <c r="C2077" s="201">
        <v>42495789</v>
      </c>
      <c r="D2077" s="201">
        <v>47197769.210000001</v>
      </c>
      <c r="E2077" s="201">
        <v>25554660.809999999</v>
      </c>
    </row>
    <row r="2078" spans="2:5">
      <c r="B2078" s="216" t="s">
        <v>451</v>
      </c>
      <c r="C2078" s="201">
        <v>5024165</v>
      </c>
      <c r="D2078" s="201">
        <v>204165</v>
      </c>
      <c r="E2078" s="201">
        <v>0</v>
      </c>
    </row>
    <row r="2079" spans="2:5">
      <c r="B2079" s="215" t="s">
        <v>790</v>
      </c>
      <c r="C2079" s="201">
        <v>5024165</v>
      </c>
      <c r="D2079" s="201">
        <v>204165</v>
      </c>
      <c r="E2079" s="201">
        <v>0</v>
      </c>
    </row>
    <row r="2080" spans="2:5">
      <c r="B2080" s="216" t="s">
        <v>4261</v>
      </c>
      <c r="C2080" s="201">
        <v>0</v>
      </c>
      <c r="D2080" s="201">
        <v>40731000</v>
      </c>
      <c r="E2080" s="201">
        <v>40730574.509999998</v>
      </c>
    </row>
    <row r="2081" spans="2:5">
      <c r="B2081" s="215" t="s">
        <v>4260</v>
      </c>
      <c r="C2081" s="201">
        <v>0</v>
      </c>
      <c r="D2081" s="201">
        <v>40731000</v>
      </c>
      <c r="E2081" s="201">
        <v>40730574.509999998</v>
      </c>
    </row>
    <row r="2082" spans="2:5">
      <c r="B2082" s="216" t="s">
        <v>452</v>
      </c>
      <c r="C2082" s="201">
        <v>139443664</v>
      </c>
      <c r="D2082" s="201">
        <v>0</v>
      </c>
      <c r="E2082" s="201">
        <v>0</v>
      </c>
    </row>
    <row r="2083" spans="2:5">
      <c r="B2083" s="215" t="s">
        <v>791</v>
      </c>
      <c r="C2083" s="201">
        <v>139443664</v>
      </c>
      <c r="D2083" s="201">
        <v>0</v>
      </c>
      <c r="E2083" s="201">
        <v>0</v>
      </c>
    </row>
    <row r="2084" spans="2:5">
      <c r="B2084" s="216" t="s">
        <v>2250</v>
      </c>
      <c r="C2084" s="201">
        <v>6779437</v>
      </c>
      <c r="D2084" s="201">
        <v>1593658</v>
      </c>
      <c r="E2084" s="201">
        <v>1593656.69</v>
      </c>
    </row>
    <row r="2085" spans="2:5">
      <c r="B2085" s="215" t="s">
        <v>2251</v>
      </c>
      <c r="C2085" s="201">
        <v>6779437</v>
      </c>
      <c r="D2085" s="201">
        <v>1593658</v>
      </c>
      <c r="E2085" s="201">
        <v>1593656.69</v>
      </c>
    </row>
    <row r="2086" spans="2:5">
      <c r="B2086" s="220" t="s">
        <v>283</v>
      </c>
      <c r="C2086" s="219">
        <v>641166487</v>
      </c>
      <c r="D2086" s="219">
        <v>462957675.01999998</v>
      </c>
      <c r="E2086" s="219">
        <v>90935566.949999988</v>
      </c>
    </row>
    <row r="2087" spans="2:5">
      <c r="B2087" s="216" t="s">
        <v>3999</v>
      </c>
      <c r="C2087" s="201">
        <v>320784100</v>
      </c>
      <c r="D2087" s="201">
        <v>182057355.5</v>
      </c>
      <c r="E2087" s="201">
        <v>49597163.549999997</v>
      </c>
    </row>
    <row r="2088" spans="2:5">
      <c r="B2088" s="215" t="s">
        <v>1330</v>
      </c>
      <c r="C2088" s="201">
        <v>320784100</v>
      </c>
      <c r="D2088" s="201">
        <v>182057355.5</v>
      </c>
      <c r="E2088" s="201">
        <v>49597163.549999997</v>
      </c>
    </row>
    <row r="2089" spans="2:5">
      <c r="B2089" s="216" t="s">
        <v>2549</v>
      </c>
      <c r="C2089" s="201">
        <v>22782379</v>
      </c>
      <c r="D2089" s="201">
        <v>22782379</v>
      </c>
      <c r="E2089" s="201">
        <v>8036634.0999999996</v>
      </c>
    </row>
    <row r="2090" spans="2:5">
      <c r="B2090" s="215" t="s">
        <v>2550</v>
      </c>
      <c r="C2090" s="201">
        <v>22782379</v>
      </c>
      <c r="D2090" s="201">
        <v>22782379</v>
      </c>
      <c r="E2090" s="201">
        <v>8036634.0999999996</v>
      </c>
    </row>
    <row r="2091" spans="2:5">
      <c r="B2091" s="216" t="s">
        <v>2961</v>
      </c>
      <c r="C2091" s="201">
        <v>227199999</v>
      </c>
      <c r="D2091" s="201">
        <v>91377992.269999996</v>
      </c>
      <c r="E2091" s="201">
        <v>0</v>
      </c>
    </row>
    <row r="2092" spans="2:5">
      <c r="B2092" s="215" t="s">
        <v>2962</v>
      </c>
      <c r="C2092" s="201">
        <v>227199999</v>
      </c>
      <c r="D2092" s="201">
        <v>91377992.269999996</v>
      </c>
      <c r="E2092" s="201">
        <v>0</v>
      </c>
    </row>
    <row r="2093" spans="2:5">
      <c r="B2093" s="216" t="s">
        <v>2637</v>
      </c>
      <c r="C2093" s="201">
        <v>70400009</v>
      </c>
      <c r="D2093" s="201">
        <v>72075948.260000005</v>
      </c>
      <c r="E2093" s="201">
        <v>17330754.309999999</v>
      </c>
    </row>
    <row r="2094" spans="2:5">
      <c r="B2094" s="215" t="s">
        <v>2638</v>
      </c>
      <c r="C2094" s="201">
        <v>70400009</v>
      </c>
      <c r="D2094" s="201">
        <v>72075948.260000005</v>
      </c>
      <c r="E2094" s="201">
        <v>17330754.309999999</v>
      </c>
    </row>
    <row r="2095" spans="2:5">
      <c r="B2095" s="216" t="s">
        <v>3165</v>
      </c>
      <c r="C2095" s="201">
        <v>0</v>
      </c>
      <c r="D2095" s="201">
        <v>70664000</v>
      </c>
      <c r="E2095" s="201">
        <v>15971014.99</v>
      </c>
    </row>
    <row r="2096" spans="2:5">
      <c r="B2096" s="215" t="s">
        <v>3166</v>
      </c>
      <c r="C2096" s="201">
        <v>0</v>
      </c>
      <c r="D2096" s="201">
        <v>70664000</v>
      </c>
      <c r="E2096" s="201">
        <v>15971014.99</v>
      </c>
    </row>
    <row r="2097" spans="2:5">
      <c r="B2097" s="216" t="s">
        <v>3998</v>
      </c>
      <c r="C2097" s="201">
        <v>0</v>
      </c>
      <c r="D2097" s="201">
        <v>23999999.989999998</v>
      </c>
      <c r="E2097" s="201">
        <v>0</v>
      </c>
    </row>
    <row r="2098" spans="2:5">
      <c r="B2098" s="215" t="s">
        <v>3738</v>
      </c>
      <c r="C2098" s="201">
        <v>0</v>
      </c>
      <c r="D2098" s="201">
        <v>23999999.989999998</v>
      </c>
      <c r="E2098" s="201">
        <v>0</v>
      </c>
    </row>
    <row r="2099" spans="2:5">
      <c r="B2099" s="220" t="s">
        <v>298</v>
      </c>
      <c r="C2099" s="219">
        <v>0</v>
      </c>
      <c r="D2099" s="219">
        <v>14000001</v>
      </c>
      <c r="E2099" s="219">
        <v>6022100</v>
      </c>
    </row>
    <row r="2100" spans="2:5">
      <c r="B2100" s="216" t="s">
        <v>3997</v>
      </c>
      <c r="C2100" s="201">
        <v>0</v>
      </c>
      <c r="D2100" s="201">
        <v>1</v>
      </c>
      <c r="E2100" s="201">
        <v>0</v>
      </c>
    </row>
    <row r="2101" spans="2:5">
      <c r="B2101" s="215" t="s">
        <v>3267</v>
      </c>
      <c r="C2101" s="201">
        <v>0</v>
      </c>
      <c r="D2101" s="201">
        <v>1</v>
      </c>
      <c r="E2101" s="201">
        <v>0</v>
      </c>
    </row>
    <row r="2102" spans="2:5">
      <c r="B2102" s="216" t="s">
        <v>1910</v>
      </c>
      <c r="C2102" s="201">
        <v>0</v>
      </c>
      <c r="D2102" s="201">
        <v>9000000</v>
      </c>
      <c r="E2102" s="201">
        <v>6022100</v>
      </c>
    </row>
    <row r="2103" spans="2:5">
      <c r="B2103" s="215" t="s">
        <v>1911</v>
      </c>
      <c r="C2103" s="201">
        <v>0</v>
      </c>
      <c r="D2103" s="201">
        <v>9000000</v>
      </c>
      <c r="E2103" s="201">
        <v>6022100</v>
      </c>
    </row>
    <row r="2104" spans="2:5">
      <c r="B2104" s="216" t="s">
        <v>3266</v>
      </c>
      <c r="C2104" s="201">
        <v>0</v>
      </c>
      <c r="D2104" s="201">
        <v>5000000</v>
      </c>
      <c r="E2104" s="201">
        <v>0</v>
      </c>
    </row>
    <row r="2105" spans="2:5">
      <c r="B2105" s="215" t="s">
        <v>3265</v>
      </c>
      <c r="C2105" s="201">
        <v>0</v>
      </c>
      <c r="D2105" s="201">
        <v>5000000</v>
      </c>
      <c r="E2105" s="201">
        <v>0</v>
      </c>
    </row>
    <row r="2106" spans="2:5">
      <c r="B2106" s="217" t="s">
        <v>453</v>
      </c>
      <c r="C2106" s="201">
        <v>261407278</v>
      </c>
      <c r="D2106" s="201">
        <v>451022592.84000003</v>
      </c>
      <c r="E2106" s="201">
        <v>294563677.99000001</v>
      </c>
    </row>
    <row r="2107" spans="2:5">
      <c r="B2107" s="220" t="s">
        <v>281</v>
      </c>
      <c r="C2107" s="219">
        <v>261407278</v>
      </c>
      <c r="D2107" s="219">
        <v>400074015.18000001</v>
      </c>
      <c r="E2107" s="219">
        <v>243615100.53</v>
      </c>
    </row>
    <row r="2108" spans="2:5">
      <c r="B2108" s="216" t="s">
        <v>1331</v>
      </c>
      <c r="C2108" s="201">
        <v>11035275</v>
      </c>
      <c r="D2108" s="201">
        <v>0.56000000000000005</v>
      </c>
      <c r="E2108" s="201">
        <v>0</v>
      </c>
    </row>
    <row r="2109" spans="2:5">
      <c r="B2109" s="215" t="s">
        <v>1332</v>
      </c>
      <c r="C2109" s="201">
        <v>11035275</v>
      </c>
      <c r="D2109" s="201">
        <v>0.56000000000000005</v>
      </c>
      <c r="E2109" s="201">
        <v>0</v>
      </c>
    </row>
    <row r="2110" spans="2:5">
      <c r="B2110" s="216" t="s">
        <v>1333</v>
      </c>
      <c r="C2110" s="201">
        <v>4595200</v>
      </c>
      <c r="D2110" s="201">
        <v>1.94</v>
      </c>
      <c r="E2110" s="201">
        <v>0</v>
      </c>
    </row>
    <row r="2111" spans="2:5">
      <c r="B2111" s="215" t="s">
        <v>1334</v>
      </c>
      <c r="C2111" s="201">
        <v>4595200</v>
      </c>
      <c r="D2111" s="201">
        <v>1.94</v>
      </c>
      <c r="E2111" s="201">
        <v>0</v>
      </c>
    </row>
    <row r="2112" spans="2:5">
      <c r="B2112" s="216" t="s">
        <v>1335</v>
      </c>
      <c r="C2112" s="201">
        <v>4595200</v>
      </c>
      <c r="D2112" s="201">
        <v>1.94</v>
      </c>
      <c r="E2112" s="201">
        <v>0</v>
      </c>
    </row>
    <row r="2113" spans="2:5">
      <c r="B2113" s="215" t="s">
        <v>1336</v>
      </c>
      <c r="C2113" s="201">
        <v>4595200</v>
      </c>
      <c r="D2113" s="201">
        <v>1.94</v>
      </c>
      <c r="E2113" s="201">
        <v>0</v>
      </c>
    </row>
    <row r="2114" spans="2:5">
      <c r="B2114" s="216" t="s">
        <v>1337</v>
      </c>
      <c r="C2114" s="201">
        <v>6558125</v>
      </c>
      <c r="D2114" s="201">
        <v>3000000.75</v>
      </c>
      <c r="E2114" s="201">
        <v>0</v>
      </c>
    </row>
    <row r="2115" spans="2:5">
      <c r="B2115" s="215" t="s">
        <v>1338</v>
      </c>
      <c r="C2115" s="201">
        <v>6558125</v>
      </c>
      <c r="D2115" s="201">
        <v>3000000.75</v>
      </c>
      <c r="E2115" s="201">
        <v>0</v>
      </c>
    </row>
    <row r="2116" spans="2:5">
      <c r="B2116" s="216" t="s">
        <v>1339</v>
      </c>
      <c r="C2116" s="201">
        <v>4595200</v>
      </c>
      <c r="D2116" s="201">
        <v>2020799.94</v>
      </c>
      <c r="E2116" s="201">
        <v>0</v>
      </c>
    </row>
    <row r="2117" spans="2:5">
      <c r="B2117" s="215" t="s">
        <v>1340</v>
      </c>
      <c r="C2117" s="201">
        <v>4595200</v>
      </c>
      <c r="D2117" s="201">
        <v>2020799.94</v>
      </c>
      <c r="E2117" s="201">
        <v>0</v>
      </c>
    </row>
    <row r="2118" spans="2:5">
      <c r="B2118" s="216" t="s">
        <v>3308</v>
      </c>
      <c r="C2118" s="201">
        <v>0</v>
      </c>
      <c r="D2118" s="201">
        <v>30364805.93</v>
      </c>
      <c r="E2118" s="201">
        <v>30364802.16</v>
      </c>
    </row>
    <row r="2119" spans="2:5">
      <c r="B2119" s="215" t="s">
        <v>3307</v>
      </c>
      <c r="C2119" s="201">
        <v>0</v>
      </c>
      <c r="D2119" s="201">
        <v>30364805.93</v>
      </c>
      <c r="E2119" s="201">
        <v>30364802.16</v>
      </c>
    </row>
    <row r="2120" spans="2:5">
      <c r="B2120" s="216" t="s">
        <v>3167</v>
      </c>
      <c r="C2120" s="201">
        <v>0</v>
      </c>
      <c r="D2120" s="201">
        <v>13390285.880000001</v>
      </c>
      <c r="E2120" s="201">
        <v>13390282.880000001</v>
      </c>
    </row>
    <row r="2121" spans="2:5">
      <c r="B2121" s="215" t="s">
        <v>3168</v>
      </c>
      <c r="C2121" s="201">
        <v>0</v>
      </c>
      <c r="D2121" s="201">
        <v>13390285.880000001</v>
      </c>
      <c r="E2121" s="201">
        <v>13390282.880000001</v>
      </c>
    </row>
    <row r="2122" spans="2:5">
      <c r="B2122" s="216" t="s">
        <v>1912</v>
      </c>
      <c r="C2122" s="201">
        <v>11208701</v>
      </c>
      <c r="D2122" s="201">
        <v>4983701</v>
      </c>
      <c r="E2122" s="201">
        <v>0</v>
      </c>
    </row>
    <row r="2123" spans="2:5">
      <c r="B2123" s="215" t="s">
        <v>1913</v>
      </c>
      <c r="C2123" s="201">
        <v>11208701</v>
      </c>
      <c r="D2123" s="201">
        <v>4983701</v>
      </c>
      <c r="E2123" s="201">
        <v>0</v>
      </c>
    </row>
    <row r="2124" spans="2:5">
      <c r="B2124" s="216" t="s">
        <v>1914</v>
      </c>
      <c r="C2124" s="201">
        <v>6731551</v>
      </c>
      <c r="D2124" s="201">
        <v>3000000</v>
      </c>
      <c r="E2124" s="201">
        <v>0</v>
      </c>
    </row>
    <row r="2125" spans="2:5">
      <c r="B2125" s="215" t="s">
        <v>1915</v>
      </c>
      <c r="C2125" s="201">
        <v>6731551</v>
      </c>
      <c r="D2125" s="201">
        <v>3000000</v>
      </c>
      <c r="E2125" s="201">
        <v>0</v>
      </c>
    </row>
    <row r="2126" spans="2:5">
      <c r="B2126" s="216" t="s">
        <v>3996</v>
      </c>
      <c r="C2126" s="201">
        <v>19513382</v>
      </c>
      <c r="D2126" s="201">
        <v>18174004</v>
      </c>
      <c r="E2126" s="201">
        <v>18100266.359999999</v>
      </c>
    </row>
    <row r="2127" spans="2:5">
      <c r="B2127" s="215" t="s">
        <v>2639</v>
      </c>
      <c r="C2127" s="201">
        <v>19513382</v>
      </c>
      <c r="D2127" s="201">
        <v>18174004</v>
      </c>
      <c r="E2127" s="201">
        <v>18100266.359999999</v>
      </c>
    </row>
    <row r="2128" spans="2:5">
      <c r="B2128" s="216" t="s">
        <v>1916</v>
      </c>
      <c r="C2128" s="201">
        <v>11208701</v>
      </c>
      <c r="D2128" s="201">
        <v>4270000.1100000003</v>
      </c>
      <c r="E2128" s="201">
        <v>0</v>
      </c>
    </row>
    <row r="2129" spans="2:5">
      <c r="B2129" s="215" t="s">
        <v>1917</v>
      </c>
      <c r="C2129" s="201">
        <v>11208701</v>
      </c>
      <c r="D2129" s="201">
        <v>4270000.1100000003</v>
      </c>
      <c r="E2129" s="201">
        <v>0</v>
      </c>
    </row>
    <row r="2130" spans="2:5">
      <c r="B2130" s="216" t="s">
        <v>1918</v>
      </c>
      <c r="C2130" s="201">
        <v>11208701</v>
      </c>
      <c r="D2130" s="201">
        <v>4500000</v>
      </c>
      <c r="E2130" s="201">
        <v>0</v>
      </c>
    </row>
    <row r="2131" spans="2:5">
      <c r="B2131" s="215" t="s">
        <v>1919</v>
      </c>
      <c r="C2131" s="201">
        <v>11208701</v>
      </c>
      <c r="D2131" s="201">
        <v>4500000</v>
      </c>
      <c r="E2131" s="201">
        <v>0</v>
      </c>
    </row>
    <row r="2132" spans="2:5">
      <c r="B2132" s="216" t="s">
        <v>1920</v>
      </c>
      <c r="C2132" s="201">
        <v>6731551</v>
      </c>
      <c r="D2132" s="201">
        <v>3000000</v>
      </c>
      <c r="E2132" s="201">
        <v>0</v>
      </c>
    </row>
    <row r="2133" spans="2:5">
      <c r="B2133" s="215" t="s">
        <v>1921</v>
      </c>
      <c r="C2133" s="201">
        <v>6731551</v>
      </c>
      <c r="D2133" s="201">
        <v>3000000</v>
      </c>
      <c r="E2133" s="201">
        <v>0</v>
      </c>
    </row>
    <row r="2134" spans="2:5">
      <c r="B2134" s="216" t="s">
        <v>1922</v>
      </c>
      <c r="C2134" s="201">
        <v>6731551</v>
      </c>
      <c r="D2134" s="201">
        <v>3000000</v>
      </c>
      <c r="E2134" s="201">
        <v>0</v>
      </c>
    </row>
    <row r="2135" spans="2:5">
      <c r="B2135" s="215" t="s">
        <v>1923</v>
      </c>
      <c r="C2135" s="201">
        <v>6731551</v>
      </c>
      <c r="D2135" s="201">
        <v>3000000</v>
      </c>
      <c r="E2135" s="201">
        <v>0</v>
      </c>
    </row>
    <row r="2136" spans="2:5">
      <c r="B2136" s="216" t="s">
        <v>1924</v>
      </c>
      <c r="C2136" s="201">
        <v>4768626</v>
      </c>
      <c r="D2136" s="201">
        <v>2056126</v>
      </c>
      <c r="E2136" s="201">
        <v>0</v>
      </c>
    </row>
    <row r="2137" spans="2:5">
      <c r="B2137" s="215" t="s">
        <v>1925</v>
      </c>
      <c r="C2137" s="201">
        <v>4768626</v>
      </c>
      <c r="D2137" s="201">
        <v>2056126</v>
      </c>
      <c r="E2137" s="201">
        <v>0</v>
      </c>
    </row>
    <row r="2138" spans="2:5">
      <c r="B2138" s="216" t="s">
        <v>454</v>
      </c>
      <c r="C2138" s="201">
        <v>9840401</v>
      </c>
      <c r="D2138" s="201">
        <v>10358153.359999999</v>
      </c>
      <c r="E2138" s="201">
        <v>9374011.75</v>
      </c>
    </row>
    <row r="2139" spans="2:5">
      <c r="B2139" s="215" t="s">
        <v>792</v>
      </c>
      <c r="C2139" s="201">
        <v>9840401</v>
      </c>
      <c r="D2139" s="201">
        <v>10358153.359999999</v>
      </c>
      <c r="E2139" s="201">
        <v>9374011.75</v>
      </c>
    </row>
    <row r="2140" spans="2:5">
      <c r="B2140" s="216" t="s">
        <v>2963</v>
      </c>
      <c r="C2140" s="201">
        <v>4795216</v>
      </c>
      <c r="D2140" s="201">
        <v>16696075</v>
      </c>
      <c r="E2140" s="201">
        <v>16696073.539999999</v>
      </c>
    </row>
    <row r="2141" spans="2:5">
      <c r="B2141" s="215" t="s">
        <v>2964</v>
      </c>
      <c r="C2141" s="201">
        <v>4795216</v>
      </c>
      <c r="D2141" s="201">
        <v>16696075</v>
      </c>
      <c r="E2141" s="201">
        <v>16696073.539999999</v>
      </c>
    </row>
    <row r="2142" spans="2:5">
      <c r="B2142" s="216" t="s">
        <v>3995</v>
      </c>
      <c r="C2142" s="201">
        <v>0</v>
      </c>
      <c r="D2142" s="201">
        <v>6455765.2300000004</v>
      </c>
      <c r="E2142" s="201">
        <v>5164612.18</v>
      </c>
    </row>
    <row r="2143" spans="2:5">
      <c r="B2143" s="215" t="s">
        <v>3680</v>
      </c>
      <c r="C2143" s="201">
        <v>0</v>
      </c>
      <c r="D2143" s="201">
        <v>6455765.2300000004</v>
      </c>
      <c r="E2143" s="201">
        <v>5164612.18</v>
      </c>
    </row>
    <row r="2144" spans="2:5">
      <c r="B2144" s="216" t="s">
        <v>2711</v>
      </c>
      <c r="C2144" s="201">
        <v>26222833</v>
      </c>
      <c r="D2144" s="201">
        <v>35749868.409999996</v>
      </c>
      <c r="E2144" s="201">
        <v>35749867.780000001</v>
      </c>
    </row>
    <row r="2145" spans="2:5">
      <c r="B2145" s="215" t="s">
        <v>793</v>
      </c>
      <c r="C2145" s="201">
        <v>26222833</v>
      </c>
      <c r="D2145" s="201">
        <v>35749868.409999996</v>
      </c>
      <c r="E2145" s="201">
        <v>35749867.780000001</v>
      </c>
    </row>
    <row r="2146" spans="2:5">
      <c r="B2146" s="216" t="s">
        <v>2965</v>
      </c>
      <c r="C2146" s="201">
        <v>3789143</v>
      </c>
      <c r="D2146" s="201">
        <v>11600001</v>
      </c>
      <c r="E2146" s="201">
        <v>11600000</v>
      </c>
    </row>
    <row r="2147" spans="2:5">
      <c r="B2147" s="215" t="s">
        <v>2966</v>
      </c>
      <c r="C2147" s="201">
        <v>3789143</v>
      </c>
      <c r="D2147" s="201">
        <v>11600001</v>
      </c>
      <c r="E2147" s="201">
        <v>11600000</v>
      </c>
    </row>
    <row r="2148" spans="2:5">
      <c r="B2148" s="216" t="s">
        <v>455</v>
      </c>
      <c r="C2148" s="201">
        <v>7932446</v>
      </c>
      <c r="D2148" s="201">
        <v>3969678</v>
      </c>
      <c r="E2148" s="201">
        <v>0</v>
      </c>
    </row>
    <row r="2149" spans="2:5">
      <c r="B2149" s="215" t="s">
        <v>794</v>
      </c>
      <c r="C2149" s="201">
        <v>7932446</v>
      </c>
      <c r="D2149" s="201">
        <v>3969678</v>
      </c>
      <c r="E2149" s="201">
        <v>0</v>
      </c>
    </row>
    <row r="2150" spans="2:5">
      <c r="B2150" s="216" t="s">
        <v>2967</v>
      </c>
      <c r="C2150" s="201">
        <v>6943750</v>
      </c>
      <c r="D2150" s="201">
        <v>6900050</v>
      </c>
      <c r="E2150" s="201">
        <v>6900000</v>
      </c>
    </row>
    <row r="2151" spans="2:5">
      <c r="B2151" s="215" t="s">
        <v>2968</v>
      </c>
      <c r="C2151" s="201">
        <v>6943750</v>
      </c>
      <c r="D2151" s="201">
        <v>6900050</v>
      </c>
      <c r="E2151" s="201">
        <v>6900000</v>
      </c>
    </row>
    <row r="2152" spans="2:5">
      <c r="B2152" s="216" t="s">
        <v>2969</v>
      </c>
      <c r="C2152" s="201">
        <v>8629922</v>
      </c>
      <c r="D2152" s="201">
        <v>12300001</v>
      </c>
      <c r="E2152" s="201">
        <v>12300000</v>
      </c>
    </row>
    <row r="2153" spans="2:5">
      <c r="B2153" s="215" t="s">
        <v>2970</v>
      </c>
      <c r="C2153" s="201">
        <v>8629922</v>
      </c>
      <c r="D2153" s="201">
        <v>12300001</v>
      </c>
      <c r="E2153" s="201">
        <v>12300000</v>
      </c>
    </row>
    <row r="2154" spans="2:5">
      <c r="B2154" s="216" t="s">
        <v>2971</v>
      </c>
      <c r="C2154" s="201">
        <v>9223416</v>
      </c>
      <c r="D2154" s="201">
        <v>9000000</v>
      </c>
      <c r="E2154" s="201">
        <v>9000000</v>
      </c>
    </row>
    <row r="2155" spans="2:5">
      <c r="B2155" s="215" t="s">
        <v>2972</v>
      </c>
      <c r="C2155" s="201">
        <v>9223416</v>
      </c>
      <c r="D2155" s="201">
        <v>9000000</v>
      </c>
      <c r="E2155" s="201">
        <v>9000000</v>
      </c>
    </row>
    <row r="2156" spans="2:5">
      <c r="B2156" s="216" t="s">
        <v>2973</v>
      </c>
      <c r="C2156" s="201">
        <v>6346017</v>
      </c>
      <c r="D2156" s="201">
        <v>5841662</v>
      </c>
      <c r="E2156" s="201">
        <v>5841661</v>
      </c>
    </row>
    <row r="2157" spans="2:5">
      <c r="B2157" s="215" t="s">
        <v>2974</v>
      </c>
      <c r="C2157" s="201">
        <v>6346017</v>
      </c>
      <c r="D2157" s="201">
        <v>5841662</v>
      </c>
      <c r="E2157" s="201">
        <v>5841661</v>
      </c>
    </row>
    <row r="2158" spans="2:5">
      <c r="B2158" s="216" t="s">
        <v>1926</v>
      </c>
      <c r="C2158" s="201">
        <v>6731551</v>
      </c>
      <c r="D2158" s="201">
        <v>1496459</v>
      </c>
      <c r="E2158" s="201">
        <v>1496457.82</v>
      </c>
    </row>
    <row r="2159" spans="2:5">
      <c r="B2159" s="215" t="s">
        <v>1927</v>
      </c>
      <c r="C2159" s="201">
        <v>6731551</v>
      </c>
      <c r="D2159" s="201">
        <v>1496459</v>
      </c>
      <c r="E2159" s="201">
        <v>1496457.82</v>
      </c>
    </row>
    <row r="2160" spans="2:5">
      <c r="B2160" s="216" t="s">
        <v>1928</v>
      </c>
      <c r="C2160" s="201">
        <v>4768626</v>
      </c>
      <c r="D2160" s="201">
        <v>1077478</v>
      </c>
      <c r="E2160" s="201">
        <v>1077476.06</v>
      </c>
    </row>
    <row r="2161" spans="2:5">
      <c r="B2161" s="215" t="s">
        <v>1929</v>
      </c>
      <c r="C2161" s="201">
        <v>4768626</v>
      </c>
      <c r="D2161" s="201">
        <v>1077478</v>
      </c>
      <c r="E2161" s="201">
        <v>1077476.06</v>
      </c>
    </row>
    <row r="2162" spans="2:5">
      <c r="B2162" s="216" t="s">
        <v>2768</v>
      </c>
      <c r="C2162" s="201">
        <v>8494141</v>
      </c>
      <c r="D2162" s="201">
        <v>8494141</v>
      </c>
      <c r="E2162" s="201">
        <v>8494000</v>
      </c>
    </row>
    <row r="2163" spans="2:5">
      <c r="B2163" s="215" t="s">
        <v>2769</v>
      </c>
      <c r="C2163" s="201">
        <v>8494141</v>
      </c>
      <c r="D2163" s="201">
        <v>8494141</v>
      </c>
      <c r="E2163" s="201">
        <v>8494000</v>
      </c>
    </row>
    <row r="2164" spans="2:5">
      <c r="B2164" s="216" t="s">
        <v>2975</v>
      </c>
      <c r="C2164" s="201">
        <v>9695566</v>
      </c>
      <c r="D2164" s="201">
        <v>23114810</v>
      </c>
      <c r="E2164" s="201">
        <v>20046979.899999999</v>
      </c>
    </row>
    <row r="2165" spans="2:5">
      <c r="B2165" s="215" t="s">
        <v>2976</v>
      </c>
      <c r="C2165" s="201">
        <v>9695566</v>
      </c>
      <c r="D2165" s="201">
        <v>23114810</v>
      </c>
      <c r="E2165" s="201">
        <v>20046979.899999999</v>
      </c>
    </row>
    <row r="2166" spans="2:5">
      <c r="B2166" s="216" t="s">
        <v>3459</v>
      </c>
      <c r="C2166" s="201">
        <v>0</v>
      </c>
      <c r="D2166" s="201">
        <v>1332377.8899999999</v>
      </c>
      <c r="E2166" s="201">
        <v>0</v>
      </c>
    </row>
    <row r="2167" spans="2:5">
      <c r="B2167" s="215" t="s">
        <v>3458</v>
      </c>
      <c r="C2167" s="201">
        <v>0</v>
      </c>
      <c r="D2167" s="201">
        <v>1332377.8899999999</v>
      </c>
      <c r="E2167" s="201">
        <v>0</v>
      </c>
    </row>
    <row r="2168" spans="2:5">
      <c r="B2168" s="216" t="s">
        <v>3994</v>
      </c>
      <c r="C2168" s="201">
        <v>0</v>
      </c>
      <c r="D2168" s="201">
        <v>1332377.8899999999</v>
      </c>
      <c r="E2168" s="201">
        <v>0</v>
      </c>
    </row>
    <row r="2169" spans="2:5">
      <c r="B2169" s="215" t="s">
        <v>3457</v>
      </c>
      <c r="C2169" s="201">
        <v>0</v>
      </c>
      <c r="D2169" s="201">
        <v>1332377.8899999999</v>
      </c>
      <c r="E2169" s="201">
        <v>0</v>
      </c>
    </row>
    <row r="2170" spans="2:5">
      <c r="B2170" s="216" t="s">
        <v>2977</v>
      </c>
      <c r="C2170" s="201">
        <v>8617566</v>
      </c>
      <c r="D2170" s="201">
        <v>13635102.09</v>
      </c>
      <c r="E2170" s="201">
        <v>13230811</v>
      </c>
    </row>
    <row r="2171" spans="2:5">
      <c r="B2171" s="215" t="s">
        <v>2978</v>
      </c>
      <c r="C2171" s="201">
        <v>8617566</v>
      </c>
      <c r="D2171" s="201">
        <v>13635102.09</v>
      </c>
      <c r="E2171" s="201">
        <v>13230811</v>
      </c>
    </row>
    <row r="2172" spans="2:5">
      <c r="B2172" s="216" t="s">
        <v>1086</v>
      </c>
      <c r="C2172" s="201">
        <v>29894920</v>
      </c>
      <c r="D2172" s="201">
        <v>115633457.66</v>
      </c>
      <c r="E2172" s="201">
        <v>12826276.059999999</v>
      </c>
    </row>
    <row r="2173" spans="2:5">
      <c r="B2173" s="215" t="s">
        <v>1087</v>
      </c>
      <c r="C2173" s="201">
        <v>29894920</v>
      </c>
      <c r="D2173" s="201">
        <v>115633457.66</v>
      </c>
      <c r="E2173" s="201">
        <v>12826276.059999999</v>
      </c>
    </row>
    <row r="2174" spans="2:5">
      <c r="B2174" s="216" t="s">
        <v>3456</v>
      </c>
      <c r="C2174" s="201">
        <v>0</v>
      </c>
      <c r="D2174" s="201">
        <v>1875829.6</v>
      </c>
      <c r="E2174" s="201">
        <v>0</v>
      </c>
    </row>
    <row r="2175" spans="2:5">
      <c r="B2175" s="215" t="s">
        <v>3455</v>
      </c>
      <c r="C2175" s="201">
        <v>0</v>
      </c>
      <c r="D2175" s="201">
        <v>1875829.6</v>
      </c>
      <c r="E2175" s="201">
        <v>0</v>
      </c>
    </row>
    <row r="2176" spans="2:5">
      <c r="B2176" s="216" t="s">
        <v>4259</v>
      </c>
      <c r="C2176" s="201">
        <v>0</v>
      </c>
      <c r="D2176" s="201">
        <v>21451000</v>
      </c>
      <c r="E2176" s="201">
        <v>11961522.039999999</v>
      </c>
    </row>
    <row r="2177" spans="2:5">
      <c r="B2177" s="215" t="s">
        <v>4258</v>
      </c>
      <c r="C2177" s="201">
        <v>0</v>
      </c>
      <c r="D2177" s="201">
        <v>21451000</v>
      </c>
      <c r="E2177" s="201">
        <v>11961522.039999999</v>
      </c>
    </row>
    <row r="2178" spans="2:5">
      <c r="B2178" s="220" t="s">
        <v>283</v>
      </c>
      <c r="C2178" s="219">
        <v>0</v>
      </c>
      <c r="D2178" s="219">
        <v>50948577.659999996</v>
      </c>
      <c r="E2178" s="219">
        <v>50948577.460000001</v>
      </c>
    </row>
    <row r="2179" spans="2:5">
      <c r="B2179" s="216" t="s">
        <v>3211</v>
      </c>
      <c r="C2179" s="201">
        <v>0</v>
      </c>
      <c r="D2179" s="201">
        <v>50948577.659999996</v>
      </c>
      <c r="E2179" s="201">
        <v>50948577.460000001</v>
      </c>
    </row>
    <row r="2180" spans="2:5">
      <c r="B2180" s="215" t="s">
        <v>4212</v>
      </c>
      <c r="C2180" s="201">
        <v>0</v>
      </c>
      <c r="D2180" s="201">
        <v>50948577.659999996</v>
      </c>
      <c r="E2180" s="201">
        <v>50948577.460000001</v>
      </c>
    </row>
    <row r="2181" spans="2:5">
      <c r="B2181" s="217" t="s">
        <v>456</v>
      </c>
      <c r="C2181" s="201">
        <v>987095702</v>
      </c>
      <c r="D2181" s="201">
        <v>1538958586.28</v>
      </c>
      <c r="E2181" s="201">
        <v>944303638.96000004</v>
      </c>
    </row>
    <row r="2182" spans="2:5">
      <c r="B2182" s="220" t="s">
        <v>281</v>
      </c>
      <c r="C2182" s="219">
        <v>453903182</v>
      </c>
      <c r="D2182" s="219">
        <v>631038091.43999994</v>
      </c>
      <c r="E2182" s="219">
        <v>541264755.61000001</v>
      </c>
    </row>
    <row r="2183" spans="2:5">
      <c r="B2183" s="216" t="s">
        <v>1088</v>
      </c>
      <c r="C2183" s="201">
        <v>55739560</v>
      </c>
      <c r="D2183" s="201">
        <v>38236836.659999996</v>
      </c>
      <c r="E2183" s="201">
        <v>38236735.270000003</v>
      </c>
    </row>
    <row r="2184" spans="2:5">
      <c r="B2184" s="215" t="s">
        <v>1089</v>
      </c>
      <c r="C2184" s="201">
        <v>55739560</v>
      </c>
      <c r="D2184" s="201">
        <v>38236836.659999996</v>
      </c>
      <c r="E2184" s="201">
        <v>38236735.270000003</v>
      </c>
    </row>
    <row r="2185" spans="2:5">
      <c r="B2185" s="216" t="s">
        <v>457</v>
      </c>
      <c r="C2185" s="201">
        <v>6417846</v>
      </c>
      <c r="D2185" s="201">
        <v>0</v>
      </c>
      <c r="E2185" s="201">
        <v>0</v>
      </c>
    </row>
    <row r="2186" spans="2:5">
      <c r="B2186" s="215" t="s">
        <v>795</v>
      </c>
      <c r="C2186" s="201">
        <v>6417846</v>
      </c>
      <c r="D2186" s="201">
        <v>0</v>
      </c>
      <c r="E2186" s="201">
        <v>0</v>
      </c>
    </row>
    <row r="2187" spans="2:5">
      <c r="B2187" s="216" t="s">
        <v>458</v>
      </c>
      <c r="C2187" s="201">
        <v>102059449</v>
      </c>
      <c r="D2187" s="201">
        <v>56610748</v>
      </c>
      <c r="E2187" s="201">
        <v>41142782.25</v>
      </c>
    </row>
    <row r="2188" spans="2:5">
      <c r="B2188" s="215" t="s">
        <v>796</v>
      </c>
      <c r="C2188" s="201">
        <v>102059449</v>
      </c>
      <c r="D2188" s="201">
        <v>56610748</v>
      </c>
      <c r="E2188" s="201">
        <v>41142782.25</v>
      </c>
    </row>
    <row r="2189" spans="2:5">
      <c r="B2189" s="216" t="s">
        <v>3993</v>
      </c>
      <c r="C2189" s="201">
        <v>2348246</v>
      </c>
      <c r="D2189" s="201">
        <v>0</v>
      </c>
      <c r="E2189" s="201">
        <v>0</v>
      </c>
    </row>
    <row r="2190" spans="2:5">
      <c r="B2190" s="215" t="s">
        <v>797</v>
      </c>
      <c r="C2190" s="201">
        <v>2348246</v>
      </c>
      <c r="D2190" s="201">
        <v>0</v>
      </c>
      <c r="E2190" s="201">
        <v>0</v>
      </c>
    </row>
    <row r="2191" spans="2:5">
      <c r="B2191" s="216" t="s">
        <v>459</v>
      </c>
      <c r="C2191" s="201">
        <v>38350423</v>
      </c>
      <c r="D2191" s="201">
        <v>37320423</v>
      </c>
      <c r="E2191" s="201">
        <v>35580891.289999999</v>
      </c>
    </row>
    <row r="2192" spans="2:5">
      <c r="B2192" s="215" t="s">
        <v>798</v>
      </c>
      <c r="C2192" s="201">
        <v>38350423</v>
      </c>
      <c r="D2192" s="201">
        <v>37320423</v>
      </c>
      <c r="E2192" s="201">
        <v>35580891.289999999</v>
      </c>
    </row>
    <row r="2193" spans="2:5">
      <c r="B2193" s="216" t="s">
        <v>3992</v>
      </c>
      <c r="C2193" s="201">
        <v>1892708</v>
      </c>
      <c r="D2193" s="201">
        <v>0</v>
      </c>
      <c r="E2193" s="201">
        <v>0</v>
      </c>
    </row>
    <row r="2194" spans="2:5">
      <c r="B2194" s="215" t="s">
        <v>799</v>
      </c>
      <c r="C2194" s="201">
        <v>1892708</v>
      </c>
      <c r="D2194" s="201">
        <v>0</v>
      </c>
      <c r="E2194" s="201">
        <v>0</v>
      </c>
    </row>
    <row r="2195" spans="2:5">
      <c r="B2195" s="216" t="s">
        <v>4257</v>
      </c>
      <c r="C2195" s="201">
        <v>0</v>
      </c>
      <c r="D2195" s="201">
        <v>3050000</v>
      </c>
      <c r="E2195" s="201">
        <v>0</v>
      </c>
    </row>
    <row r="2196" spans="2:5">
      <c r="B2196" s="215" t="s">
        <v>4256</v>
      </c>
      <c r="C2196" s="201">
        <v>0</v>
      </c>
      <c r="D2196" s="201">
        <v>3050000</v>
      </c>
      <c r="E2196" s="201">
        <v>0</v>
      </c>
    </row>
    <row r="2197" spans="2:5">
      <c r="B2197" s="216" t="s">
        <v>3991</v>
      </c>
      <c r="C2197" s="201">
        <v>0</v>
      </c>
      <c r="D2197" s="201">
        <v>21530610</v>
      </c>
      <c r="E2197" s="201">
        <v>21530609.800000001</v>
      </c>
    </row>
    <row r="2198" spans="2:5">
      <c r="B2198" s="215" t="s">
        <v>3210</v>
      </c>
      <c r="C2198" s="201">
        <v>0</v>
      </c>
      <c r="D2198" s="201">
        <v>21530610</v>
      </c>
      <c r="E2198" s="201">
        <v>21530609.800000001</v>
      </c>
    </row>
    <row r="2199" spans="2:5">
      <c r="B2199" s="216" t="s">
        <v>4255</v>
      </c>
      <c r="C2199" s="201">
        <v>0</v>
      </c>
      <c r="D2199" s="201">
        <v>1530000</v>
      </c>
      <c r="E2199" s="201">
        <v>0</v>
      </c>
    </row>
    <row r="2200" spans="2:5">
      <c r="B2200" s="215" t="s">
        <v>4254</v>
      </c>
      <c r="C2200" s="201">
        <v>0</v>
      </c>
      <c r="D2200" s="201">
        <v>1530000</v>
      </c>
      <c r="E2200" s="201">
        <v>0</v>
      </c>
    </row>
    <row r="2201" spans="2:5">
      <c r="B2201" s="216" t="s">
        <v>2640</v>
      </c>
      <c r="C2201" s="201">
        <v>40806357</v>
      </c>
      <c r="D2201" s="201">
        <v>38083046</v>
      </c>
      <c r="E2201" s="201">
        <v>38082999.969999999</v>
      </c>
    </row>
    <row r="2202" spans="2:5">
      <c r="B2202" s="215" t="s">
        <v>2641</v>
      </c>
      <c r="C2202" s="201">
        <v>40806357</v>
      </c>
      <c r="D2202" s="201">
        <v>38083046</v>
      </c>
      <c r="E2202" s="201">
        <v>38082999.969999999</v>
      </c>
    </row>
    <row r="2203" spans="2:5">
      <c r="B2203" s="216" t="s">
        <v>3679</v>
      </c>
      <c r="C2203" s="201">
        <v>0</v>
      </c>
      <c r="D2203" s="201">
        <v>210895334.66</v>
      </c>
      <c r="E2203" s="201">
        <v>163354309.13</v>
      </c>
    </row>
    <row r="2204" spans="2:5">
      <c r="B2204" s="215" t="s">
        <v>3678</v>
      </c>
      <c r="C2204" s="201">
        <v>0</v>
      </c>
      <c r="D2204" s="201">
        <v>210895334.66</v>
      </c>
      <c r="E2204" s="201">
        <v>163354309.13</v>
      </c>
    </row>
    <row r="2205" spans="2:5">
      <c r="B2205" s="216" t="s">
        <v>1341</v>
      </c>
      <c r="C2205" s="201">
        <v>4628889</v>
      </c>
      <c r="D2205" s="201">
        <v>1.95</v>
      </c>
      <c r="E2205" s="201">
        <v>0</v>
      </c>
    </row>
    <row r="2206" spans="2:5">
      <c r="B2206" s="215" t="s">
        <v>1342</v>
      </c>
      <c r="C2206" s="201">
        <v>4628889</v>
      </c>
      <c r="D2206" s="201">
        <v>1.95</v>
      </c>
      <c r="E2206" s="201">
        <v>0</v>
      </c>
    </row>
    <row r="2207" spans="2:5">
      <c r="B2207" s="216" t="s">
        <v>1343</v>
      </c>
      <c r="C2207" s="201">
        <v>11116179</v>
      </c>
      <c r="D2207" s="201">
        <v>0</v>
      </c>
      <c r="E2207" s="201">
        <v>0</v>
      </c>
    </row>
    <row r="2208" spans="2:5">
      <c r="B2208" s="215" t="s">
        <v>1344</v>
      </c>
      <c r="C2208" s="201">
        <v>11116179</v>
      </c>
      <c r="D2208" s="201">
        <v>0</v>
      </c>
      <c r="E2208" s="201">
        <v>0</v>
      </c>
    </row>
    <row r="2209" spans="2:5">
      <c r="B2209" s="216" t="s">
        <v>1345</v>
      </c>
      <c r="C2209" s="201">
        <v>11116179</v>
      </c>
      <c r="D2209" s="201">
        <v>1.37</v>
      </c>
      <c r="E2209" s="201">
        <v>0</v>
      </c>
    </row>
    <row r="2210" spans="2:5">
      <c r="B2210" s="215" t="s">
        <v>1346</v>
      </c>
      <c r="C2210" s="201">
        <v>11116179</v>
      </c>
      <c r="D2210" s="201">
        <v>1.37</v>
      </c>
      <c r="E2210" s="201">
        <v>0</v>
      </c>
    </row>
    <row r="2211" spans="2:5">
      <c r="B2211" s="216" t="s">
        <v>1347</v>
      </c>
      <c r="C2211" s="201">
        <v>6606206</v>
      </c>
      <c r="D2211" s="201">
        <v>1.83</v>
      </c>
      <c r="E2211" s="201">
        <v>0</v>
      </c>
    </row>
    <row r="2212" spans="2:5">
      <c r="B2212" s="215" t="s">
        <v>1348</v>
      </c>
      <c r="C2212" s="201">
        <v>6606206</v>
      </c>
      <c r="D2212" s="201">
        <v>1.83</v>
      </c>
      <c r="E2212" s="201">
        <v>0</v>
      </c>
    </row>
    <row r="2213" spans="2:5">
      <c r="B2213" s="216" t="s">
        <v>3990</v>
      </c>
      <c r="C2213" s="201">
        <v>6606206</v>
      </c>
      <c r="D2213" s="201">
        <v>2356102.58</v>
      </c>
      <c r="E2213" s="201">
        <v>2356102.58</v>
      </c>
    </row>
    <row r="2214" spans="2:5">
      <c r="B2214" s="215" t="s">
        <v>1349</v>
      </c>
      <c r="C2214" s="201">
        <v>6606206</v>
      </c>
      <c r="D2214" s="201">
        <v>2356102.58</v>
      </c>
      <c r="E2214" s="201">
        <v>2356102.58</v>
      </c>
    </row>
    <row r="2215" spans="2:5">
      <c r="B2215" s="216" t="s">
        <v>2712</v>
      </c>
      <c r="C2215" s="201">
        <v>7152038</v>
      </c>
      <c r="D2215" s="201">
        <v>26162509.77</v>
      </c>
      <c r="E2215" s="201">
        <v>26162505.77</v>
      </c>
    </row>
    <row r="2216" spans="2:5">
      <c r="B2216" s="215" t="s">
        <v>800</v>
      </c>
      <c r="C2216" s="201">
        <v>7152038</v>
      </c>
      <c r="D2216" s="201">
        <v>26162509.77</v>
      </c>
      <c r="E2216" s="201">
        <v>26162505.77</v>
      </c>
    </row>
    <row r="2217" spans="2:5">
      <c r="B2217" s="216" t="s">
        <v>4253</v>
      </c>
      <c r="C2217" s="201">
        <v>0</v>
      </c>
      <c r="D2217" s="201">
        <v>50673000</v>
      </c>
      <c r="E2217" s="201">
        <v>50672403.539999999</v>
      </c>
    </row>
    <row r="2218" spans="2:5">
      <c r="B2218" s="215" t="s">
        <v>4252</v>
      </c>
      <c r="C2218" s="201">
        <v>0</v>
      </c>
      <c r="D2218" s="201">
        <v>50673000</v>
      </c>
      <c r="E2218" s="201">
        <v>50672403.539999999</v>
      </c>
    </row>
    <row r="2219" spans="2:5">
      <c r="B2219" s="216" t="s">
        <v>460</v>
      </c>
      <c r="C2219" s="201">
        <v>62173252</v>
      </c>
      <c r="D2219" s="201">
        <v>21921715</v>
      </c>
      <c r="E2219" s="201">
        <v>19886451.359999999</v>
      </c>
    </row>
    <row r="2220" spans="2:5">
      <c r="B2220" s="215" t="s">
        <v>801</v>
      </c>
      <c r="C2220" s="201">
        <v>62173252</v>
      </c>
      <c r="D2220" s="201">
        <v>21921715</v>
      </c>
      <c r="E2220" s="201">
        <v>19886451.359999999</v>
      </c>
    </row>
    <row r="2221" spans="2:5">
      <c r="B2221" s="216" t="s">
        <v>2979</v>
      </c>
      <c r="C2221" s="201">
        <v>18492779</v>
      </c>
      <c r="D2221" s="201">
        <v>47065285</v>
      </c>
      <c r="E2221" s="201">
        <v>47065283.609999999</v>
      </c>
    </row>
    <row r="2222" spans="2:5">
      <c r="B2222" s="215" t="s">
        <v>2980</v>
      </c>
      <c r="C2222" s="201">
        <v>18492779</v>
      </c>
      <c r="D2222" s="201">
        <v>47065285</v>
      </c>
      <c r="E2222" s="201">
        <v>47065283.609999999</v>
      </c>
    </row>
    <row r="2223" spans="2:5">
      <c r="B2223" s="216" t="s">
        <v>461</v>
      </c>
      <c r="C2223" s="201">
        <v>8417867</v>
      </c>
      <c r="D2223" s="201">
        <v>8846469.8599999994</v>
      </c>
      <c r="E2223" s="201">
        <v>2420890.69</v>
      </c>
    </row>
    <row r="2224" spans="2:5">
      <c r="B2224" s="215" t="s">
        <v>802</v>
      </c>
      <c r="C2224" s="201">
        <v>8417867</v>
      </c>
      <c r="D2224" s="201">
        <v>8846469.8599999994</v>
      </c>
      <c r="E2224" s="201">
        <v>2420890.69</v>
      </c>
    </row>
    <row r="2225" spans="2:5">
      <c r="B2225" s="216" t="s">
        <v>3169</v>
      </c>
      <c r="C2225" s="201">
        <v>0</v>
      </c>
      <c r="D2225" s="201">
        <v>20670753.530000001</v>
      </c>
      <c r="E2225" s="201">
        <v>18254767.57</v>
      </c>
    </row>
    <row r="2226" spans="2:5">
      <c r="B2226" s="215" t="s">
        <v>3170</v>
      </c>
      <c r="C2226" s="201">
        <v>0</v>
      </c>
      <c r="D2226" s="201">
        <v>20670753.530000001</v>
      </c>
      <c r="E2226" s="201">
        <v>18254767.57</v>
      </c>
    </row>
    <row r="2227" spans="2:5">
      <c r="B2227" s="216" t="s">
        <v>462</v>
      </c>
      <c r="C2227" s="201">
        <v>7422513</v>
      </c>
      <c r="D2227" s="201">
        <v>9064383</v>
      </c>
      <c r="E2227" s="201">
        <v>683422.51</v>
      </c>
    </row>
    <row r="2228" spans="2:5">
      <c r="B2228" s="215" t="s">
        <v>803</v>
      </c>
      <c r="C2228" s="201">
        <v>7422513</v>
      </c>
      <c r="D2228" s="201">
        <v>9064383</v>
      </c>
      <c r="E2228" s="201">
        <v>683422.51</v>
      </c>
    </row>
    <row r="2229" spans="2:5">
      <c r="B2229" s="216" t="s">
        <v>2253</v>
      </c>
      <c r="C2229" s="201">
        <v>6779437</v>
      </c>
      <c r="D2229" s="201">
        <v>1</v>
      </c>
      <c r="E2229" s="201">
        <v>0</v>
      </c>
    </row>
    <row r="2230" spans="2:5">
      <c r="B2230" s="215" t="s">
        <v>2254</v>
      </c>
      <c r="C2230" s="201">
        <v>6779437</v>
      </c>
      <c r="D2230" s="201">
        <v>1</v>
      </c>
      <c r="E2230" s="201">
        <v>0</v>
      </c>
    </row>
    <row r="2231" spans="2:5">
      <c r="B2231" s="216" t="s">
        <v>3989</v>
      </c>
      <c r="C2231" s="201">
        <v>7491187</v>
      </c>
      <c r="D2231" s="201">
        <v>8991187</v>
      </c>
      <c r="E2231" s="201">
        <v>8596874.2699999996</v>
      </c>
    </row>
    <row r="2232" spans="2:5">
      <c r="B2232" s="215" t="s">
        <v>2981</v>
      </c>
      <c r="C2232" s="201">
        <v>7491187</v>
      </c>
      <c r="D2232" s="201">
        <v>8991187</v>
      </c>
      <c r="E2232" s="201">
        <v>8596874.2699999996</v>
      </c>
    </row>
    <row r="2233" spans="2:5">
      <c r="B2233" s="216" t="s">
        <v>2255</v>
      </c>
      <c r="C2233" s="201">
        <v>4802120</v>
      </c>
      <c r="D2233" s="201">
        <v>1</v>
      </c>
      <c r="E2233" s="201">
        <v>0</v>
      </c>
    </row>
    <row r="2234" spans="2:5">
      <c r="B2234" s="215" t="s">
        <v>2256</v>
      </c>
      <c r="C2234" s="201">
        <v>4802120</v>
      </c>
      <c r="D2234" s="201">
        <v>1</v>
      </c>
      <c r="E2234" s="201">
        <v>0</v>
      </c>
    </row>
    <row r="2235" spans="2:5">
      <c r="B2235" s="216" t="s">
        <v>2257</v>
      </c>
      <c r="C2235" s="201">
        <v>4802120</v>
      </c>
      <c r="D2235" s="201">
        <v>1</v>
      </c>
      <c r="E2235" s="201">
        <v>0</v>
      </c>
    </row>
    <row r="2236" spans="2:5">
      <c r="B2236" s="215" t="s">
        <v>2258</v>
      </c>
      <c r="C2236" s="201">
        <v>4802120</v>
      </c>
      <c r="D2236" s="201">
        <v>1</v>
      </c>
      <c r="E2236" s="201">
        <v>0</v>
      </c>
    </row>
    <row r="2237" spans="2:5">
      <c r="B2237" s="216" t="s">
        <v>2982</v>
      </c>
      <c r="C2237" s="201">
        <v>5743888</v>
      </c>
      <c r="D2237" s="201">
        <v>8243888</v>
      </c>
      <c r="E2237" s="201">
        <v>8030598</v>
      </c>
    </row>
    <row r="2238" spans="2:5">
      <c r="B2238" s="215" t="s">
        <v>2983</v>
      </c>
      <c r="C2238" s="201">
        <v>5743888</v>
      </c>
      <c r="D2238" s="201">
        <v>8243888</v>
      </c>
      <c r="E2238" s="201">
        <v>8030598</v>
      </c>
    </row>
    <row r="2239" spans="2:5">
      <c r="B2239" s="216" t="s">
        <v>2984</v>
      </c>
      <c r="C2239" s="201">
        <v>3960000</v>
      </c>
      <c r="D2239" s="201">
        <v>160000</v>
      </c>
      <c r="E2239" s="201">
        <v>0</v>
      </c>
    </row>
    <row r="2240" spans="2:5">
      <c r="B2240" s="215" t="s">
        <v>2985</v>
      </c>
      <c r="C2240" s="201">
        <v>3960000</v>
      </c>
      <c r="D2240" s="201">
        <v>160000</v>
      </c>
      <c r="E2240" s="201">
        <v>0</v>
      </c>
    </row>
    <row r="2241" spans="2:5">
      <c r="B2241" s="216" t="s">
        <v>3264</v>
      </c>
      <c r="C2241" s="201">
        <v>0</v>
      </c>
      <c r="D2241" s="201">
        <v>0.23</v>
      </c>
      <c r="E2241" s="201">
        <v>0</v>
      </c>
    </row>
    <row r="2242" spans="2:5">
      <c r="B2242" s="215" t="s">
        <v>3263</v>
      </c>
      <c r="C2242" s="201">
        <v>0</v>
      </c>
      <c r="D2242" s="201">
        <v>0.23</v>
      </c>
      <c r="E2242" s="201">
        <v>0</v>
      </c>
    </row>
    <row r="2243" spans="2:5">
      <c r="B2243" s="216" t="s">
        <v>2986</v>
      </c>
      <c r="C2243" s="201">
        <v>6965791</v>
      </c>
      <c r="D2243" s="201">
        <v>9465791</v>
      </c>
      <c r="E2243" s="201">
        <v>9207128</v>
      </c>
    </row>
    <row r="2244" spans="2:5">
      <c r="B2244" s="215" t="s">
        <v>2987</v>
      </c>
      <c r="C2244" s="201">
        <v>6965791</v>
      </c>
      <c r="D2244" s="201">
        <v>9465791</v>
      </c>
      <c r="E2244" s="201">
        <v>9207128</v>
      </c>
    </row>
    <row r="2245" spans="2:5">
      <c r="B2245" s="216" t="s">
        <v>2988</v>
      </c>
      <c r="C2245" s="201">
        <v>3960000</v>
      </c>
      <c r="D2245" s="201">
        <v>160000</v>
      </c>
      <c r="E2245" s="201">
        <v>0</v>
      </c>
    </row>
    <row r="2246" spans="2:5">
      <c r="B2246" s="215" t="s">
        <v>2989</v>
      </c>
      <c r="C2246" s="201">
        <v>3960000</v>
      </c>
      <c r="D2246" s="201">
        <v>160000</v>
      </c>
      <c r="E2246" s="201">
        <v>0</v>
      </c>
    </row>
    <row r="2247" spans="2:5">
      <c r="B2247" s="216" t="s">
        <v>2642</v>
      </c>
      <c r="C2247" s="201">
        <v>18051942</v>
      </c>
      <c r="D2247" s="201">
        <v>10000000</v>
      </c>
      <c r="E2247" s="201">
        <v>10000000</v>
      </c>
    </row>
    <row r="2248" spans="2:5">
      <c r="B2248" s="215" t="s">
        <v>2643</v>
      </c>
      <c r="C2248" s="201">
        <v>18051942</v>
      </c>
      <c r="D2248" s="201">
        <v>10000000</v>
      </c>
      <c r="E2248" s="201">
        <v>10000000</v>
      </c>
    </row>
    <row r="2249" spans="2:5">
      <c r="B2249" s="220" t="s">
        <v>283</v>
      </c>
      <c r="C2249" s="219">
        <v>533192520</v>
      </c>
      <c r="D2249" s="219">
        <v>857920887.56000006</v>
      </c>
      <c r="E2249" s="219">
        <v>403038883.34999996</v>
      </c>
    </row>
    <row r="2250" spans="2:5">
      <c r="B2250" s="216" t="s">
        <v>3988</v>
      </c>
      <c r="C2250" s="201">
        <v>175307636</v>
      </c>
      <c r="D2250" s="201">
        <v>282168443</v>
      </c>
      <c r="E2250" s="201">
        <v>180795769.87</v>
      </c>
    </row>
    <row r="2251" spans="2:5">
      <c r="B2251" s="215" t="s">
        <v>1350</v>
      </c>
      <c r="C2251" s="201">
        <v>175307636</v>
      </c>
      <c r="D2251" s="201">
        <v>282168443</v>
      </c>
      <c r="E2251" s="201">
        <v>180795769.87</v>
      </c>
    </row>
    <row r="2252" spans="2:5">
      <c r="B2252" s="216" t="s">
        <v>3987</v>
      </c>
      <c r="C2252" s="201">
        <v>171737257</v>
      </c>
      <c r="D2252" s="201">
        <v>171737257</v>
      </c>
      <c r="E2252" s="201">
        <v>86039904.469999999</v>
      </c>
    </row>
    <row r="2253" spans="2:5">
      <c r="B2253" s="215" t="s">
        <v>1351</v>
      </c>
      <c r="C2253" s="201">
        <v>171737257</v>
      </c>
      <c r="D2253" s="201">
        <v>171737257</v>
      </c>
      <c r="E2253" s="201">
        <v>86039904.469999999</v>
      </c>
    </row>
    <row r="2254" spans="2:5">
      <c r="B2254" s="216" t="s">
        <v>3986</v>
      </c>
      <c r="C2254" s="201">
        <v>24000000</v>
      </c>
      <c r="D2254" s="201">
        <v>39331970.299999997</v>
      </c>
      <c r="E2254" s="201">
        <v>23071504.370000001</v>
      </c>
    </row>
    <row r="2255" spans="2:5">
      <c r="B2255" s="215" t="s">
        <v>1352</v>
      </c>
      <c r="C2255" s="201">
        <v>24000000</v>
      </c>
      <c r="D2255" s="201">
        <v>39331970.299999997</v>
      </c>
      <c r="E2255" s="201">
        <v>23071504.370000001</v>
      </c>
    </row>
    <row r="2256" spans="2:5">
      <c r="B2256" s="216" t="s">
        <v>2713</v>
      </c>
      <c r="C2256" s="201">
        <v>27000000</v>
      </c>
      <c r="D2256" s="201">
        <v>38011943.140000001</v>
      </c>
      <c r="E2256" s="201">
        <v>19536310.719999999</v>
      </c>
    </row>
    <row r="2257" spans="2:5">
      <c r="B2257" s="215" t="s">
        <v>1353</v>
      </c>
      <c r="C2257" s="201">
        <v>27000000</v>
      </c>
      <c r="D2257" s="201">
        <v>38011943.140000001</v>
      </c>
      <c r="E2257" s="201">
        <v>19536310.719999999</v>
      </c>
    </row>
    <row r="2258" spans="2:5">
      <c r="B2258" s="216" t="s">
        <v>2990</v>
      </c>
      <c r="C2258" s="201">
        <v>14653636</v>
      </c>
      <c r="D2258" s="201">
        <v>17254811.219999999</v>
      </c>
      <c r="E2258" s="201">
        <v>9930242.0600000005</v>
      </c>
    </row>
    <row r="2259" spans="2:5">
      <c r="B2259" s="215" t="s">
        <v>2525</v>
      </c>
      <c r="C2259" s="201">
        <v>14653636</v>
      </c>
      <c r="D2259" s="201">
        <v>17254811.219999999</v>
      </c>
      <c r="E2259" s="201">
        <v>9930242.0600000005</v>
      </c>
    </row>
    <row r="2260" spans="2:5">
      <c r="B2260" s="216" t="s">
        <v>2991</v>
      </c>
      <c r="C2260" s="201">
        <v>26168408</v>
      </c>
      <c r="D2260" s="201">
        <v>26168408</v>
      </c>
      <c r="E2260" s="201">
        <v>20667372.23</v>
      </c>
    </row>
    <row r="2261" spans="2:5">
      <c r="B2261" s="215" t="s">
        <v>2526</v>
      </c>
      <c r="C2261" s="201">
        <v>26168408</v>
      </c>
      <c r="D2261" s="201">
        <v>26168408</v>
      </c>
      <c r="E2261" s="201">
        <v>20667372.23</v>
      </c>
    </row>
    <row r="2262" spans="2:5">
      <c r="B2262" s="216" t="s">
        <v>2533</v>
      </c>
      <c r="C2262" s="201">
        <v>12761600</v>
      </c>
      <c r="D2262" s="201">
        <v>0</v>
      </c>
      <c r="E2262" s="201">
        <v>0</v>
      </c>
    </row>
    <row r="2263" spans="2:5">
      <c r="B2263" s="215" t="s">
        <v>2534</v>
      </c>
      <c r="C2263" s="201">
        <v>12761600</v>
      </c>
      <c r="D2263" s="201">
        <v>0</v>
      </c>
      <c r="E2263" s="201">
        <v>0</v>
      </c>
    </row>
    <row r="2264" spans="2:5">
      <c r="B2264" s="216" t="s">
        <v>2535</v>
      </c>
      <c r="C2264" s="201">
        <v>11944568</v>
      </c>
      <c r="D2264" s="201">
        <v>15700008</v>
      </c>
      <c r="E2264" s="201">
        <v>2670513.0999999996</v>
      </c>
    </row>
    <row r="2265" spans="2:5">
      <c r="B2265" s="215" t="s">
        <v>2536</v>
      </c>
      <c r="C2265" s="201">
        <v>11944568</v>
      </c>
      <c r="D2265" s="201">
        <v>15700008</v>
      </c>
      <c r="E2265" s="201">
        <v>2670513.0999999996</v>
      </c>
    </row>
    <row r="2266" spans="2:5">
      <c r="B2266" s="216" t="s">
        <v>3985</v>
      </c>
      <c r="C2266" s="201">
        <v>15760002</v>
      </c>
      <c r="D2266" s="201">
        <v>30522009.210000001</v>
      </c>
      <c r="E2266" s="201">
        <v>5493961.6399999997</v>
      </c>
    </row>
    <row r="2267" spans="2:5">
      <c r="B2267" s="215" t="s">
        <v>2537</v>
      </c>
      <c r="C2267" s="201">
        <v>15760002</v>
      </c>
      <c r="D2267" s="201">
        <v>30522009.210000001</v>
      </c>
      <c r="E2267" s="201">
        <v>5493961.6399999997</v>
      </c>
    </row>
    <row r="2268" spans="2:5">
      <c r="B2268" s="216" t="s">
        <v>2545</v>
      </c>
      <c r="C2268" s="201">
        <v>9859408</v>
      </c>
      <c r="D2268" s="201">
        <v>30260964.59</v>
      </c>
      <c r="E2268" s="201">
        <v>30260964.59</v>
      </c>
    </row>
    <row r="2269" spans="2:5">
      <c r="B2269" s="215" t="s">
        <v>2546</v>
      </c>
      <c r="C2269" s="201">
        <v>9859408</v>
      </c>
      <c r="D2269" s="201">
        <v>30260964.59</v>
      </c>
      <c r="E2269" s="201">
        <v>30260964.59</v>
      </c>
    </row>
    <row r="2270" spans="2:5">
      <c r="B2270" s="216" t="s">
        <v>3984</v>
      </c>
      <c r="C2270" s="201">
        <v>44000005</v>
      </c>
      <c r="D2270" s="201">
        <v>45388835.75</v>
      </c>
      <c r="E2270" s="201">
        <v>14365305.17</v>
      </c>
    </row>
    <row r="2271" spans="2:5">
      <c r="B2271" s="215" t="s">
        <v>2644</v>
      </c>
      <c r="C2271" s="201">
        <v>44000005</v>
      </c>
      <c r="D2271" s="201">
        <v>45388835.75</v>
      </c>
      <c r="E2271" s="201">
        <v>14365305.17</v>
      </c>
    </row>
    <row r="2272" spans="2:5">
      <c r="B2272" s="216" t="s">
        <v>3171</v>
      </c>
      <c r="C2272" s="201">
        <v>0</v>
      </c>
      <c r="D2272" s="201">
        <v>17946237.349999998</v>
      </c>
      <c r="E2272" s="201">
        <v>6289892.9500000002</v>
      </c>
    </row>
    <row r="2273" spans="2:5">
      <c r="B2273" s="215" t="s">
        <v>3172</v>
      </c>
      <c r="C2273" s="201">
        <v>0</v>
      </c>
      <c r="D2273" s="201">
        <v>17946237.349999998</v>
      </c>
      <c r="E2273" s="201">
        <v>6289892.9500000002</v>
      </c>
    </row>
    <row r="2274" spans="2:5">
      <c r="B2274" s="216" t="s">
        <v>3983</v>
      </c>
      <c r="C2274" s="201">
        <v>0</v>
      </c>
      <c r="D2274" s="201">
        <v>48800000</v>
      </c>
      <c r="E2274" s="201">
        <v>0</v>
      </c>
    </row>
    <row r="2275" spans="2:5">
      <c r="B2275" s="215" t="s">
        <v>3173</v>
      </c>
      <c r="C2275" s="201">
        <v>0</v>
      </c>
      <c r="D2275" s="201">
        <v>48800000</v>
      </c>
      <c r="E2275" s="201">
        <v>0</v>
      </c>
    </row>
    <row r="2276" spans="2:5">
      <c r="B2276" s="216" t="s">
        <v>3191</v>
      </c>
      <c r="C2276" s="201">
        <v>0</v>
      </c>
      <c r="D2276" s="201">
        <v>22630000</v>
      </c>
      <c r="E2276" s="201">
        <v>3917142.18</v>
      </c>
    </row>
    <row r="2277" spans="2:5">
      <c r="B2277" s="215" t="s">
        <v>3190</v>
      </c>
      <c r="C2277" s="201">
        <v>0</v>
      </c>
      <c r="D2277" s="201">
        <v>22630000</v>
      </c>
      <c r="E2277" s="201">
        <v>3917142.18</v>
      </c>
    </row>
    <row r="2278" spans="2:5">
      <c r="B2278" s="216" t="s">
        <v>3622</v>
      </c>
      <c r="C2278" s="201">
        <v>0</v>
      </c>
      <c r="D2278" s="201">
        <v>72000000</v>
      </c>
      <c r="E2278" s="201">
        <v>0</v>
      </c>
    </row>
    <row r="2279" spans="2:5">
      <c r="B2279" s="215" t="s">
        <v>3621</v>
      </c>
      <c r="C2279" s="201">
        <v>0</v>
      </c>
      <c r="D2279" s="201">
        <v>72000000</v>
      </c>
      <c r="E2279" s="201">
        <v>0</v>
      </c>
    </row>
    <row r="2280" spans="2:5">
      <c r="B2280" s="220" t="s">
        <v>298</v>
      </c>
      <c r="C2280" s="219">
        <v>0</v>
      </c>
      <c r="D2280" s="219">
        <v>49999607.280000001</v>
      </c>
      <c r="E2280" s="219">
        <v>0</v>
      </c>
    </row>
    <row r="2281" spans="2:5">
      <c r="B2281" s="216" t="s">
        <v>3264</v>
      </c>
      <c r="C2281" s="201">
        <v>0</v>
      </c>
      <c r="D2281" s="201">
        <v>49999607.280000001</v>
      </c>
      <c r="E2281" s="201">
        <v>0</v>
      </c>
    </row>
    <row r="2282" spans="2:5">
      <c r="B2282" s="215" t="s">
        <v>3263</v>
      </c>
      <c r="C2282" s="201">
        <v>0</v>
      </c>
      <c r="D2282" s="201">
        <v>49999607.280000001</v>
      </c>
      <c r="E2282" s="201">
        <v>0</v>
      </c>
    </row>
    <row r="2283" spans="2:5">
      <c r="B2283" s="217" t="s">
        <v>292</v>
      </c>
      <c r="C2283" s="201">
        <v>2170135035</v>
      </c>
      <c r="D2283" s="201">
        <v>2690124783.2899985</v>
      </c>
      <c r="E2283" s="201">
        <v>1918188298.2600005</v>
      </c>
    </row>
    <row r="2284" spans="2:5">
      <c r="B2284" s="220" t="s">
        <v>281</v>
      </c>
      <c r="C2284" s="219">
        <v>2012722468</v>
      </c>
      <c r="D2284" s="219">
        <v>2476352029.0699983</v>
      </c>
      <c r="E2284" s="219">
        <v>1881043409.8500004</v>
      </c>
    </row>
    <row r="2285" spans="2:5">
      <c r="B2285" s="216" t="s">
        <v>463</v>
      </c>
      <c r="C2285" s="201">
        <v>3141627</v>
      </c>
      <c r="D2285" s="201">
        <v>7704427.7999999998</v>
      </c>
      <c r="E2285" s="201">
        <v>2835733.04</v>
      </c>
    </row>
    <row r="2286" spans="2:5">
      <c r="B2286" s="215" t="s">
        <v>805</v>
      </c>
      <c r="C2286" s="201">
        <v>3141627</v>
      </c>
      <c r="D2286" s="201">
        <v>7704427.7999999998</v>
      </c>
      <c r="E2286" s="201">
        <v>2835733.04</v>
      </c>
    </row>
    <row r="2287" spans="2:5">
      <c r="B2287" s="216" t="s">
        <v>464</v>
      </c>
      <c r="C2287" s="201">
        <v>23910828</v>
      </c>
      <c r="D2287" s="201">
        <v>31310828</v>
      </c>
      <c r="E2287" s="201">
        <v>17433593.879999999</v>
      </c>
    </row>
    <row r="2288" spans="2:5">
      <c r="B2288" s="215" t="s">
        <v>806</v>
      </c>
      <c r="C2288" s="201">
        <v>23910828</v>
      </c>
      <c r="D2288" s="201">
        <v>31310828</v>
      </c>
      <c r="E2288" s="201">
        <v>17433593.879999999</v>
      </c>
    </row>
    <row r="2289" spans="2:5">
      <c r="B2289" s="216" t="s">
        <v>3454</v>
      </c>
      <c r="C2289" s="201">
        <v>0</v>
      </c>
      <c r="D2289" s="201">
        <v>1322976.29</v>
      </c>
      <c r="E2289" s="201">
        <v>0</v>
      </c>
    </row>
    <row r="2290" spans="2:5">
      <c r="B2290" s="215" t="s">
        <v>3453</v>
      </c>
      <c r="C2290" s="201">
        <v>0</v>
      </c>
      <c r="D2290" s="201">
        <v>1322976.29</v>
      </c>
      <c r="E2290" s="201">
        <v>0</v>
      </c>
    </row>
    <row r="2291" spans="2:5">
      <c r="B2291" s="216" t="s">
        <v>3452</v>
      </c>
      <c r="C2291" s="201">
        <v>0</v>
      </c>
      <c r="D2291" s="201">
        <v>1322976.29</v>
      </c>
      <c r="E2291" s="201">
        <v>0</v>
      </c>
    </row>
    <row r="2292" spans="2:5">
      <c r="B2292" s="215" t="s">
        <v>3451</v>
      </c>
      <c r="C2292" s="201">
        <v>0</v>
      </c>
      <c r="D2292" s="201">
        <v>1322976.29</v>
      </c>
      <c r="E2292" s="201">
        <v>0</v>
      </c>
    </row>
    <row r="2293" spans="2:5">
      <c r="B2293" s="216" t="s">
        <v>1046</v>
      </c>
      <c r="C2293" s="201">
        <v>51966310</v>
      </c>
      <c r="D2293" s="201">
        <v>44992182.200000003</v>
      </c>
      <c r="E2293" s="201">
        <v>25208082.359999999</v>
      </c>
    </row>
    <row r="2294" spans="2:5">
      <c r="B2294" s="215" t="s">
        <v>1047</v>
      </c>
      <c r="C2294" s="201">
        <v>51966310</v>
      </c>
      <c r="D2294" s="201">
        <v>44992182.200000003</v>
      </c>
      <c r="E2294" s="201">
        <v>25208082.359999999</v>
      </c>
    </row>
    <row r="2295" spans="2:5">
      <c r="B2295" s="216" t="s">
        <v>4251</v>
      </c>
      <c r="C2295" s="201">
        <v>0</v>
      </c>
      <c r="D2295" s="201">
        <v>5000000</v>
      </c>
      <c r="E2295" s="201">
        <v>0</v>
      </c>
    </row>
    <row r="2296" spans="2:5">
      <c r="B2296" s="215" t="s">
        <v>4250</v>
      </c>
      <c r="C2296" s="201">
        <v>0</v>
      </c>
      <c r="D2296" s="201">
        <v>5000000</v>
      </c>
      <c r="E2296" s="201">
        <v>0</v>
      </c>
    </row>
    <row r="2297" spans="2:5">
      <c r="B2297" s="216" t="s">
        <v>4189</v>
      </c>
      <c r="C2297" s="201">
        <v>0</v>
      </c>
      <c r="D2297" s="201">
        <v>10744945.450000001</v>
      </c>
      <c r="E2297" s="201">
        <v>0</v>
      </c>
    </row>
    <row r="2298" spans="2:5">
      <c r="B2298" s="215" t="s">
        <v>4188</v>
      </c>
      <c r="C2298" s="201">
        <v>0</v>
      </c>
      <c r="D2298" s="201">
        <v>10744945.450000001</v>
      </c>
      <c r="E2298" s="201">
        <v>0</v>
      </c>
    </row>
    <row r="2299" spans="2:5">
      <c r="B2299" s="216" t="s">
        <v>3982</v>
      </c>
      <c r="C2299" s="201">
        <v>0</v>
      </c>
      <c r="D2299" s="201">
        <v>19738124.02</v>
      </c>
      <c r="E2299" s="201">
        <v>0</v>
      </c>
    </row>
    <row r="2300" spans="2:5">
      <c r="B2300" s="215" t="s">
        <v>3189</v>
      </c>
      <c r="C2300" s="201">
        <v>0</v>
      </c>
      <c r="D2300" s="201">
        <v>19738124.02</v>
      </c>
      <c r="E2300" s="201">
        <v>0</v>
      </c>
    </row>
    <row r="2301" spans="2:5">
      <c r="B2301" s="216" t="s">
        <v>465</v>
      </c>
      <c r="C2301" s="201">
        <v>7428690</v>
      </c>
      <c r="D2301" s="201">
        <v>7428690</v>
      </c>
      <c r="E2301" s="201">
        <v>7428690</v>
      </c>
    </row>
    <row r="2302" spans="2:5">
      <c r="B2302" s="215" t="s">
        <v>807</v>
      </c>
      <c r="C2302" s="201">
        <v>7428690</v>
      </c>
      <c r="D2302" s="201">
        <v>7428690</v>
      </c>
      <c r="E2302" s="201">
        <v>7428690</v>
      </c>
    </row>
    <row r="2303" spans="2:5">
      <c r="B2303" s="216" t="s">
        <v>466</v>
      </c>
      <c r="C2303" s="201">
        <v>388402000</v>
      </c>
      <c r="D2303" s="201">
        <v>741925178</v>
      </c>
      <c r="E2303" s="201">
        <v>566569405.86000001</v>
      </c>
    </row>
    <row r="2304" spans="2:5">
      <c r="B2304" s="215" t="s">
        <v>808</v>
      </c>
      <c r="C2304" s="201">
        <v>388402000</v>
      </c>
      <c r="D2304" s="201">
        <v>741925178</v>
      </c>
      <c r="E2304" s="201">
        <v>566569405.86000001</v>
      </c>
    </row>
    <row r="2305" spans="2:5">
      <c r="B2305" s="216" t="s">
        <v>3981</v>
      </c>
      <c r="C2305" s="201">
        <v>0</v>
      </c>
      <c r="D2305" s="201">
        <v>20000000</v>
      </c>
      <c r="E2305" s="201">
        <v>20000000</v>
      </c>
    </row>
    <row r="2306" spans="2:5">
      <c r="B2306" s="215" t="s">
        <v>3677</v>
      </c>
      <c r="C2306" s="201">
        <v>0</v>
      </c>
      <c r="D2306" s="201">
        <v>20000000</v>
      </c>
      <c r="E2306" s="201">
        <v>20000000</v>
      </c>
    </row>
    <row r="2307" spans="2:5">
      <c r="B2307" s="216" t="s">
        <v>2992</v>
      </c>
      <c r="C2307" s="201">
        <v>8638298</v>
      </c>
      <c r="D2307" s="201">
        <v>8638298</v>
      </c>
      <c r="E2307" s="201">
        <v>3361688.2</v>
      </c>
    </row>
    <row r="2308" spans="2:5">
      <c r="B2308" s="215" t="s">
        <v>804</v>
      </c>
      <c r="C2308" s="201">
        <v>8638298</v>
      </c>
      <c r="D2308" s="201">
        <v>8638298</v>
      </c>
      <c r="E2308" s="201">
        <v>3361688.2</v>
      </c>
    </row>
    <row r="2309" spans="2:5">
      <c r="B2309" s="216" t="s">
        <v>3174</v>
      </c>
      <c r="C2309" s="201">
        <v>0</v>
      </c>
      <c r="D2309" s="201">
        <v>23424854.579999998</v>
      </c>
      <c r="E2309" s="201">
        <v>10277804.83</v>
      </c>
    </row>
    <row r="2310" spans="2:5">
      <c r="B2310" s="215" t="s">
        <v>3175</v>
      </c>
      <c r="C2310" s="201">
        <v>0</v>
      </c>
      <c r="D2310" s="201">
        <v>23424854.579999998</v>
      </c>
      <c r="E2310" s="201">
        <v>10277804.83</v>
      </c>
    </row>
    <row r="2311" spans="2:5">
      <c r="B2311" s="216" t="s">
        <v>467</v>
      </c>
      <c r="C2311" s="201">
        <v>40554117</v>
      </c>
      <c r="D2311" s="201">
        <v>210573126.84999999</v>
      </c>
      <c r="E2311" s="201">
        <v>126170343.23</v>
      </c>
    </row>
    <row r="2312" spans="2:5">
      <c r="B2312" s="215" t="s">
        <v>809</v>
      </c>
      <c r="C2312" s="201">
        <v>40554117</v>
      </c>
      <c r="D2312" s="201">
        <v>210573126.84999999</v>
      </c>
      <c r="E2312" s="201">
        <v>126170343.23</v>
      </c>
    </row>
    <row r="2313" spans="2:5">
      <c r="B2313" s="216" t="s">
        <v>468</v>
      </c>
      <c r="C2313" s="201">
        <v>4000000</v>
      </c>
      <c r="D2313" s="201">
        <v>5670485.5199999996</v>
      </c>
      <c r="E2313" s="201">
        <v>5529781.2999999998</v>
      </c>
    </row>
    <row r="2314" spans="2:5">
      <c r="B2314" s="215" t="s">
        <v>810</v>
      </c>
      <c r="C2314" s="201">
        <v>4000000</v>
      </c>
      <c r="D2314" s="201">
        <v>5670485.5199999996</v>
      </c>
      <c r="E2314" s="201">
        <v>5529781.2999999998</v>
      </c>
    </row>
    <row r="2315" spans="2:5">
      <c r="B2315" s="216" t="s">
        <v>469</v>
      </c>
      <c r="C2315" s="201">
        <v>4000000</v>
      </c>
      <c r="D2315" s="201">
        <v>6240000</v>
      </c>
      <c r="E2315" s="201">
        <v>4420174.6500000004</v>
      </c>
    </row>
    <row r="2316" spans="2:5">
      <c r="B2316" s="215" t="s">
        <v>811</v>
      </c>
      <c r="C2316" s="201">
        <v>4000000</v>
      </c>
      <c r="D2316" s="201">
        <v>6240000</v>
      </c>
      <c r="E2316" s="201">
        <v>4420174.6500000004</v>
      </c>
    </row>
    <row r="2317" spans="2:5">
      <c r="B2317" s="216" t="s">
        <v>470</v>
      </c>
      <c r="C2317" s="201">
        <v>8668175</v>
      </c>
      <c r="D2317" s="201">
        <v>5668175</v>
      </c>
      <c r="E2317" s="201">
        <v>1819275.04</v>
      </c>
    </row>
    <row r="2318" spans="2:5">
      <c r="B2318" s="215" t="s">
        <v>812</v>
      </c>
      <c r="C2318" s="201">
        <v>8668175</v>
      </c>
      <c r="D2318" s="201">
        <v>5668175</v>
      </c>
      <c r="E2318" s="201">
        <v>1819275.04</v>
      </c>
    </row>
    <row r="2319" spans="2:5">
      <c r="B2319" s="216" t="s">
        <v>3980</v>
      </c>
      <c r="C2319" s="201">
        <v>4000000</v>
      </c>
      <c r="D2319" s="201">
        <v>4000000</v>
      </c>
      <c r="E2319" s="201">
        <v>3557748.53</v>
      </c>
    </row>
    <row r="2320" spans="2:5">
      <c r="B2320" s="215" t="s">
        <v>813</v>
      </c>
      <c r="C2320" s="201">
        <v>4000000</v>
      </c>
      <c r="D2320" s="201">
        <v>4000000</v>
      </c>
      <c r="E2320" s="201">
        <v>3557748.53</v>
      </c>
    </row>
    <row r="2321" spans="2:5">
      <c r="B2321" s="216" t="s">
        <v>4249</v>
      </c>
      <c r="C2321" s="201">
        <v>0</v>
      </c>
      <c r="D2321" s="201">
        <v>5000000</v>
      </c>
      <c r="E2321" s="201">
        <v>2087367.72</v>
      </c>
    </row>
    <row r="2322" spans="2:5">
      <c r="B2322" s="215" t="s">
        <v>4248</v>
      </c>
      <c r="C2322" s="201">
        <v>0</v>
      </c>
      <c r="D2322" s="201">
        <v>5000000</v>
      </c>
      <c r="E2322" s="201">
        <v>2087367.72</v>
      </c>
    </row>
    <row r="2323" spans="2:5">
      <c r="B2323" s="216" t="s">
        <v>471</v>
      </c>
      <c r="C2323" s="201">
        <v>4000000</v>
      </c>
      <c r="D2323" s="201">
        <v>1000000</v>
      </c>
      <c r="E2323" s="201">
        <v>0</v>
      </c>
    </row>
    <row r="2324" spans="2:5">
      <c r="B2324" s="215" t="s">
        <v>814</v>
      </c>
      <c r="C2324" s="201">
        <v>4000000</v>
      </c>
      <c r="D2324" s="201">
        <v>1000000</v>
      </c>
      <c r="E2324" s="201">
        <v>0</v>
      </c>
    </row>
    <row r="2325" spans="2:5">
      <c r="B2325" s="216" t="s">
        <v>472</v>
      </c>
      <c r="C2325" s="201">
        <v>3209853</v>
      </c>
      <c r="D2325" s="201">
        <v>3209853</v>
      </c>
      <c r="E2325" s="201">
        <v>0</v>
      </c>
    </row>
    <row r="2326" spans="2:5">
      <c r="B2326" s="215" t="s">
        <v>815</v>
      </c>
      <c r="C2326" s="201">
        <v>3209853</v>
      </c>
      <c r="D2326" s="201">
        <v>3209853</v>
      </c>
      <c r="E2326" s="201">
        <v>0</v>
      </c>
    </row>
    <row r="2327" spans="2:5">
      <c r="B2327" s="216" t="s">
        <v>473</v>
      </c>
      <c r="C2327" s="201">
        <v>3209854</v>
      </c>
      <c r="D2327" s="201">
        <v>3209854</v>
      </c>
      <c r="E2327" s="201">
        <v>0</v>
      </c>
    </row>
    <row r="2328" spans="2:5">
      <c r="B2328" s="215" t="s">
        <v>816</v>
      </c>
      <c r="C2328" s="201">
        <v>3209854</v>
      </c>
      <c r="D2328" s="201">
        <v>3209854</v>
      </c>
      <c r="E2328" s="201">
        <v>0</v>
      </c>
    </row>
    <row r="2329" spans="2:5">
      <c r="B2329" s="216" t="s">
        <v>3979</v>
      </c>
      <c r="C2329" s="201">
        <v>3209853</v>
      </c>
      <c r="D2329" s="201">
        <v>709853</v>
      </c>
      <c r="E2329" s="201">
        <v>0</v>
      </c>
    </row>
    <row r="2330" spans="2:5">
      <c r="B2330" s="215" t="s">
        <v>817</v>
      </c>
      <c r="C2330" s="201">
        <v>3209853</v>
      </c>
      <c r="D2330" s="201">
        <v>709853</v>
      </c>
      <c r="E2330" s="201">
        <v>0</v>
      </c>
    </row>
    <row r="2331" spans="2:5">
      <c r="B2331" s="216" t="s">
        <v>474</v>
      </c>
      <c r="C2331" s="201">
        <v>89423870</v>
      </c>
      <c r="D2331" s="201">
        <v>24043494.59</v>
      </c>
      <c r="E2331" s="201">
        <v>17089251.010000002</v>
      </c>
    </row>
    <row r="2332" spans="2:5">
      <c r="B2332" s="215" t="s">
        <v>818</v>
      </c>
      <c r="C2332" s="201">
        <v>89423870</v>
      </c>
      <c r="D2332" s="201">
        <v>24043494.59</v>
      </c>
      <c r="E2332" s="201">
        <v>17089251.010000002</v>
      </c>
    </row>
    <row r="2333" spans="2:5">
      <c r="B2333" s="216" t="s">
        <v>475</v>
      </c>
      <c r="C2333" s="201">
        <v>3209853</v>
      </c>
      <c r="D2333" s="201">
        <v>3209853</v>
      </c>
      <c r="E2333" s="201">
        <v>3017579.8</v>
      </c>
    </row>
    <row r="2334" spans="2:5">
      <c r="B2334" s="215" t="s">
        <v>819</v>
      </c>
      <c r="C2334" s="201">
        <v>3209853</v>
      </c>
      <c r="D2334" s="201">
        <v>3209853</v>
      </c>
      <c r="E2334" s="201">
        <v>3017579.8</v>
      </c>
    </row>
    <row r="2335" spans="2:5">
      <c r="B2335" s="216" t="s">
        <v>3306</v>
      </c>
      <c r="C2335" s="201">
        <v>0</v>
      </c>
      <c r="D2335" s="201">
        <v>22764523.949999999</v>
      </c>
      <c r="E2335" s="201">
        <v>11686859.01</v>
      </c>
    </row>
    <row r="2336" spans="2:5">
      <c r="B2336" s="215" t="s">
        <v>3305</v>
      </c>
      <c r="C2336" s="201">
        <v>0</v>
      </c>
      <c r="D2336" s="201">
        <v>22764523.949999999</v>
      </c>
      <c r="E2336" s="201">
        <v>11686859.01</v>
      </c>
    </row>
    <row r="2337" spans="2:5">
      <c r="B2337" s="216" t="s">
        <v>4247</v>
      </c>
      <c r="C2337" s="201">
        <v>0</v>
      </c>
      <c r="D2337" s="201">
        <v>5127400</v>
      </c>
      <c r="E2337" s="201">
        <v>5127391.76</v>
      </c>
    </row>
    <row r="2338" spans="2:5">
      <c r="B2338" s="215" t="s">
        <v>4246</v>
      </c>
      <c r="C2338" s="201">
        <v>0</v>
      </c>
      <c r="D2338" s="201">
        <v>5127400</v>
      </c>
      <c r="E2338" s="201">
        <v>5127391.76</v>
      </c>
    </row>
    <row r="2339" spans="2:5">
      <c r="B2339" s="216" t="s">
        <v>3676</v>
      </c>
      <c r="C2339" s="201">
        <v>0</v>
      </c>
      <c r="D2339" s="201">
        <v>0.77</v>
      </c>
      <c r="E2339" s="201">
        <v>0</v>
      </c>
    </row>
    <row r="2340" spans="2:5">
      <c r="B2340" s="215" t="s">
        <v>3675</v>
      </c>
      <c r="C2340" s="201">
        <v>0</v>
      </c>
      <c r="D2340" s="201">
        <v>0.77</v>
      </c>
      <c r="E2340" s="201">
        <v>0</v>
      </c>
    </row>
    <row r="2341" spans="2:5">
      <c r="B2341" s="216" t="s">
        <v>476</v>
      </c>
      <c r="C2341" s="201">
        <v>203433020</v>
      </c>
      <c r="D2341" s="201">
        <v>265343126.30000001</v>
      </c>
      <c r="E2341" s="201">
        <v>247094812.89999998</v>
      </c>
    </row>
    <row r="2342" spans="2:5">
      <c r="B2342" s="215" t="s">
        <v>820</v>
      </c>
      <c r="C2342" s="201">
        <v>203433020</v>
      </c>
      <c r="D2342" s="201">
        <v>265343126.30000001</v>
      </c>
      <c r="E2342" s="201">
        <v>247094812.89999998</v>
      </c>
    </row>
    <row r="2343" spans="2:5">
      <c r="B2343" s="216" t="s">
        <v>1616</v>
      </c>
      <c r="C2343" s="201">
        <v>11127992</v>
      </c>
      <c r="D2343" s="201">
        <v>1</v>
      </c>
      <c r="E2343" s="201">
        <v>0</v>
      </c>
    </row>
    <row r="2344" spans="2:5">
      <c r="B2344" s="215" t="s">
        <v>1617</v>
      </c>
      <c r="C2344" s="201">
        <v>11127992</v>
      </c>
      <c r="D2344" s="201">
        <v>1</v>
      </c>
      <c r="E2344" s="201">
        <v>0</v>
      </c>
    </row>
    <row r="2345" spans="2:5">
      <c r="B2345" s="216" t="s">
        <v>3978</v>
      </c>
      <c r="C2345" s="201">
        <v>6683666</v>
      </c>
      <c r="D2345" s="201">
        <v>2683666</v>
      </c>
      <c r="E2345" s="201">
        <v>0</v>
      </c>
    </row>
    <row r="2346" spans="2:5">
      <c r="B2346" s="215" t="s">
        <v>1618</v>
      </c>
      <c r="C2346" s="201">
        <v>6683666</v>
      </c>
      <c r="D2346" s="201">
        <v>2683666</v>
      </c>
      <c r="E2346" s="201">
        <v>0</v>
      </c>
    </row>
    <row r="2347" spans="2:5">
      <c r="B2347" s="216" t="s">
        <v>477</v>
      </c>
      <c r="C2347" s="201">
        <v>91340400</v>
      </c>
      <c r="D2347" s="201">
        <v>141388175.66</v>
      </c>
      <c r="E2347" s="201">
        <v>78136593.510000005</v>
      </c>
    </row>
    <row r="2348" spans="2:5">
      <c r="B2348" s="215" t="s">
        <v>821</v>
      </c>
      <c r="C2348" s="201">
        <v>91340400</v>
      </c>
      <c r="D2348" s="201">
        <v>141388175.66</v>
      </c>
      <c r="E2348" s="201">
        <v>78136593.510000005</v>
      </c>
    </row>
    <row r="2349" spans="2:5">
      <c r="B2349" s="216" t="s">
        <v>1619</v>
      </c>
      <c r="C2349" s="201">
        <v>6683666</v>
      </c>
      <c r="D2349" s="201">
        <v>1</v>
      </c>
      <c r="E2349" s="201">
        <v>0</v>
      </c>
    </row>
    <row r="2350" spans="2:5">
      <c r="B2350" s="215" t="s">
        <v>1620</v>
      </c>
      <c r="C2350" s="201">
        <v>6683666</v>
      </c>
      <c r="D2350" s="201">
        <v>1</v>
      </c>
      <c r="E2350" s="201">
        <v>0</v>
      </c>
    </row>
    <row r="2351" spans="2:5">
      <c r="B2351" s="216" t="s">
        <v>1621</v>
      </c>
      <c r="C2351" s="201">
        <v>11087637</v>
      </c>
      <c r="D2351" s="201">
        <v>3000000</v>
      </c>
      <c r="E2351" s="201">
        <v>0</v>
      </c>
    </row>
    <row r="2352" spans="2:5">
      <c r="B2352" s="215" t="s">
        <v>1622</v>
      </c>
      <c r="C2352" s="201">
        <v>11087637</v>
      </c>
      <c r="D2352" s="201">
        <v>3000000</v>
      </c>
      <c r="E2352" s="201">
        <v>0</v>
      </c>
    </row>
    <row r="2353" spans="2:5">
      <c r="B2353" s="216" t="s">
        <v>3977</v>
      </c>
      <c r="C2353" s="201">
        <v>0</v>
      </c>
      <c r="D2353" s="201">
        <v>10984981.390000001</v>
      </c>
      <c r="E2353" s="201">
        <v>0</v>
      </c>
    </row>
    <row r="2354" spans="2:5">
      <c r="B2354" s="215" t="s">
        <v>3674</v>
      </c>
      <c r="C2354" s="201">
        <v>0</v>
      </c>
      <c r="D2354" s="201">
        <v>10984981.390000001</v>
      </c>
      <c r="E2354" s="201">
        <v>0</v>
      </c>
    </row>
    <row r="2355" spans="2:5">
      <c r="B2355" s="216" t="s">
        <v>1623</v>
      </c>
      <c r="C2355" s="201">
        <v>4718384</v>
      </c>
      <c r="D2355" s="201">
        <v>1</v>
      </c>
      <c r="E2355" s="201">
        <v>0</v>
      </c>
    </row>
    <row r="2356" spans="2:5">
      <c r="B2356" s="215" t="s">
        <v>1624</v>
      </c>
      <c r="C2356" s="201">
        <v>4718384</v>
      </c>
      <c r="D2356" s="201">
        <v>1</v>
      </c>
      <c r="E2356" s="201">
        <v>0</v>
      </c>
    </row>
    <row r="2357" spans="2:5">
      <c r="B2357" s="216" t="s">
        <v>1625</v>
      </c>
      <c r="C2357" s="201">
        <v>6659723</v>
      </c>
      <c r="D2357" s="201">
        <v>1</v>
      </c>
      <c r="E2357" s="201">
        <v>0</v>
      </c>
    </row>
    <row r="2358" spans="2:5">
      <c r="B2358" s="215" t="s">
        <v>1626</v>
      </c>
      <c r="C2358" s="201">
        <v>6659723</v>
      </c>
      <c r="D2358" s="201">
        <v>1</v>
      </c>
      <c r="E2358" s="201">
        <v>0</v>
      </c>
    </row>
    <row r="2359" spans="2:5">
      <c r="B2359" s="216" t="s">
        <v>1627</v>
      </c>
      <c r="C2359" s="201">
        <v>11087637</v>
      </c>
      <c r="D2359" s="201">
        <v>2900000.55</v>
      </c>
      <c r="E2359" s="201">
        <v>0</v>
      </c>
    </row>
    <row r="2360" spans="2:5">
      <c r="B2360" s="215" t="s">
        <v>1628</v>
      </c>
      <c r="C2360" s="201">
        <v>11087637</v>
      </c>
      <c r="D2360" s="201">
        <v>2900000.55</v>
      </c>
      <c r="E2360" s="201">
        <v>0</v>
      </c>
    </row>
    <row r="2361" spans="2:5">
      <c r="B2361" s="216" t="s">
        <v>1629</v>
      </c>
      <c r="C2361" s="201">
        <v>11087637</v>
      </c>
      <c r="D2361" s="201">
        <v>1</v>
      </c>
      <c r="E2361" s="201">
        <v>0</v>
      </c>
    </row>
    <row r="2362" spans="2:5">
      <c r="B2362" s="215" t="s">
        <v>1630</v>
      </c>
      <c r="C2362" s="201">
        <v>11087637</v>
      </c>
      <c r="D2362" s="201">
        <v>1</v>
      </c>
      <c r="E2362" s="201">
        <v>0</v>
      </c>
    </row>
    <row r="2363" spans="2:5">
      <c r="B2363" s="216" t="s">
        <v>1631</v>
      </c>
      <c r="C2363" s="201">
        <v>4718384</v>
      </c>
      <c r="D2363" s="201">
        <v>1061636.78</v>
      </c>
      <c r="E2363" s="201">
        <v>1061635.44</v>
      </c>
    </row>
    <row r="2364" spans="2:5">
      <c r="B2364" s="215" t="s">
        <v>1632</v>
      </c>
      <c r="C2364" s="201">
        <v>4718384</v>
      </c>
      <c r="D2364" s="201">
        <v>1061636.78</v>
      </c>
      <c r="E2364" s="201">
        <v>1061635.44</v>
      </c>
    </row>
    <row r="2365" spans="2:5">
      <c r="B2365" s="216" t="s">
        <v>3976</v>
      </c>
      <c r="C2365" s="201">
        <v>44676046</v>
      </c>
      <c r="D2365" s="201">
        <v>33999575</v>
      </c>
      <c r="E2365" s="201">
        <v>33991502.210000001</v>
      </c>
    </row>
    <row r="2366" spans="2:5">
      <c r="B2366" s="215" t="s">
        <v>2770</v>
      </c>
      <c r="C2366" s="201">
        <v>44676046</v>
      </c>
      <c r="D2366" s="201">
        <v>33999575</v>
      </c>
      <c r="E2366" s="201">
        <v>33991502.210000001</v>
      </c>
    </row>
    <row r="2367" spans="2:5">
      <c r="B2367" s="216" t="s">
        <v>1633</v>
      </c>
      <c r="C2367" s="201">
        <v>11087637</v>
      </c>
      <c r="D2367" s="201">
        <v>1498437.31</v>
      </c>
      <c r="E2367" s="201">
        <v>1498436.31</v>
      </c>
    </row>
    <row r="2368" spans="2:5">
      <c r="B2368" s="215" t="s">
        <v>1634</v>
      </c>
      <c r="C2368" s="201">
        <v>11087637</v>
      </c>
      <c r="D2368" s="201">
        <v>1498437.31</v>
      </c>
      <c r="E2368" s="201">
        <v>1498436.31</v>
      </c>
    </row>
    <row r="2369" spans="2:5">
      <c r="B2369" s="216" t="s">
        <v>3975</v>
      </c>
      <c r="C2369" s="201">
        <v>13628761</v>
      </c>
      <c r="D2369" s="201">
        <v>4947323</v>
      </c>
      <c r="E2369" s="201">
        <v>4086442.2</v>
      </c>
    </row>
    <row r="2370" spans="2:5">
      <c r="B2370" s="215" t="s">
        <v>2771</v>
      </c>
      <c r="C2370" s="201">
        <v>13628761</v>
      </c>
      <c r="D2370" s="201">
        <v>4947323</v>
      </c>
      <c r="E2370" s="201">
        <v>4086442.2</v>
      </c>
    </row>
    <row r="2371" spans="2:5">
      <c r="B2371" s="216" t="s">
        <v>1635</v>
      </c>
      <c r="C2371" s="201">
        <v>11087637</v>
      </c>
      <c r="D2371" s="201">
        <v>1061636.45</v>
      </c>
      <c r="E2371" s="201">
        <v>1061635.45</v>
      </c>
    </row>
    <row r="2372" spans="2:5">
      <c r="B2372" s="215" t="s">
        <v>1636</v>
      </c>
      <c r="C2372" s="201">
        <v>11087637</v>
      </c>
      <c r="D2372" s="201">
        <v>1061636.45</v>
      </c>
      <c r="E2372" s="201">
        <v>1061635.45</v>
      </c>
    </row>
    <row r="2373" spans="2:5">
      <c r="B2373" s="216" t="s">
        <v>1637</v>
      </c>
      <c r="C2373" s="201">
        <v>4718384</v>
      </c>
      <c r="D2373" s="201">
        <v>2494718.25</v>
      </c>
      <c r="E2373" s="201">
        <v>2494717.25</v>
      </c>
    </row>
    <row r="2374" spans="2:5">
      <c r="B2374" s="215" t="s">
        <v>1638</v>
      </c>
      <c r="C2374" s="201">
        <v>4718384</v>
      </c>
      <c r="D2374" s="201">
        <v>2494718.25</v>
      </c>
      <c r="E2374" s="201">
        <v>2494717.25</v>
      </c>
    </row>
    <row r="2375" spans="2:5">
      <c r="B2375" s="216" t="s">
        <v>3974</v>
      </c>
      <c r="C2375" s="201">
        <v>396933497</v>
      </c>
      <c r="D2375" s="201">
        <v>342448801</v>
      </c>
      <c r="E2375" s="201">
        <v>316337350.88999999</v>
      </c>
    </row>
    <row r="2376" spans="2:5">
      <c r="B2376" s="215" t="s">
        <v>2645</v>
      </c>
      <c r="C2376" s="201">
        <v>396933497</v>
      </c>
      <c r="D2376" s="201">
        <v>342448801</v>
      </c>
      <c r="E2376" s="201">
        <v>316337350.88999999</v>
      </c>
    </row>
    <row r="2377" spans="2:5">
      <c r="B2377" s="216" t="s">
        <v>1639</v>
      </c>
      <c r="C2377" s="201">
        <v>6659723</v>
      </c>
      <c r="D2377" s="201">
        <v>2494718.2799999998</v>
      </c>
      <c r="E2377" s="201">
        <v>2494717.25</v>
      </c>
    </row>
    <row r="2378" spans="2:5">
      <c r="B2378" s="215" t="s">
        <v>1640</v>
      </c>
      <c r="C2378" s="201">
        <v>6659723</v>
      </c>
      <c r="D2378" s="201">
        <v>2494718.2799999998</v>
      </c>
      <c r="E2378" s="201">
        <v>2494717.25</v>
      </c>
    </row>
    <row r="2379" spans="2:5">
      <c r="B2379" s="216" t="s">
        <v>3973</v>
      </c>
      <c r="C2379" s="201">
        <v>91049733</v>
      </c>
      <c r="D2379" s="201">
        <v>173171148.03</v>
      </c>
      <c r="E2379" s="201">
        <v>141173722.96000001</v>
      </c>
    </row>
    <row r="2380" spans="2:5">
      <c r="B2380" s="215" t="s">
        <v>2646</v>
      </c>
      <c r="C2380" s="201">
        <v>91049733</v>
      </c>
      <c r="D2380" s="201">
        <v>173171148.03</v>
      </c>
      <c r="E2380" s="201">
        <v>141173722.96000001</v>
      </c>
    </row>
    <row r="2381" spans="2:5">
      <c r="B2381" s="216" t="s">
        <v>1641</v>
      </c>
      <c r="C2381" s="201">
        <v>6659723</v>
      </c>
      <c r="D2381" s="201">
        <v>2429732.64</v>
      </c>
      <c r="E2381" s="201">
        <v>2429732.64</v>
      </c>
    </row>
    <row r="2382" spans="2:5">
      <c r="B2382" s="215" t="s">
        <v>1642</v>
      </c>
      <c r="C2382" s="201">
        <v>6659723</v>
      </c>
      <c r="D2382" s="201">
        <v>2429732.64</v>
      </c>
      <c r="E2382" s="201">
        <v>2429732.64</v>
      </c>
    </row>
    <row r="2383" spans="2:5">
      <c r="B2383" s="216" t="s">
        <v>1643</v>
      </c>
      <c r="C2383" s="201">
        <v>11087637</v>
      </c>
      <c r="D2383" s="201">
        <v>4828684.37</v>
      </c>
      <c r="E2383" s="201">
        <v>1514684.21</v>
      </c>
    </row>
    <row r="2384" spans="2:5">
      <c r="B2384" s="215" t="s">
        <v>1644</v>
      </c>
      <c r="C2384" s="201">
        <v>11087637</v>
      </c>
      <c r="D2384" s="201">
        <v>4828684.37</v>
      </c>
      <c r="E2384" s="201">
        <v>1514684.21</v>
      </c>
    </row>
    <row r="2385" spans="2:5">
      <c r="B2385" s="216" t="s">
        <v>2714</v>
      </c>
      <c r="C2385" s="201">
        <v>6659723</v>
      </c>
      <c r="D2385" s="201">
        <v>1514685.06</v>
      </c>
      <c r="E2385" s="201">
        <v>1514684.21</v>
      </c>
    </row>
    <row r="2386" spans="2:5">
      <c r="B2386" s="215" t="s">
        <v>1645</v>
      </c>
      <c r="C2386" s="201">
        <v>6659723</v>
      </c>
      <c r="D2386" s="201">
        <v>1514685.06</v>
      </c>
      <c r="E2386" s="201">
        <v>1514684.21</v>
      </c>
    </row>
    <row r="2387" spans="2:5">
      <c r="B2387" s="216" t="s">
        <v>3972</v>
      </c>
      <c r="C2387" s="201">
        <v>0</v>
      </c>
      <c r="D2387" s="201">
        <v>8779533.9100000001</v>
      </c>
      <c r="E2387" s="201">
        <v>4147591.17</v>
      </c>
    </row>
    <row r="2388" spans="2:5">
      <c r="B2388" s="215" t="s">
        <v>3304</v>
      </c>
      <c r="C2388" s="201">
        <v>0</v>
      </c>
      <c r="D2388" s="201">
        <v>8779533.9100000001</v>
      </c>
      <c r="E2388" s="201">
        <v>4147591.17</v>
      </c>
    </row>
    <row r="2389" spans="2:5">
      <c r="B2389" s="216" t="s">
        <v>1646</v>
      </c>
      <c r="C2389" s="201">
        <v>6659723</v>
      </c>
      <c r="D2389" s="201">
        <v>1514685.06</v>
      </c>
      <c r="E2389" s="201">
        <v>1514684.21</v>
      </c>
    </row>
    <row r="2390" spans="2:5">
      <c r="B2390" s="215" t="s">
        <v>1647</v>
      </c>
      <c r="C2390" s="201">
        <v>6659723</v>
      </c>
      <c r="D2390" s="201">
        <v>1514685.06</v>
      </c>
      <c r="E2390" s="201">
        <v>1514684.21</v>
      </c>
    </row>
    <row r="2391" spans="2:5">
      <c r="B2391" s="216" t="s">
        <v>1648</v>
      </c>
      <c r="C2391" s="201">
        <v>6659723</v>
      </c>
      <c r="D2391" s="201">
        <v>1514685.06</v>
      </c>
      <c r="E2391" s="201">
        <v>1514684.21</v>
      </c>
    </row>
    <row r="2392" spans="2:5">
      <c r="B2392" s="215" t="s">
        <v>1649</v>
      </c>
      <c r="C2392" s="201">
        <v>6659723</v>
      </c>
      <c r="D2392" s="201">
        <v>1514685.06</v>
      </c>
      <c r="E2392" s="201">
        <v>1514684.21</v>
      </c>
    </row>
    <row r="2393" spans="2:5">
      <c r="B2393" s="216" t="s">
        <v>1650</v>
      </c>
      <c r="C2393" s="201">
        <v>11087637</v>
      </c>
      <c r="D2393" s="201">
        <v>2494718.25</v>
      </c>
      <c r="E2393" s="201">
        <v>2494717.25</v>
      </c>
    </row>
    <row r="2394" spans="2:5">
      <c r="B2394" s="215" t="s">
        <v>1651</v>
      </c>
      <c r="C2394" s="201">
        <v>11087637</v>
      </c>
      <c r="D2394" s="201">
        <v>2494718.25</v>
      </c>
      <c r="E2394" s="201">
        <v>2494717.25</v>
      </c>
    </row>
    <row r="2395" spans="2:5">
      <c r="B2395" s="216" t="s">
        <v>3971</v>
      </c>
      <c r="C2395" s="201">
        <v>43572933</v>
      </c>
      <c r="D2395" s="201">
        <v>36216053</v>
      </c>
      <c r="E2395" s="201">
        <v>31441154.539999999</v>
      </c>
    </row>
    <row r="2396" spans="2:5">
      <c r="B2396" s="215" t="s">
        <v>2772</v>
      </c>
      <c r="C2396" s="201">
        <v>43572933</v>
      </c>
      <c r="D2396" s="201">
        <v>36216053</v>
      </c>
      <c r="E2396" s="201">
        <v>31441154.539999999</v>
      </c>
    </row>
    <row r="2397" spans="2:5">
      <c r="B2397" s="216" t="s">
        <v>1652</v>
      </c>
      <c r="C2397" s="201">
        <v>6659723</v>
      </c>
      <c r="D2397" s="201">
        <v>1498437.31</v>
      </c>
      <c r="E2397" s="201">
        <v>1498436.31</v>
      </c>
    </row>
    <row r="2398" spans="2:5">
      <c r="B2398" s="215" t="s">
        <v>1653</v>
      </c>
      <c r="C2398" s="201">
        <v>6659723</v>
      </c>
      <c r="D2398" s="201">
        <v>1498437.31</v>
      </c>
      <c r="E2398" s="201">
        <v>1498436.31</v>
      </c>
    </row>
    <row r="2399" spans="2:5">
      <c r="B2399" s="216" t="s">
        <v>3970</v>
      </c>
      <c r="C2399" s="201">
        <v>67105995</v>
      </c>
      <c r="D2399" s="201">
        <v>62815550</v>
      </c>
      <c r="E2399" s="201">
        <v>62039744.689999998</v>
      </c>
    </row>
    <row r="2400" spans="2:5">
      <c r="B2400" s="215" t="s">
        <v>2773</v>
      </c>
      <c r="C2400" s="201">
        <v>67105995</v>
      </c>
      <c r="D2400" s="201">
        <v>62815550</v>
      </c>
      <c r="E2400" s="201">
        <v>62039744.689999998</v>
      </c>
    </row>
    <row r="2401" spans="2:5">
      <c r="B2401" s="216" t="s">
        <v>1654</v>
      </c>
      <c r="C2401" s="201">
        <v>6659723</v>
      </c>
      <c r="D2401" s="201">
        <v>1498437.31</v>
      </c>
      <c r="E2401" s="201">
        <v>1498436.31</v>
      </c>
    </row>
    <row r="2402" spans="2:5">
      <c r="B2402" s="215" t="s">
        <v>1655</v>
      </c>
      <c r="C2402" s="201">
        <v>6659723</v>
      </c>
      <c r="D2402" s="201">
        <v>1498437.31</v>
      </c>
      <c r="E2402" s="201">
        <v>1498436.31</v>
      </c>
    </row>
    <row r="2403" spans="2:5">
      <c r="B2403" s="216" t="s">
        <v>1656</v>
      </c>
      <c r="C2403" s="201">
        <v>4718384</v>
      </c>
      <c r="D2403" s="201">
        <v>1061636.22</v>
      </c>
      <c r="E2403" s="201">
        <v>1061635.44</v>
      </c>
    </row>
    <row r="2404" spans="2:5">
      <c r="B2404" s="215" t="s">
        <v>1657</v>
      </c>
      <c r="C2404" s="201">
        <v>4718384</v>
      </c>
      <c r="D2404" s="201">
        <v>1061636.22</v>
      </c>
      <c r="E2404" s="201">
        <v>1061635.44</v>
      </c>
    </row>
    <row r="2405" spans="2:5">
      <c r="B2405" s="216" t="s">
        <v>1658</v>
      </c>
      <c r="C2405" s="201">
        <v>11087637</v>
      </c>
      <c r="D2405" s="201">
        <v>2494718.25</v>
      </c>
      <c r="E2405" s="201">
        <v>2494717.25</v>
      </c>
    </row>
    <row r="2406" spans="2:5">
      <c r="B2406" s="215" t="s">
        <v>1659</v>
      </c>
      <c r="C2406" s="201">
        <v>11087637</v>
      </c>
      <c r="D2406" s="201">
        <v>2494718.25</v>
      </c>
      <c r="E2406" s="201">
        <v>2494717.25</v>
      </c>
    </row>
    <row r="2407" spans="2:5">
      <c r="B2407" s="216" t="s">
        <v>1660</v>
      </c>
      <c r="C2407" s="201">
        <v>11087637</v>
      </c>
      <c r="D2407" s="201">
        <v>3000000</v>
      </c>
      <c r="E2407" s="201">
        <v>0</v>
      </c>
    </row>
    <row r="2408" spans="2:5">
      <c r="B2408" s="215" t="s">
        <v>1661</v>
      </c>
      <c r="C2408" s="201">
        <v>11087637</v>
      </c>
      <c r="D2408" s="201">
        <v>3000000</v>
      </c>
      <c r="E2408" s="201">
        <v>0</v>
      </c>
    </row>
    <row r="2409" spans="2:5">
      <c r="B2409" s="216" t="s">
        <v>1662</v>
      </c>
      <c r="C2409" s="201">
        <v>6659723</v>
      </c>
      <c r="D2409" s="201">
        <v>1</v>
      </c>
      <c r="E2409" s="201">
        <v>0</v>
      </c>
    </row>
    <row r="2410" spans="2:5">
      <c r="B2410" s="215" t="s">
        <v>1663</v>
      </c>
      <c r="C2410" s="201">
        <v>6659723</v>
      </c>
      <c r="D2410" s="201">
        <v>1</v>
      </c>
      <c r="E2410" s="201">
        <v>0</v>
      </c>
    </row>
    <row r="2411" spans="2:5">
      <c r="B2411" s="216" t="s">
        <v>3969</v>
      </c>
      <c r="C2411" s="201">
        <v>6659723</v>
      </c>
      <c r="D2411" s="201">
        <v>1700000</v>
      </c>
      <c r="E2411" s="201">
        <v>0</v>
      </c>
    </row>
    <row r="2412" spans="2:5">
      <c r="B2412" s="215" t="s">
        <v>1664</v>
      </c>
      <c r="C2412" s="201">
        <v>6659723</v>
      </c>
      <c r="D2412" s="201">
        <v>1700000</v>
      </c>
      <c r="E2412" s="201">
        <v>0</v>
      </c>
    </row>
    <row r="2413" spans="2:5">
      <c r="B2413" s="216" t="s">
        <v>2715</v>
      </c>
      <c r="C2413" s="201">
        <v>72768636</v>
      </c>
      <c r="D2413" s="201">
        <v>68116149</v>
      </c>
      <c r="E2413" s="201">
        <v>62808404.18</v>
      </c>
    </row>
    <row r="2414" spans="2:5">
      <c r="B2414" s="215" t="s">
        <v>1090</v>
      </c>
      <c r="C2414" s="201">
        <v>72768636</v>
      </c>
      <c r="D2414" s="201">
        <v>68116149</v>
      </c>
      <c r="E2414" s="201">
        <v>62808404.18</v>
      </c>
    </row>
    <row r="2415" spans="2:5">
      <c r="B2415" s="216" t="s">
        <v>1665</v>
      </c>
      <c r="C2415" s="201">
        <v>11087637</v>
      </c>
      <c r="D2415" s="201">
        <v>3000000</v>
      </c>
      <c r="E2415" s="201">
        <v>0</v>
      </c>
    </row>
    <row r="2416" spans="2:5">
      <c r="B2416" s="215" t="s">
        <v>1666</v>
      </c>
      <c r="C2416" s="201">
        <v>11087637</v>
      </c>
      <c r="D2416" s="201">
        <v>3000000</v>
      </c>
      <c r="E2416" s="201">
        <v>0</v>
      </c>
    </row>
    <row r="2417" spans="2:5">
      <c r="B2417" s="216" t="s">
        <v>1667</v>
      </c>
      <c r="C2417" s="201">
        <v>6659723</v>
      </c>
      <c r="D2417" s="201">
        <v>1700000</v>
      </c>
      <c r="E2417" s="201">
        <v>0</v>
      </c>
    </row>
    <row r="2418" spans="2:5">
      <c r="B2418" s="215" t="s">
        <v>1668</v>
      </c>
      <c r="C2418" s="201">
        <v>6659723</v>
      </c>
      <c r="D2418" s="201">
        <v>1700000</v>
      </c>
      <c r="E2418" s="201">
        <v>0</v>
      </c>
    </row>
    <row r="2419" spans="2:5">
      <c r="B2419" s="216" t="s">
        <v>1669</v>
      </c>
      <c r="C2419" s="201">
        <v>11087637</v>
      </c>
      <c r="D2419" s="201">
        <v>1</v>
      </c>
      <c r="E2419" s="201">
        <v>0</v>
      </c>
    </row>
    <row r="2420" spans="2:5">
      <c r="B2420" s="215" t="s">
        <v>1670</v>
      </c>
      <c r="C2420" s="201">
        <v>11087637</v>
      </c>
      <c r="D2420" s="201">
        <v>1</v>
      </c>
      <c r="E2420" s="201">
        <v>0</v>
      </c>
    </row>
    <row r="2421" spans="2:5">
      <c r="B2421" s="216" t="s">
        <v>1671</v>
      </c>
      <c r="C2421" s="201">
        <v>4718384</v>
      </c>
      <c r="D2421" s="201">
        <v>1</v>
      </c>
      <c r="E2421" s="201">
        <v>0</v>
      </c>
    </row>
    <row r="2422" spans="2:5">
      <c r="B2422" s="215" t="s">
        <v>1672</v>
      </c>
      <c r="C2422" s="201">
        <v>4718384</v>
      </c>
      <c r="D2422" s="201">
        <v>1</v>
      </c>
      <c r="E2422" s="201">
        <v>0</v>
      </c>
    </row>
    <row r="2423" spans="2:5">
      <c r="B2423" s="216" t="s">
        <v>3968</v>
      </c>
      <c r="C2423" s="201">
        <v>0</v>
      </c>
      <c r="D2423" s="201">
        <v>3153004.25</v>
      </c>
      <c r="E2423" s="201">
        <v>2522402.6</v>
      </c>
    </row>
    <row r="2424" spans="2:5">
      <c r="B2424" s="215" t="s">
        <v>3121</v>
      </c>
      <c r="C2424" s="201">
        <v>0</v>
      </c>
      <c r="D2424" s="201">
        <v>3153004.25</v>
      </c>
      <c r="E2424" s="201">
        <v>2522402.6</v>
      </c>
    </row>
    <row r="2425" spans="2:5">
      <c r="B2425" s="216" t="s">
        <v>1673</v>
      </c>
      <c r="C2425" s="201">
        <v>4718384</v>
      </c>
      <c r="D2425" s="201">
        <v>1</v>
      </c>
      <c r="E2425" s="201">
        <v>0</v>
      </c>
    </row>
    <row r="2426" spans="2:5">
      <c r="B2426" s="215" t="s">
        <v>1674</v>
      </c>
      <c r="C2426" s="201">
        <v>4718384</v>
      </c>
      <c r="D2426" s="201">
        <v>1</v>
      </c>
      <c r="E2426" s="201">
        <v>0</v>
      </c>
    </row>
    <row r="2427" spans="2:5">
      <c r="B2427" s="216" t="s">
        <v>1675</v>
      </c>
      <c r="C2427" s="201">
        <v>11087637</v>
      </c>
      <c r="D2427" s="201">
        <v>1</v>
      </c>
      <c r="E2427" s="201">
        <v>0</v>
      </c>
    </row>
    <row r="2428" spans="2:5">
      <c r="B2428" s="215" t="s">
        <v>1676</v>
      </c>
      <c r="C2428" s="201">
        <v>11087637</v>
      </c>
      <c r="D2428" s="201">
        <v>1</v>
      </c>
      <c r="E2428" s="201">
        <v>0</v>
      </c>
    </row>
    <row r="2429" spans="2:5">
      <c r="B2429" s="216" t="s">
        <v>1677</v>
      </c>
      <c r="C2429" s="201">
        <v>4718384</v>
      </c>
      <c r="D2429" s="201">
        <v>1078231.45</v>
      </c>
      <c r="E2429" s="201">
        <v>1078230.45</v>
      </c>
    </row>
    <row r="2430" spans="2:5">
      <c r="B2430" s="215" t="s">
        <v>1678</v>
      </c>
      <c r="C2430" s="201">
        <v>4718384</v>
      </c>
      <c r="D2430" s="201">
        <v>1078231.45</v>
      </c>
      <c r="E2430" s="201">
        <v>1078230.45</v>
      </c>
    </row>
    <row r="2431" spans="2:5">
      <c r="B2431" s="216" t="s">
        <v>2716</v>
      </c>
      <c r="C2431" s="201">
        <v>11087637</v>
      </c>
      <c r="D2431" s="201">
        <v>2528502.7200000002</v>
      </c>
      <c r="E2431" s="201">
        <v>2528501.7200000002</v>
      </c>
    </row>
    <row r="2432" spans="2:5">
      <c r="B2432" s="215" t="s">
        <v>1679</v>
      </c>
      <c r="C2432" s="201">
        <v>11087637</v>
      </c>
      <c r="D2432" s="201">
        <v>2528502.7200000002</v>
      </c>
      <c r="E2432" s="201">
        <v>2528501.7200000002</v>
      </c>
    </row>
    <row r="2433" spans="2:5">
      <c r="B2433" s="216" t="s">
        <v>478</v>
      </c>
      <c r="C2433" s="201">
        <v>684390</v>
      </c>
      <c r="D2433" s="201">
        <v>21776412.449999999</v>
      </c>
      <c r="E2433" s="201">
        <v>19558532.469999999</v>
      </c>
    </row>
    <row r="2434" spans="2:5">
      <c r="B2434" s="215" t="s">
        <v>822</v>
      </c>
      <c r="C2434" s="201">
        <v>684390</v>
      </c>
      <c r="D2434" s="201">
        <v>21776412.449999999</v>
      </c>
      <c r="E2434" s="201">
        <v>19558532.469999999</v>
      </c>
    </row>
    <row r="2435" spans="2:5">
      <c r="B2435" s="216" t="s">
        <v>3967</v>
      </c>
      <c r="C2435" s="201">
        <v>6659723</v>
      </c>
      <c r="D2435" s="201">
        <v>1481647.54</v>
      </c>
      <c r="E2435" s="201">
        <v>1481645.34</v>
      </c>
    </row>
    <row r="2436" spans="2:5">
      <c r="B2436" s="215" t="s">
        <v>1680</v>
      </c>
      <c r="C2436" s="201">
        <v>6659723</v>
      </c>
      <c r="D2436" s="201">
        <v>1481647.54</v>
      </c>
      <c r="E2436" s="201">
        <v>1481645.34</v>
      </c>
    </row>
    <row r="2437" spans="2:5">
      <c r="B2437" s="216" t="s">
        <v>1681</v>
      </c>
      <c r="C2437" s="201">
        <v>6659723</v>
      </c>
      <c r="D2437" s="201">
        <v>1481645.14</v>
      </c>
      <c r="E2437" s="201">
        <v>1481644.14</v>
      </c>
    </row>
    <row r="2438" spans="2:5">
      <c r="B2438" s="215" t="s">
        <v>1682</v>
      </c>
      <c r="C2438" s="201">
        <v>6659723</v>
      </c>
      <c r="D2438" s="201">
        <v>1481645.14</v>
      </c>
      <c r="E2438" s="201">
        <v>1481644.14</v>
      </c>
    </row>
    <row r="2439" spans="2:5">
      <c r="B2439" s="216" t="s">
        <v>1683</v>
      </c>
      <c r="C2439" s="201">
        <v>6659723</v>
      </c>
      <c r="D2439" s="201">
        <v>1</v>
      </c>
      <c r="E2439" s="201">
        <v>0</v>
      </c>
    </row>
    <row r="2440" spans="2:5">
      <c r="B2440" s="215" t="s">
        <v>1684</v>
      </c>
      <c r="C2440" s="201">
        <v>6659723</v>
      </c>
      <c r="D2440" s="201">
        <v>1</v>
      </c>
      <c r="E2440" s="201">
        <v>0</v>
      </c>
    </row>
    <row r="2441" spans="2:5">
      <c r="B2441" s="216" t="s">
        <v>3966</v>
      </c>
      <c r="C2441" s="201">
        <v>6659723</v>
      </c>
      <c r="D2441" s="201">
        <v>1</v>
      </c>
      <c r="E2441" s="201">
        <v>0</v>
      </c>
    </row>
    <row r="2442" spans="2:5">
      <c r="B2442" s="215" t="s">
        <v>1685</v>
      </c>
      <c r="C2442" s="201">
        <v>6659723</v>
      </c>
      <c r="D2442" s="201">
        <v>1</v>
      </c>
      <c r="E2442" s="201">
        <v>0</v>
      </c>
    </row>
    <row r="2443" spans="2:5">
      <c r="B2443" s="216" t="s">
        <v>479</v>
      </c>
      <c r="C2443" s="201">
        <v>2596334</v>
      </c>
      <c r="D2443" s="201">
        <v>6492168.4400000004</v>
      </c>
      <c r="E2443" s="201">
        <v>5544284.0999999996</v>
      </c>
    </row>
    <row r="2444" spans="2:5">
      <c r="B2444" s="215" t="s">
        <v>823</v>
      </c>
      <c r="C2444" s="201">
        <v>2596334</v>
      </c>
      <c r="D2444" s="201">
        <v>6492168.4400000004</v>
      </c>
      <c r="E2444" s="201">
        <v>5544284.0999999996</v>
      </c>
    </row>
    <row r="2445" spans="2:5">
      <c r="B2445" s="216" t="s">
        <v>2717</v>
      </c>
      <c r="C2445" s="201">
        <v>11087637</v>
      </c>
      <c r="D2445" s="201">
        <v>1</v>
      </c>
      <c r="E2445" s="201">
        <v>0</v>
      </c>
    </row>
    <row r="2446" spans="2:5">
      <c r="B2446" s="215" t="s">
        <v>1686</v>
      </c>
      <c r="C2446" s="201">
        <v>11087637</v>
      </c>
      <c r="D2446" s="201">
        <v>1</v>
      </c>
      <c r="E2446" s="201">
        <v>0</v>
      </c>
    </row>
    <row r="2447" spans="2:5">
      <c r="B2447" s="216" t="s">
        <v>3965</v>
      </c>
      <c r="C2447" s="201">
        <v>0</v>
      </c>
      <c r="D2447" s="201">
        <v>353173.43</v>
      </c>
      <c r="E2447" s="201">
        <v>353173.43</v>
      </c>
    </row>
    <row r="2448" spans="2:5">
      <c r="B2448" s="215" t="s">
        <v>3176</v>
      </c>
      <c r="C2448" s="201">
        <v>0</v>
      </c>
      <c r="D2448" s="201">
        <v>353173.43</v>
      </c>
      <c r="E2448" s="201">
        <v>353173.43</v>
      </c>
    </row>
    <row r="2449" spans="2:5">
      <c r="B2449" s="216" t="s">
        <v>3964</v>
      </c>
      <c r="C2449" s="201">
        <v>6659723</v>
      </c>
      <c r="D2449" s="201">
        <v>1700000</v>
      </c>
      <c r="E2449" s="201">
        <v>0</v>
      </c>
    </row>
    <row r="2450" spans="2:5">
      <c r="B2450" s="215" t="s">
        <v>1687</v>
      </c>
      <c r="C2450" s="201">
        <v>6659723</v>
      </c>
      <c r="D2450" s="201">
        <v>1700000</v>
      </c>
      <c r="E2450" s="201">
        <v>0</v>
      </c>
    </row>
    <row r="2451" spans="2:5">
      <c r="B2451" s="216" t="s">
        <v>480</v>
      </c>
      <c r="C2451" s="201">
        <v>1333451</v>
      </c>
      <c r="D2451" s="201">
        <v>3685560.29</v>
      </c>
      <c r="E2451" s="201">
        <v>3645433.7800000003</v>
      </c>
    </row>
    <row r="2452" spans="2:5">
      <c r="B2452" s="215" t="s">
        <v>824</v>
      </c>
      <c r="C2452" s="201">
        <v>1333451</v>
      </c>
      <c r="D2452" s="201">
        <v>3685560.29</v>
      </c>
      <c r="E2452" s="201">
        <v>3645433.7800000003</v>
      </c>
    </row>
    <row r="2453" spans="2:5">
      <c r="B2453" s="216" t="s">
        <v>2718</v>
      </c>
      <c r="C2453" s="201">
        <v>6659723</v>
      </c>
      <c r="D2453" s="201">
        <v>1481647.54</v>
      </c>
      <c r="E2453" s="201">
        <v>1481646.54</v>
      </c>
    </row>
    <row r="2454" spans="2:5">
      <c r="B2454" s="215" t="s">
        <v>1688</v>
      </c>
      <c r="C2454" s="201">
        <v>6659723</v>
      </c>
      <c r="D2454" s="201">
        <v>1481647.54</v>
      </c>
      <c r="E2454" s="201">
        <v>1481646.54</v>
      </c>
    </row>
    <row r="2455" spans="2:5">
      <c r="B2455" s="216" t="s">
        <v>3963</v>
      </c>
      <c r="C2455" s="201">
        <v>0</v>
      </c>
      <c r="D2455" s="201">
        <v>342272.07</v>
      </c>
      <c r="E2455" s="201">
        <v>342272.07</v>
      </c>
    </row>
    <row r="2456" spans="2:5">
      <c r="B2456" s="215" t="s">
        <v>3177</v>
      </c>
      <c r="C2456" s="201">
        <v>0</v>
      </c>
      <c r="D2456" s="201">
        <v>342272.07</v>
      </c>
      <c r="E2456" s="201">
        <v>342272.07</v>
      </c>
    </row>
    <row r="2457" spans="2:5">
      <c r="B2457" s="216" t="s">
        <v>1689</v>
      </c>
      <c r="C2457" s="201">
        <v>6659723</v>
      </c>
      <c r="D2457" s="201">
        <v>1700000</v>
      </c>
      <c r="E2457" s="201">
        <v>0</v>
      </c>
    </row>
    <row r="2458" spans="2:5">
      <c r="B2458" s="215" t="s">
        <v>1690</v>
      </c>
      <c r="C2458" s="201">
        <v>6659723</v>
      </c>
      <c r="D2458" s="201">
        <v>1700000</v>
      </c>
      <c r="E2458" s="201">
        <v>0</v>
      </c>
    </row>
    <row r="2459" spans="2:5">
      <c r="B2459" s="216" t="s">
        <v>3122</v>
      </c>
      <c r="C2459" s="201">
        <v>0</v>
      </c>
      <c r="D2459" s="201">
        <v>9462001</v>
      </c>
      <c r="E2459" s="201">
        <v>0</v>
      </c>
    </row>
    <row r="2460" spans="2:5">
      <c r="B2460" s="215" t="s">
        <v>3123</v>
      </c>
      <c r="C2460" s="201">
        <v>0</v>
      </c>
      <c r="D2460" s="201">
        <v>9462001</v>
      </c>
      <c r="E2460" s="201">
        <v>0</v>
      </c>
    </row>
    <row r="2461" spans="2:5">
      <c r="B2461" s="220" t="s">
        <v>283</v>
      </c>
      <c r="C2461" s="219">
        <v>157412567</v>
      </c>
      <c r="D2461" s="219">
        <v>213772754.22</v>
      </c>
      <c r="E2461" s="219">
        <v>37144888.409999996</v>
      </c>
    </row>
    <row r="2462" spans="2:5">
      <c r="B2462" s="216" t="s">
        <v>2993</v>
      </c>
      <c r="C2462" s="201">
        <v>71271768</v>
      </c>
      <c r="D2462" s="201">
        <v>32271768</v>
      </c>
      <c r="E2462" s="201">
        <v>11623473.649999999</v>
      </c>
    </row>
    <row r="2463" spans="2:5">
      <c r="B2463" s="215" t="s">
        <v>2527</v>
      </c>
      <c r="C2463" s="201">
        <v>71271768</v>
      </c>
      <c r="D2463" s="201">
        <v>32271768</v>
      </c>
      <c r="E2463" s="201">
        <v>11623473.649999999</v>
      </c>
    </row>
    <row r="2464" spans="2:5">
      <c r="B2464" s="216" t="s">
        <v>2551</v>
      </c>
      <c r="C2464" s="201">
        <v>86140799</v>
      </c>
      <c r="D2464" s="201">
        <v>88220124.109999999</v>
      </c>
      <c r="E2464" s="201">
        <v>11246841.68</v>
      </c>
    </row>
    <row r="2465" spans="2:5">
      <c r="B2465" s="215" t="s">
        <v>2552</v>
      </c>
      <c r="C2465" s="201">
        <v>86140799</v>
      </c>
      <c r="D2465" s="201">
        <v>88220124.109999999</v>
      </c>
      <c r="E2465" s="201">
        <v>11246841.68</v>
      </c>
    </row>
    <row r="2466" spans="2:5">
      <c r="B2466" s="216" t="s">
        <v>3962</v>
      </c>
      <c r="C2466" s="201">
        <v>0</v>
      </c>
      <c r="D2466" s="201">
        <v>93280862.109999999</v>
      </c>
      <c r="E2466" s="201">
        <v>14274573.08</v>
      </c>
    </row>
    <row r="2467" spans="2:5">
      <c r="B2467" s="215" t="s">
        <v>3178</v>
      </c>
      <c r="C2467" s="201">
        <v>0</v>
      </c>
      <c r="D2467" s="201">
        <v>93280862.109999999</v>
      </c>
      <c r="E2467" s="201">
        <v>14274573.08</v>
      </c>
    </row>
    <row r="2468" spans="2:5">
      <c r="B2468" s="217" t="s">
        <v>293</v>
      </c>
      <c r="C2468" s="201">
        <v>748337412</v>
      </c>
      <c r="D2468" s="201">
        <v>750076889.72000003</v>
      </c>
      <c r="E2468" s="201">
        <v>522014249.62000006</v>
      </c>
    </row>
    <row r="2469" spans="2:5">
      <c r="B2469" s="220" t="s">
        <v>281</v>
      </c>
      <c r="C2469" s="219">
        <v>589437831</v>
      </c>
      <c r="D2469" s="219">
        <v>588785712.80000007</v>
      </c>
      <c r="E2469" s="219">
        <v>400482564.74000007</v>
      </c>
    </row>
    <row r="2470" spans="2:5">
      <c r="B2470" s="216" t="s">
        <v>1354</v>
      </c>
      <c r="C2470" s="201">
        <v>11075727</v>
      </c>
      <c r="D2470" s="201">
        <v>5208865.96</v>
      </c>
      <c r="E2470" s="201">
        <v>5208864.9800000004</v>
      </c>
    </row>
    <row r="2471" spans="2:5">
      <c r="B2471" s="215" t="s">
        <v>1355</v>
      </c>
      <c r="C2471" s="201">
        <v>11075727</v>
      </c>
      <c r="D2471" s="201">
        <v>5208865.96</v>
      </c>
      <c r="E2471" s="201">
        <v>5208864.9800000004</v>
      </c>
    </row>
    <row r="2472" spans="2:5">
      <c r="B2472" s="216" t="s">
        <v>3961</v>
      </c>
      <c r="C2472" s="201">
        <v>11075727</v>
      </c>
      <c r="D2472" s="201">
        <v>1</v>
      </c>
      <c r="E2472" s="201">
        <v>0</v>
      </c>
    </row>
    <row r="2473" spans="2:5">
      <c r="B2473" s="215" t="s">
        <v>1356</v>
      </c>
      <c r="C2473" s="201">
        <v>11075727</v>
      </c>
      <c r="D2473" s="201">
        <v>1</v>
      </c>
      <c r="E2473" s="201">
        <v>0</v>
      </c>
    </row>
    <row r="2474" spans="2:5">
      <c r="B2474" s="216" t="s">
        <v>481</v>
      </c>
      <c r="C2474" s="201">
        <v>6462128</v>
      </c>
      <c r="D2474" s="201">
        <v>7370479.6100000003</v>
      </c>
      <c r="E2474" s="201">
        <v>7053475.6100000003</v>
      </c>
    </row>
    <row r="2475" spans="2:5">
      <c r="B2475" s="215" t="s">
        <v>825</v>
      </c>
      <c r="C2475" s="201">
        <v>6462128</v>
      </c>
      <c r="D2475" s="201">
        <v>7370479.6100000003</v>
      </c>
      <c r="E2475" s="201">
        <v>7053475.6100000003</v>
      </c>
    </row>
    <row r="2476" spans="2:5">
      <c r="B2476" s="216" t="s">
        <v>3960</v>
      </c>
      <c r="C2476" s="201">
        <v>11075727</v>
      </c>
      <c r="D2476" s="201">
        <v>3091260.96</v>
      </c>
      <c r="E2476" s="201">
        <v>0</v>
      </c>
    </row>
    <row r="2477" spans="2:5">
      <c r="B2477" s="215" t="s">
        <v>1357</v>
      </c>
      <c r="C2477" s="201">
        <v>11075727</v>
      </c>
      <c r="D2477" s="201">
        <v>3091260.96</v>
      </c>
      <c r="E2477" s="201">
        <v>0</v>
      </c>
    </row>
    <row r="2478" spans="2:5">
      <c r="B2478" s="216" t="s">
        <v>482</v>
      </c>
      <c r="C2478" s="201">
        <v>2393489</v>
      </c>
      <c r="D2478" s="201">
        <v>2850995.19</v>
      </c>
      <c r="E2478" s="201">
        <v>1462934.19</v>
      </c>
    </row>
    <row r="2479" spans="2:5">
      <c r="B2479" s="215" t="s">
        <v>826</v>
      </c>
      <c r="C2479" s="201">
        <v>2393489</v>
      </c>
      <c r="D2479" s="201">
        <v>2850995.19</v>
      </c>
      <c r="E2479" s="201">
        <v>1462934.19</v>
      </c>
    </row>
    <row r="2480" spans="2:5">
      <c r="B2480" s="216" t="s">
        <v>3959</v>
      </c>
      <c r="C2480" s="201">
        <v>11070175</v>
      </c>
      <c r="D2480" s="201">
        <v>1</v>
      </c>
      <c r="E2480" s="201">
        <v>0</v>
      </c>
    </row>
    <row r="2481" spans="2:5">
      <c r="B2481" s="215" t="s">
        <v>1358</v>
      </c>
      <c r="C2481" s="201">
        <v>11070175</v>
      </c>
      <c r="D2481" s="201">
        <v>1</v>
      </c>
      <c r="E2481" s="201">
        <v>0</v>
      </c>
    </row>
    <row r="2482" spans="2:5">
      <c r="B2482" s="216" t="s">
        <v>483</v>
      </c>
      <c r="C2482" s="201">
        <v>4317004</v>
      </c>
      <c r="D2482" s="201">
        <v>8271388.1500000004</v>
      </c>
      <c r="E2482" s="201">
        <v>1914479.54</v>
      </c>
    </row>
    <row r="2483" spans="2:5">
      <c r="B2483" s="215" t="s">
        <v>827</v>
      </c>
      <c r="C2483" s="201">
        <v>4317004</v>
      </c>
      <c r="D2483" s="201">
        <v>8271388.1500000004</v>
      </c>
      <c r="E2483" s="201">
        <v>1914479.54</v>
      </c>
    </row>
    <row r="2484" spans="2:5">
      <c r="B2484" s="216" t="s">
        <v>3958</v>
      </c>
      <c r="C2484" s="201">
        <v>6582165</v>
      </c>
      <c r="D2484" s="201">
        <v>3059394.79</v>
      </c>
      <c r="E2484" s="201">
        <v>2525818.94</v>
      </c>
    </row>
    <row r="2485" spans="2:5">
      <c r="B2485" s="215" t="s">
        <v>1359</v>
      </c>
      <c r="C2485" s="201">
        <v>6582165</v>
      </c>
      <c r="D2485" s="201">
        <v>3059394.79</v>
      </c>
      <c r="E2485" s="201">
        <v>2525818.94</v>
      </c>
    </row>
    <row r="2486" spans="2:5">
      <c r="B2486" s="216" t="s">
        <v>484</v>
      </c>
      <c r="C2486" s="201">
        <v>4317004</v>
      </c>
      <c r="D2486" s="201">
        <v>4881907.45</v>
      </c>
      <c r="E2486" s="201">
        <v>3272007.5</v>
      </c>
    </row>
    <row r="2487" spans="2:5">
      <c r="B2487" s="215" t="s">
        <v>828</v>
      </c>
      <c r="C2487" s="201">
        <v>4317004</v>
      </c>
      <c r="D2487" s="201">
        <v>4881907.45</v>
      </c>
      <c r="E2487" s="201">
        <v>3272007.5</v>
      </c>
    </row>
    <row r="2488" spans="2:5">
      <c r="B2488" s="216" t="s">
        <v>3957</v>
      </c>
      <c r="C2488" s="201">
        <v>12351078</v>
      </c>
      <c r="D2488" s="201">
        <v>14063957.720000001</v>
      </c>
      <c r="E2488" s="201">
        <v>14063956.720000001</v>
      </c>
    </row>
    <row r="2489" spans="2:5">
      <c r="B2489" s="215" t="s">
        <v>1054</v>
      </c>
      <c r="C2489" s="201">
        <v>12351078</v>
      </c>
      <c r="D2489" s="201">
        <v>14063957.720000001</v>
      </c>
      <c r="E2489" s="201">
        <v>14063956.720000001</v>
      </c>
    </row>
    <row r="2490" spans="2:5">
      <c r="B2490" s="216" t="s">
        <v>2719</v>
      </c>
      <c r="C2490" s="201">
        <v>6582165</v>
      </c>
      <c r="D2490" s="201">
        <v>1</v>
      </c>
      <c r="E2490" s="201">
        <v>0</v>
      </c>
    </row>
    <row r="2491" spans="2:5">
      <c r="B2491" s="215" t="s">
        <v>1360</v>
      </c>
      <c r="C2491" s="201">
        <v>6582165</v>
      </c>
      <c r="D2491" s="201">
        <v>1</v>
      </c>
      <c r="E2491" s="201">
        <v>0</v>
      </c>
    </row>
    <row r="2492" spans="2:5">
      <c r="B2492" s="216" t="s">
        <v>3956</v>
      </c>
      <c r="C2492" s="201">
        <v>0</v>
      </c>
      <c r="D2492" s="201">
        <v>1553863.8</v>
      </c>
      <c r="E2492" s="201">
        <v>1553863.8</v>
      </c>
    </row>
    <row r="2493" spans="2:5">
      <c r="B2493" s="215" t="s">
        <v>3626</v>
      </c>
      <c r="C2493" s="201">
        <v>0</v>
      </c>
      <c r="D2493" s="201">
        <v>1553863.8</v>
      </c>
      <c r="E2493" s="201">
        <v>1553863.8</v>
      </c>
    </row>
    <row r="2494" spans="2:5">
      <c r="B2494" s="216" t="s">
        <v>1361</v>
      </c>
      <c r="C2494" s="201">
        <v>6582165</v>
      </c>
      <c r="D2494" s="201">
        <v>1.79</v>
      </c>
      <c r="E2494" s="201">
        <v>0</v>
      </c>
    </row>
    <row r="2495" spans="2:5">
      <c r="B2495" s="215" t="s">
        <v>1362</v>
      </c>
      <c r="C2495" s="201">
        <v>6582165</v>
      </c>
      <c r="D2495" s="201">
        <v>1.79</v>
      </c>
      <c r="E2495" s="201">
        <v>0</v>
      </c>
    </row>
    <row r="2496" spans="2:5">
      <c r="B2496" s="216" t="s">
        <v>485</v>
      </c>
      <c r="C2496" s="201">
        <v>649163</v>
      </c>
      <c r="D2496" s="201">
        <v>1652343</v>
      </c>
      <c r="E2496" s="201">
        <v>0</v>
      </c>
    </row>
    <row r="2497" spans="2:5">
      <c r="B2497" s="215" t="s">
        <v>829</v>
      </c>
      <c r="C2497" s="201">
        <v>649163</v>
      </c>
      <c r="D2497" s="201">
        <v>1652343</v>
      </c>
      <c r="E2497" s="201">
        <v>0</v>
      </c>
    </row>
    <row r="2498" spans="2:5">
      <c r="B2498" s="216" t="s">
        <v>3209</v>
      </c>
      <c r="C2498" s="201">
        <v>0</v>
      </c>
      <c r="D2498" s="201">
        <v>990000</v>
      </c>
      <c r="E2498" s="201">
        <v>0</v>
      </c>
    </row>
    <row r="2499" spans="2:5">
      <c r="B2499" s="215" t="s">
        <v>3208</v>
      </c>
      <c r="C2499" s="201">
        <v>0</v>
      </c>
      <c r="D2499" s="201">
        <v>990000</v>
      </c>
      <c r="E2499" s="201">
        <v>0</v>
      </c>
    </row>
    <row r="2500" spans="2:5">
      <c r="B2500" s="216" t="s">
        <v>2647</v>
      </c>
      <c r="C2500" s="201">
        <v>19636158</v>
      </c>
      <c r="D2500" s="201">
        <v>13302703</v>
      </c>
      <c r="E2500" s="201">
        <v>8999999.4399999995</v>
      </c>
    </row>
    <row r="2501" spans="2:5">
      <c r="B2501" s="215" t="s">
        <v>2648</v>
      </c>
      <c r="C2501" s="201">
        <v>19636158</v>
      </c>
      <c r="D2501" s="201">
        <v>13302703</v>
      </c>
      <c r="E2501" s="201">
        <v>8999999.4399999995</v>
      </c>
    </row>
    <row r="2502" spans="2:5">
      <c r="B2502" s="216" t="s">
        <v>2649</v>
      </c>
      <c r="C2502" s="201">
        <v>72864945</v>
      </c>
      <c r="D2502" s="201">
        <v>192925256.54000002</v>
      </c>
      <c r="E2502" s="201">
        <v>186602292.19</v>
      </c>
    </row>
    <row r="2503" spans="2:5">
      <c r="B2503" s="215" t="s">
        <v>2650</v>
      </c>
      <c r="C2503" s="201">
        <v>72864945</v>
      </c>
      <c r="D2503" s="201">
        <v>192925256.54000002</v>
      </c>
      <c r="E2503" s="201">
        <v>186602292.19</v>
      </c>
    </row>
    <row r="2504" spans="2:5">
      <c r="B2504" s="216" t="s">
        <v>1930</v>
      </c>
      <c r="C2504" s="201">
        <v>8000000</v>
      </c>
      <c r="D2504" s="201">
        <v>8625646</v>
      </c>
      <c r="E2504" s="201">
        <v>8625644.9900000002</v>
      </c>
    </row>
    <row r="2505" spans="2:5">
      <c r="B2505" s="215" t="s">
        <v>1931</v>
      </c>
      <c r="C2505" s="201">
        <v>8000000</v>
      </c>
      <c r="D2505" s="201">
        <v>8625646</v>
      </c>
      <c r="E2505" s="201">
        <v>8625644.9900000002</v>
      </c>
    </row>
    <row r="2506" spans="2:5">
      <c r="B2506" s="216" t="s">
        <v>486</v>
      </c>
      <c r="C2506" s="201">
        <v>16000000</v>
      </c>
      <c r="D2506" s="201">
        <v>4000000</v>
      </c>
      <c r="E2506" s="201">
        <v>0</v>
      </c>
    </row>
    <row r="2507" spans="2:5">
      <c r="B2507" s="215" t="s">
        <v>830</v>
      </c>
      <c r="C2507" s="201">
        <v>16000000</v>
      </c>
      <c r="D2507" s="201">
        <v>4000000</v>
      </c>
      <c r="E2507" s="201">
        <v>0</v>
      </c>
    </row>
    <row r="2508" spans="2:5">
      <c r="B2508" s="216" t="s">
        <v>1445</v>
      </c>
      <c r="C2508" s="201">
        <v>4785373</v>
      </c>
      <c r="D2508" s="201">
        <v>1</v>
      </c>
      <c r="E2508" s="201">
        <v>0</v>
      </c>
    </row>
    <row r="2509" spans="2:5">
      <c r="B2509" s="215" t="s">
        <v>1446</v>
      </c>
      <c r="C2509" s="201">
        <v>4785373</v>
      </c>
      <c r="D2509" s="201">
        <v>1</v>
      </c>
      <c r="E2509" s="201">
        <v>0</v>
      </c>
    </row>
    <row r="2510" spans="2:5">
      <c r="B2510" s="216" t="s">
        <v>1447</v>
      </c>
      <c r="C2510" s="201">
        <v>6755494</v>
      </c>
      <c r="D2510" s="201">
        <v>1</v>
      </c>
      <c r="E2510" s="201">
        <v>0</v>
      </c>
    </row>
    <row r="2511" spans="2:5">
      <c r="B2511" s="215" t="s">
        <v>1448</v>
      </c>
      <c r="C2511" s="201">
        <v>6755494</v>
      </c>
      <c r="D2511" s="201">
        <v>1</v>
      </c>
      <c r="E2511" s="201">
        <v>0</v>
      </c>
    </row>
    <row r="2512" spans="2:5">
      <c r="B2512" s="216" t="s">
        <v>1449</v>
      </c>
      <c r="C2512" s="201">
        <v>6755494</v>
      </c>
      <c r="D2512" s="201">
        <v>1</v>
      </c>
      <c r="E2512" s="201">
        <v>0</v>
      </c>
    </row>
    <row r="2513" spans="2:5">
      <c r="B2513" s="215" t="s">
        <v>1450</v>
      </c>
      <c r="C2513" s="201">
        <v>6755494</v>
      </c>
      <c r="D2513" s="201">
        <v>1</v>
      </c>
      <c r="E2513" s="201">
        <v>0</v>
      </c>
    </row>
    <row r="2514" spans="2:5">
      <c r="B2514" s="216" t="s">
        <v>1451</v>
      </c>
      <c r="C2514" s="201">
        <v>4785373</v>
      </c>
      <c r="D2514" s="201">
        <v>1</v>
      </c>
      <c r="E2514" s="201">
        <v>0</v>
      </c>
    </row>
    <row r="2515" spans="2:5">
      <c r="B2515" s="215" t="s">
        <v>1452</v>
      </c>
      <c r="C2515" s="201">
        <v>4785373</v>
      </c>
      <c r="D2515" s="201">
        <v>1</v>
      </c>
      <c r="E2515" s="201">
        <v>0</v>
      </c>
    </row>
    <row r="2516" spans="2:5">
      <c r="B2516" s="216" t="s">
        <v>1453</v>
      </c>
      <c r="C2516" s="201">
        <v>6755494</v>
      </c>
      <c r="D2516" s="201">
        <v>1504804</v>
      </c>
      <c r="E2516" s="201">
        <v>1504802.82</v>
      </c>
    </row>
    <row r="2517" spans="2:5">
      <c r="B2517" s="215" t="s">
        <v>1454</v>
      </c>
      <c r="C2517" s="201">
        <v>6755494</v>
      </c>
      <c r="D2517" s="201">
        <v>1504804</v>
      </c>
      <c r="E2517" s="201">
        <v>1504802.82</v>
      </c>
    </row>
    <row r="2518" spans="2:5">
      <c r="B2518" s="216" t="s">
        <v>1455</v>
      </c>
      <c r="C2518" s="201">
        <v>4785373</v>
      </c>
      <c r="D2518" s="201">
        <v>1175316.6599999999</v>
      </c>
      <c r="E2518" s="201">
        <v>1175316.6599999999</v>
      </c>
    </row>
    <row r="2519" spans="2:5">
      <c r="B2519" s="215" t="s">
        <v>1456</v>
      </c>
      <c r="C2519" s="201">
        <v>4785373</v>
      </c>
      <c r="D2519" s="201">
        <v>1175316.6599999999</v>
      </c>
      <c r="E2519" s="201">
        <v>1175316.6599999999</v>
      </c>
    </row>
    <row r="2520" spans="2:5">
      <c r="B2520" s="216" t="s">
        <v>1457</v>
      </c>
      <c r="C2520" s="201">
        <v>11249055</v>
      </c>
      <c r="D2520" s="201">
        <v>2429694.39</v>
      </c>
      <c r="E2520" s="201">
        <v>2429693.39</v>
      </c>
    </row>
    <row r="2521" spans="2:5">
      <c r="B2521" s="215" t="s">
        <v>1458</v>
      </c>
      <c r="C2521" s="201">
        <v>11249055</v>
      </c>
      <c r="D2521" s="201">
        <v>2429694.39</v>
      </c>
      <c r="E2521" s="201">
        <v>2429693.39</v>
      </c>
    </row>
    <row r="2522" spans="2:5">
      <c r="B2522" s="216" t="s">
        <v>1691</v>
      </c>
      <c r="C2522" s="201">
        <v>4785373</v>
      </c>
      <c r="D2522" s="201">
        <v>1175317.6599999999</v>
      </c>
      <c r="E2522" s="201">
        <v>1175316.6599999999</v>
      </c>
    </row>
    <row r="2523" spans="2:5">
      <c r="B2523" s="215" t="s">
        <v>1692</v>
      </c>
      <c r="C2523" s="201">
        <v>4785373</v>
      </c>
      <c r="D2523" s="201">
        <v>1175317.6599999999</v>
      </c>
      <c r="E2523" s="201">
        <v>1175316.6599999999</v>
      </c>
    </row>
    <row r="2524" spans="2:5">
      <c r="B2524" s="216" t="s">
        <v>3955</v>
      </c>
      <c r="C2524" s="201">
        <v>6755494</v>
      </c>
      <c r="D2524" s="201">
        <v>1504904</v>
      </c>
      <c r="E2524" s="201">
        <v>1504802.81</v>
      </c>
    </row>
    <row r="2525" spans="2:5">
      <c r="B2525" s="215" t="s">
        <v>1693</v>
      </c>
      <c r="C2525" s="201">
        <v>6755494</v>
      </c>
      <c r="D2525" s="201">
        <v>1504904</v>
      </c>
      <c r="E2525" s="201">
        <v>1504802.81</v>
      </c>
    </row>
    <row r="2526" spans="2:5">
      <c r="B2526" s="216" t="s">
        <v>487</v>
      </c>
      <c r="C2526" s="201">
        <v>3466653</v>
      </c>
      <c r="D2526" s="201">
        <v>17234641.539999999</v>
      </c>
      <c r="E2526" s="201">
        <v>15619974.800000001</v>
      </c>
    </row>
    <row r="2527" spans="2:5">
      <c r="B2527" s="215" t="s">
        <v>831</v>
      </c>
      <c r="C2527" s="201">
        <v>3466653</v>
      </c>
      <c r="D2527" s="201">
        <v>17234641.539999999</v>
      </c>
      <c r="E2527" s="201">
        <v>15619974.800000001</v>
      </c>
    </row>
    <row r="2528" spans="2:5">
      <c r="B2528" s="216" t="s">
        <v>3954</v>
      </c>
      <c r="C2528" s="201">
        <v>6755494</v>
      </c>
      <c r="D2528" s="201">
        <v>1</v>
      </c>
      <c r="E2528" s="201">
        <v>0</v>
      </c>
    </row>
    <row r="2529" spans="2:5">
      <c r="B2529" s="215" t="s">
        <v>1694</v>
      </c>
      <c r="C2529" s="201">
        <v>6755494</v>
      </c>
      <c r="D2529" s="201">
        <v>1</v>
      </c>
      <c r="E2529" s="201">
        <v>0</v>
      </c>
    </row>
    <row r="2530" spans="2:5">
      <c r="B2530" s="216" t="s">
        <v>488</v>
      </c>
      <c r="C2530" s="201">
        <v>3907520</v>
      </c>
      <c r="D2530" s="201">
        <v>2722917</v>
      </c>
      <c r="E2530" s="201">
        <v>0</v>
      </c>
    </row>
    <row r="2531" spans="2:5">
      <c r="B2531" s="215" t="s">
        <v>832</v>
      </c>
      <c r="C2531" s="201">
        <v>3907520</v>
      </c>
      <c r="D2531" s="201">
        <v>2722917</v>
      </c>
      <c r="E2531" s="201">
        <v>0</v>
      </c>
    </row>
    <row r="2532" spans="2:5">
      <c r="B2532" s="216" t="s">
        <v>3953</v>
      </c>
      <c r="C2532" s="201">
        <v>1602705</v>
      </c>
      <c r="D2532" s="201">
        <v>6753522.8600000003</v>
      </c>
      <c r="E2532" s="201">
        <v>3438719.82</v>
      </c>
    </row>
    <row r="2533" spans="2:5">
      <c r="B2533" s="215" t="s">
        <v>833</v>
      </c>
      <c r="C2533" s="201">
        <v>1602705</v>
      </c>
      <c r="D2533" s="201">
        <v>6753522.8600000003</v>
      </c>
      <c r="E2533" s="201">
        <v>3438719.82</v>
      </c>
    </row>
    <row r="2534" spans="2:5">
      <c r="B2534" s="216" t="s">
        <v>1695</v>
      </c>
      <c r="C2534" s="201">
        <v>4785373</v>
      </c>
      <c r="D2534" s="201">
        <v>1</v>
      </c>
      <c r="E2534" s="201">
        <v>0</v>
      </c>
    </row>
    <row r="2535" spans="2:5">
      <c r="B2535" s="215" t="s">
        <v>1696</v>
      </c>
      <c r="C2535" s="201">
        <v>4785373</v>
      </c>
      <c r="D2535" s="201">
        <v>1</v>
      </c>
      <c r="E2535" s="201">
        <v>0</v>
      </c>
    </row>
    <row r="2536" spans="2:5">
      <c r="B2536" s="216" t="s">
        <v>3952</v>
      </c>
      <c r="C2536" s="201">
        <v>6755494</v>
      </c>
      <c r="D2536" s="201">
        <v>17624170</v>
      </c>
      <c r="E2536" s="201">
        <v>11678840.99</v>
      </c>
    </row>
    <row r="2537" spans="2:5">
      <c r="B2537" s="215" t="s">
        <v>3179</v>
      </c>
      <c r="C2537" s="201">
        <v>0</v>
      </c>
      <c r="D2537" s="201">
        <v>17624169</v>
      </c>
      <c r="E2537" s="201">
        <v>11678840.99</v>
      </c>
    </row>
    <row r="2538" spans="2:5">
      <c r="B2538" s="215" t="s">
        <v>1697</v>
      </c>
      <c r="C2538" s="201">
        <v>6755494</v>
      </c>
      <c r="D2538" s="201">
        <v>1</v>
      </c>
      <c r="E2538" s="201">
        <v>0</v>
      </c>
    </row>
    <row r="2539" spans="2:5">
      <c r="B2539" s="216" t="s">
        <v>3951</v>
      </c>
      <c r="C2539" s="201">
        <v>0</v>
      </c>
      <c r="D2539" s="201">
        <v>9521418</v>
      </c>
      <c r="E2539" s="201">
        <v>0</v>
      </c>
    </row>
    <row r="2540" spans="2:5">
      <c r="B2540" s="215" t="s">
        <v>3673</v>
      </c>
      <c r="C2540" s="201">
        <v>0</v>
      </c>
      <c r="D2540" s="201">
        <v>9521418</v>
      </c>
      <c r="E2540" s="201">
        <v>0</v>
      </c>
    </row>
    <row r="2541" spans="2:5">
      <c r="B2541" s="216" t="s">
        <v>3950</v>
      </c>
      <c r="C2541" s="201">
        <v>4785373</v>
      </c>
      <c r="D2541" s="201">
        <v>1</v>
      </c>
      <c r="E2541" s="201">
        <v>0</v>
      </c>
    </row>
    <row r="2542" spans="2:5">
      <c r="B2542" s="215" t="s">
        <v>1698</v>
      </c>
      <c r="C2542" s="201">
        <v>4785373</v>
      </c>
      <c r="D2542" s="201">
        <v>1</v>
      </c>
      <c r="E2542" s="201">
        <v>0</v>
      </c>
    </row>
    <row r="2543" spans="2:5">
      <c r="B2543" s="216" t="s">
        <v>489</v>
      </c>
      <c r="C2543" s="201">
        <v>3612275</v>
      </c>
      <c r="D2543" s="201">
        <v>27619179.530000001</v>
      </c>
      <c r="E2543" s="201">
        <v>3142313.61</v>
      </c>
    </row>
    <row r="2544" spans="2:5">
      <c r="B2544" s="215" t="s">
        <v>834</v>
      </c>
      <c r="C2544" s="201">
        <v>3612275</v>
      </c>
      <c r="D2544" s="201">
        <v>27619179.530000001</v>
      </c>
      <c r="E2544" s="201">
        <v>3142313.61</v>
      </c>
    </row>
    <row r="2545" spans="2:5">
      <c r="B2545" s="216" t="s">
        <v>1699</v>
      </c>
      <c r="C2545" s="201">
        <v>4785373</v>
      </c>
      <c r="D2545" s="201">
        <v>1</v>
      </c>
      <c r="E2545" s="201">
        <v>0</v>
      </c>
    </row>
    <row r="2546" spans="2:5">
      <c r="B2546" s="215" t="s">
        <v>1700</v>
      </c>
      <c r="C2546" s="201">
        <v>4785373</v>
      </c>
      <c r="D2546" s="201">
        <v>1</v>
      </c>
      <c r="E2546" s="201">
        <v>0</v>
      </c>
    </row>
    <row r="2547" spans="2:5">
      <c r="B2547" s="216" t="s">
        <v>1701</v>
      </c>
      <c r="C2547" s="201">
        <v>11249055</v>
      </c>
      <c r="D2547" s="201">
        <v>4080026.92</v>
      </c>
      <c r="E2547" s="201">
        <v>4080026.92</v>
      </c>
    </row>
    <row r="2548" spans="2:5">
      <c r="B2548" s="215" t="s">
        <v>1702</v>
      </c>
      <c r="C2548" s="201">
        <v>11249055</v>
      </c>
      <c r="D2548" s="201">
        <v>4080026.92</v>
      </c>
      <c r="E2548" s="201">
        <v>4080026.92</v>
      </c>
    </row>
    <row r="2549" spans="2:5">
      <c r="B2549" s="216" t="s">
        <v>1703</v>
      </c>
      <c r="C2549" s="201">
        <v>4785373</v>
      </c>
      <c r="D2549" s="201">
        <v>3033723</v>
      </c>
      <c r="E2549" s="201">
        <v>1707375.75</v>
      </c>
    </row>
    <row r="2550" spans="2:5">
      <c r="B2550" s="215" t="s">
        <v>1704</v>
      </c>
      <c r="C2550" s="201">
        <v>4785373</v>
      </c>
      <c r="D2550" s="201">
        <v>3033723</v>
      </c>
      <c r="E2550" s="201">
        <v>1707375.75</v>
      </c>
    </row>
    <row r="2551" spans="2:5">
      <c r="B2551" s="216" t="s">
        <v>1705</v>
      </c>
      <c r="C2551" s="201">
        <v>4785373</v>
      </c>
      <c r="D2551" s="201">
        <v>1</v>
      </c>
      <c r="E2551" s="201">
        <v>0</v>
      </c>
    </row>
    <row r="2552" spans="2:5">
      <c r="B2552" s="215" t="s">
        <v>1706</v>
      </c>
      <c r="C2552" s="201">
        <v>4785373</v>
      </c>
      <c r="D2552" s="201">
        <v>1</v>
      </c>
      <c r="E2552" s="201">
        <v>0</v>
      </c>
    </row>
    <row r="2553" spans="2:5">
      <c r="B2553" s="216" t="s">
        <v>1707</v>
      </c>
      <c r="C2553" s="201">
        <v>4785373</v>
      </c>
      <c r="D2553" s="201">
        <v>3033723</v>
      </c>
      <c r="E2553" s="201">
        <v>1709974.14</v>
      </c>
    </row>
    <row r="2554" spans="2:5">
      <c r="B2554" s="215" t="s">
        <v>1708</v>
      </c>
      <c r="C2554" s="201">
        <v>4785373</v>
      </c>
      <c r="D2554" s="201">
        <v>3033723</v>
      </c>
      <c r="E2554" s="201">
        <v>1709974.14</v>
      </c>
    </row>
    <row r="2555" spans="2:5">
      <c r="B2555" s="216" t="s">
        <v>1709</v>
      </c>
      <c r="C2555" s="201">
        <v>4785373</v>
      </c>
      <c r="D2555" s="201">
        <v>3033723</v>
      </c>
      <c r="E2555" s="201">
        <v>1072855.73</v>
      </c>
    </row>
    <row r="2556" spans="2:5">
      <c r="B2556" s="215" t="s">
        <v>1710</v>
      </c>
      <c r="C2556" s="201">
        <v>4785373</v>
      </c>
      <c r="D2556" s="201">
        <v>3033723</v>
      </c>
      <c r="E2556" s="201">
        <v>1072855.73</v>
      </c>
    </row>
    <row r="2557" spans="2:5">
      <c r="B2557" s="216" t="s">
        <v>3949</v>
      </c>
      <c r="C2557" s="201">
        <v>0</v>
      </c>
      <c r="D2557" s="201">
        <v>27420000</v>
      </c>
      <c r="E2557" s="201">
        <v>17987358.02</v>
      </c>
    </row>
    <row r="2558" spans="2:5">
      <c r="B2558" s="215" t="s">
        <v>3672</v>
      </c>
      <c r="C2558" s="201">
        <v>0</v>
      </c>
      <c r="D2558" s="201">
        <v>27420000</v>
      </c>
      <c r="E2558" s="201">
        <v>17987358.02</v>
      </c>
    </row>
    <row r="2559" spans="2:5">
      <c r="B2559" s="216" t="s">
        <v>1711</v>
      </c>
      <c r="C2559" s="201">
        <v>4785373</v>
      </c>
      <c r="D2559" s="201">
        <v>1015399.06</v>
      </c>
      <c r="E2559" s="201">
        <v>1015397.22</v>
      </c>
    </row>
    <row r="2560" spans="2:5">
      <c r="B2560" s="215" t="s">
        <v>1712</v>
      </c>
      <c r="C2560" s="201">
        <v>4785373</v>
      </c>
      <c r="D2560" s="201">
        <v>1015399.06</v>
      </c>
      <c r="E2560" s="201">
        <v>1015397.22</v>
      </c>
    </row>
    <row r="2561" spans="2:5">
      <c r="B2561" s="216" t="s">
        <v>3948</v>
      </c>
      <c r="C2561" s="201">
        <v>23298750</v>
      </c>
      <c r="D2561" s="201">
        <v>15144187</v>
      </c>
      <c r="E2561" s="201">
        <v>7000000</v>
      </c>
    </row>
    <row r="2562" spans="2:5">
      <c r="B2562" s="215" t="s">
        <v>2994</v>
      </c>
      <c r="C2562" s="201">
        <v>23298750</v>
      </c>
      <c r="D2562" s="201">
        <v>15144187</v>
      </c>
      <c r="E2562" s="201">
        <v>7000000</v>
      </c>
    </row>
    <row r="2563" spans="2:5">
      <c r="B2563" s="216" t="s">
        <v>1713</v>
      </c>
      <c r="C2563" s="201">
        <v>6755494</v>
      </c>
      <c r="D2563" s="201">
        <v>1414108.52</v>
      </c>
      <c r="E2563" s="201">
        <v>1414107.5</v>
      </c>
    </row>
    <row r="2564" spans="2:5">
      <c r="B2564" s="215" t="s">
        <v>1714</v>
      </c>
      <c r="C2564" s="201">
        <v>6755494</v>
      </c>
      <c r="D2564" s="201">
        <v>1414108.52</v>
      </c>
      <c r="E2564" s="201">
        <v>1414107.5</v>
      </c>
    </row>
    <row r="2565" spans="2:5">
      <c r="B2565" s="216" t="s">
        <v>3947</v>
      </c>
      <c r="C2565" s="201">
        <v>12343709</v>
      </c>
      <c r="D2565" s="201">
        <v>4023411</v>
      </c>
      <c r="E2565" s="201">
        <v>0</v>
      </c>
    </row>
    <row r="2566" spans="2:5">
      <c r="B2566" s="215" t="s">
        <v>2774</v>
      </c>
      <c r="C2566" s="201">
        <v>12343709</v>
      </c>
      <c r="D2566" s="201">
        <v>4023411</v>
      </c>
      <c r="E2566" s="201">
        <v>0</v>
      </c>
    </row>
    <row r="2567" spans="2:5">
      <c r="B2567" s="216" t="s">
        <v>1715</v>
      </c>
      <c r="C2567" s="201">
        <v>4785373</v>
      </c>
      <c r="D2567" s="201">
        <v>1013280.65</v>
      </c>
      <c r="E2567" s="201">
        <v>1013279.33</v>
      </c>
    </row>
    <row r="2568" spans="2:5">
      <c r="B2568" s="215" t="s">
        <v>1716</v>
      </c>
      <c r="C2568" s="201">
        <v>4785373</v>
      </c>
      <c r="D2568" s="201">
        <v>1013280.65</v>
      </c>
      <c r="E2568" s="201">
        <v>1013279.33</v>
      </c>
    </row>
    <row r="2569" spans="2:5">
      <c r="B2569" s="216" t="s">
        <v>1717</v>
      </c>
      <c r="C2569" s="201">
        <v>4785373</v>
      </c>
      <c r="D2569" s="201">
        <v>1413658.52</v>
      </c>
      <c r="E2569" s="201">
        <v>1413657.5</v>
      </c>
    </row>
    <row r="2570" spans="2:5">
      <c r="B2570" s="215" t="s">
        <v>1718</v>
      </c>
      <c r="C2570" s="201">
        <v>4785373</v>
      </c>
      <c r="D2570" s="201">
        <v>1413658.52</v>
      </c>
      <c r="E2570" s="201">
        <v>1413657.5</v>
      </c>
    </row>
    <row r="2571" spans="2:5">
      <c r="B2571" s="216" t="s">
        <v>1719</v>
      </c>
      <c r="C2571" s="201">
        <v>6755494</v>
      </c>
      <c r="D2571" s="201">
        <v>7068287.5199999996</v>
      </c>
      <c r="E2571" s="201">
        <v>1413657.5</v>
      </c>
    </row>
    <row r="2572" spans="2:5">
      <c r="B2572" s="215" t="s">
        <v>1720</v>
      </c>
      <c r="C2572" s="201">
        <v>6755494</v>
      </c>
      <c r="D2572" s="201">
        <v>7068287.5199999996</v>
      </c>
      <c r="E2572" s="201">
        <v>1413657.5</v>
      </c>
    </row>
    <row r="2573" spans="2:5">
      <c r="B2573" s="216" t="s">
        <v>1721</v>
      </c>
      <c r="C2573" s="201">
        <v>6755494</v>
      </c>
      <c r="D2573" s="201">
        <v>1</v>
      </c>
      <c r="E2573" s="201">
        <v>0</v>
      </c>
    </row>
    <row r="2574" spans="2:5">
      <c r="B2574" s="215" t="s">
        <v>1722</v>
      </c>
      <c r="C2574" s="201">
        <v>6755494</v>
      </c>
      <c r="D2574" s="201">
        <v>1</v>
      </c>
      <c r="E2574" s="201">
        <v>0</v>
      </c>
    </row>
    <row r="2575" spans="2:5">
      <c r="B2575" s="216" t="s">
        <v>1723</v>
      </c>
      <c r="C2575" s="201">
        <v>11249055</v>
      </c>
      <c r="D2575" s="201">
        <v>1</v>
      </c>
      <c r="E2575" s="201">
        <v>0</v>
      </c>
    </row>
    <row r="2576" spans="2:5">
      <c r="B2576" s="215" t="s">
        <v>1724</v>
      </c>
      <c r="C2576" s="201">
        <v>11249055</v>
      </c>
      <c r="D2576" s="201">
        <v>1</v>
      </c>
      <c r="E2576" s="201">
        <v>0</v>
      </c>
    </row>
    <row r="2577" spans="2:5">
      <c r="B2577" s="216" t="s">
        <v>3946</v>
      </c>
      <c r="C2577" s="201">
        <v>2356658</v>
      </c>
      <c r="D2577" s="201">
        <v>12220475.17</v>
      </c>
      <c r="E2577" s="201">
        <v>9863817.1699999999</v>
      </c>
    </row>
    <row r="2578" spans="2:5">
      <c r="B2578" s="215" t="s">
        <v>2995</v>
      </c>
      <c r="C2578" s="201">
        <v>2356658</v>
      </c>
      <c r="D2578" s="201">
        <v>12220475.17</v>
      </c>
      <c r="E2578" s="201">
        <v>9863817.1699999999</v>
      </c>
    </row>
    <row r="2579" spans="2:5">
      <c r="B2579" s="216" t="s">
        <v>1725</v>
      </c>
      <c r="C2579" s="201">
        <v>4785373</v>
      </c>
      <c r="D2579" s="201">
        <v>1</v>
      </c>
      <c r="E2579" s="201">
        <v>0</v>
      </c>
    </row>
    <row r="2580" spans="2:5">
      <c r="B2580" s="215" t="s">
        <v>1726</v>
      </c>
      <c r="C2580" s="201">
        <v>4785373</v>
      </c>
      <c r="D2580" s="201">
        <v>1</v>
      </c>
      <c r="E2580" s="201">
        <v>0</v>
      </c>
    </row>
    <row r="2581" spans="2:5">
      <c r="B2581" s="216" t="s">
        <v>1727</v>
      </c>
      <c r="C2581" s="201">
        <v>4785373</v>
      </c>
      <c r="D2581" s="201">
        <v>1</v>
      </c>
      <c r="E2581" s="201">
        <v>0</v>
      </c>
    </row>
    <row r="2582" spans="2:5">
      <c r="B2582" s="215" t="s">
        <v>1728</v>
      </c>
      <c r="C2582" s="201">
        <v>4785373</v>
      </c>
      <c r="D2582" s="201">
        <v>1</v>
      </c>
      <c r="E2582" s="201">
        <v>0</v>
      </c>
    </row>
    <row r="2583" spans="2:5">
      <c r="B2583" s="216" t="s">
        <v>1729</v>
      </c>
      <c r="C2583" s="201">
        <v>6755494</v>
      </c>
      <c r="D2583" s="201">
        <v>1</v>
      </c>
      <c r="E2583" s="201">
        <v>0</v>
      </c>
    </row>
    <row r="2584" spans="2:5">
      <c r="B2584" s="215" t="s">
        <v>1730</v>
      </c>
      <c r="C2584" s="201">
        <v>6755494</v>
      </c>
      <c r="D2584" s="201">
        <v>1</v>
      </c>
      <c r="E2584" s="201">
        <v>0</v>
      </c>
    </row>
    <row r="2585" spans="2:5">
      <c r="B2585" s="216" t="s">
        <v>3945</v>
      </c>
      <c r="C2585" s="201">
        <v>6755494</v>
      </c>
      <c r="D2585" s="201">
        <v>1</v>
      </c>
      <c r="E2585" s="201">
        <v>0</v>
      </c>
    </row>
    <row r="2586" spans="2:5">
      <c r="B2586" s="215" t="s">
        <v>1731</v>
      </c>
      <c r="C2586" s="201">
        <v>6755494</v>
      </c>
      <c r="D2586" s="201">
        <v>1</v>
      </c>
      <c r="E2586" s="201">
        <v>0</v>
      </c>
    </row>
    <row r="2587" spans="2:5">
      <c r="B2587" s="216" t="s">
        <v>490</v>
      </c>
      <c r="C2587" s="201">
        <v>15235929</v>
      </c>
      <c r="D2587" s="201">
        <v>5109331</v>
      </c>
      <c r="E2587" s="201">
        <v>5109326.17</v>
      </c>
    </row>
    <row r="2588" spans="2:5">
      <c r="B2588" s="215" t="s">
        <v>835</v>
      </c>
      <c r="C2588" s="201">
        <v>15235929</v>
      </c>
      <c r="D2588" s="201">
        <v>5109331</v>
      </c>
      <c r="E2588" s="201">
        <v>5109326.17</v>
      </c>
    </row>
    <row r="2589" spans="2:5">
      <c r="B2589" s="216" t="s">
        <v>3944</v>
      </c>
      <c r="C2589" s="201">
        <v>62404864</v>
      </c>
      <c r="D2589" s="201">
        <v>56861159</v>
      </c>
      <c r="E2589" s="201">
        <v>27260811.030000001</v>
      </c>
    </row>
    <row r="2590" spans="2:5">
      <c r="B2590" s="215" t="s">
        <v>836</v>
      </c>
      <c r="C2590" s="201">
        <v>62404864</v>
      </c>
      <c r="D2590" s="201">
        <v>56861159</v>
      </c>
      <c r="E2590" s="201">
        <v>27260811.030000001</v>
      </c>
    </row>
    <row r="2591" spans="2:5">
      <c r="B2591" s="216" t="s">
        <v>1732</v>
      </c>
      <c r="C2591" s="201">
        <v>6755494</v>
      </c>
      <c r="D2591" s="201">
        <v>1</v>
      </c>
      <c r="E2591" s="201">
        <v>0</v>
      </c>
    </row>
    <row r="2592" spans="2:5">
      <c r="B2592" s="215" t="s">
        <v>1733</v>
      </c>
      <c r="C2592" s="201">
        <v>6755494</v>
      </c>
      <c r="D2592" s="201">
        <v>1</v>
      </c>
      <c r="E2592" s="201">
        <v>0</v>
      </c>
    </row>
    <row r="2593" spans="2:5">
      <c r="B2593" s="216" t="s">
        <v>3943</v>
      </c>
      <c r="C2593" s="201">
        <v>4785373</v>
      </c>
      <c r="D2593" s="201">
        <v>1</v>
      </c>
      <c r="E2593" s="201">
        <v>0</v>
      </c>
    </row>
    <row r="2594" spans="2:5">
      <c r="B2594" s="215" t="s">
        <v>1734</v>
      </c>
      <c r="C2594" s="201">
        <v>4785373</v>
      </c>
      <c r="D2594" s="201">
        <v>1</v>
      </c>
      <c r="E2594" s="201">
        <v>0</v>
      </c>
    </row>
    <row r="2595" spans="2:5">
      <c r="B2595" s="216" t="s">
        <v>491</v>
      </c>
      <c r="C2595" s="201">
        <v>6686174</v>
      </c>
      <c r="D2595" s="201">
        <v>10476958.199999999</v>
      </c>
      <c r="E2595" s="201">
        <v>8381565.7599999998</v>
      </c>
    </row>
    <row r="2596" spans="2:5">
      <c r="B2596" s="215" t="s">
        <v>837</v>
      </c>
      <c r="C2596" s="201">
        <v>6686174</v>
      </c>
      <c r="D2596" s="201">
        <v>10476958.199999999</v>
      </c>
      <c r="E2596" s="201">
        <v>8381565.7599999998</v>
      </c>
    </row>
    <row r="2597" spans="2:5">
      <c r="B2597" s="216" t="s">
        <v>3450</v>
      </c>
      <c r="C2597" s="201">
        <v>0</v>
      </c>
      <c r="D2597" s="201">
        <v>1337078.69</v>
      </c>
      <c r="E2597" s="201">
        <v>0</v>
      </c>
    </row>
    <row r="2598" spans="2:5">
      <c r="B2598" s="215" t="s">
        <v>3449</v>
      </c>
      <c r="C2598" s="201">
        <v>0</v>
      </c>
      <c r="D2598" s="201">
        <v>1337078.69</v>
      </c>
      <c r="E2598" s="201">
        <v>0</v>
      </c>
    </row>
    <row r="2599" spans="2:5">
      <c r="B2599" s="216" t="s">
        <v>3448</v>
      </c>
      <c r="C2599" s="201">
        <v>0</v>
      </c>
      <c r="D2599" s="201">
        <v>1337078.69</v>
      </c>
      <c r="E2599" s="201">
        <v>0</v>
      </c>
    </row>
    <row r="2600" spans="2:5">
      <c r="B2600" s="215" t="s">
        <v>3447</v>
      </c>
      <c r="C2600" s="201">
        <v>0</v>
      </c>
      <c r="D2600" s="201">
        <v>1337078.69</v>
      </c>
      <c r="E2600" s="201">
        <v>0</v>
      </c>
    </row>
    <row r="2601" spans="2:5">
      <c r="B2601" s="216" t="s">
        <v>3446</v>
      </c>
      <c r="C2601" s="201">
        <v>0</v>
      </c>
      <c r="D2601" s="201">
        <v>1337078.69</v>
      </c>
      <c r="E2601" s="201">
        <v>0</v>
      </c>
    </row>
    <row r="2602" spans="2:5">
      <c r="B2602" s="215" t="s">
        <v>3445</v>
      </c>
      <c r="C2602" s="201">
        <v>0</v>
      </c>
      <c r="D2602" s="201">
        <v>1337078.69</v>
      </c>
      <c r="E2602" s="201">
        <v>0</v>
      </c>
    </row>
    <row r="2603" spans="2:5">
      <c r="B2603" s="216" t="s">
        <v>3444</v>
      </c>
      <c r="C2603" s="201">
        <v>0</v>
      </c>
      <c r="D2603" s="201">
        <v>1882522.53</v>
      </c>
      <c r="E2603" s="201">
        <v>0</v>
      </c>
    </row>
    <row r="2604" spans="2:5">
      <c r="B2604" s="215" t="s">
        <v>3443</v>
      </c>
      <c r="C2604" s="201">
        <v>0</v>
      </c>
      <c r="D2604" s="201">
        <v>1882522.53</v>
      </c>
      <c r="E2604" s="201">
        <v>0</v>
      </c>
    </row>
    <row r="2605" spans="2:5">
      <c r="B2605" s="216" t="s">
        <v>3442</v>
      </c>
      <c r="C2605" s="201">
        <v>0</v>
      </c>
      <c r="D2605" s="201">
        <v>1337078.69</v>
      </c>
      <c r="E2605" s="201">
        <v>0</v>
      </c>
    </row>
    <row r="2606" spans="2:5">
      <c r="B2606" s="215" t="s">
        <v>3441</v>
      </c>
      <c r="C2606" s="201">
        <v>0</v>
      </c>
      <c r="D2606" s="201">
        <v>1337078.69</v>
      </c>
      <c r="E2606" s="201">
        <v>0</v>
      </c>
    </row>
    <row r="2607" spans="2:5">
      <c r="B2607" s="216" t="s">
        <v>3942</v>
      </c>
      <c r="C2607" s="201">
        <v>0</v>
      </c>
      <c r="D2607" s="201">
        <v>1337078.69</v>
      </c>
      <c r="E2607" s="201">
        <v>0</v>
      </c>
    </row>
    <row r="2608" spans="2:5">
      <c r="B2608" s="215" t="s">
        <v>3440</v>
      </c>
      <c r="C2608" s="201">
        <v>0</v>
      </c>
      <c r="D2608" s="201">
        <v>1337078.69</v>
      </c>
      <c r="E2608" s="201">
        <v>0</v>
      </c>
    </row>
    <row r="2609" spans="2:5">
      <c r="B2609" s="216" t="s">
        <v>492</v>
      </c>
      <c r="C2609" s="201">
        <v>22924842</v>
      </c>
      <c r="D2609" s="201">
        <v>3924842</v>
      </c>
      <c r="E2609" s="201">
        <v>0</v>
      </c>
    </row>
    <row r="2610" spans="2:5">
      <c r="B2610" s="215" t="s">
        <v>838</v>
      </c>
      <c r="C2610" s="201">
        <v>22924842</v>
      </c>
      <c r="D2610" s="201">
        <v>3924842</v>
      </c>
      <c r="E2610" s="201">
        <v>0</v>
      </c>
    </row>
    <row r="2611" spans="2:5">
      <c r="B2611" s="216" t="s">
        <v>3439</v>
      </c>
      <c r="C2611" s="201">
        <v>0</v>
      </c>
      <c r="D2611" s="201">
        <v>1337078.69</v>
      </c>
      <c r="E2611" s="201">
        <v>0</v>
      </c>
    </row>
    <row r="2612" spans="2:5">
      <c r="B2612" s="215" t="s">
        <v>3438</v>
      </c>
      <c r="C2612" s="201">
        <v>0</v>
      </c>
      <c r="D2612" s="201">
        <v>1337078.69</v>
      </c>
      <c r="E2612" s="201">
        <v>0</v>
      </c>
    </row>
    <row r="2613" spans="2:5">
      <c r="B2613" s="216" t="s">
        <v>3437</v>
      </c>
      <c r="C2613" s="201">
        <v>0</v>
      </c>
      <c r="D2613" s="201">
        <v>1337078.69</v>
      </c>
      <c r="E2613" s="201">
        <v>0</v>
      </c>
    </row>
    <row r="2614" spans="2:5">
      <c r="B2614" s="215" t="s">
        <v>3436</v>
      </c>
      <c r="C2614" s="201">
        <v>0</v>
      </c>
      <c r="D2614" s="201">
        <v>1337078.69</v>
      </c>
      <c r="E2614" s="201">
        <v>0</v>
      </c>
    </row>
    <row r="2615" spans="2:5">
      <c r="B2615" s="216" t="s">
        <v>3941</v>
      </c>
      <c r="C2615" s="201">
        <v>0</v>
      </c>
      <c r="D2615" s="201">
        <v>1882522.53</v>
      </c>
      <c r="E2615" s="201">
        <v>0</v>
      </c>
    </row>
    <row r="2616" spans="2:5">
      <c r="B2616" s="215" t="s">
        <v>3435</v>
      </c>
      <c r="C2616" s="201">
        <v>0</v>
      </c>
      <c r="D2616" s="201">
        <v>1882522.53</v>
      </c>
      <c r="E2616" s="201">
        <v>0</v>
      </c>
    </row>
    <row r="2617" spans="2:5">
      <c r="B2617" s="216" t="s">
        <v>1091</v>
      </c>
      <c r="C2617" s="201">
        <v>16522568</v>
      </c>
      <c r="D2617" s="201">
        <v>12793740</v>
      </c>
      <c r="E2617" s="201">
        <v>12793738.01</v>
      </c>
    </row>
    <row r="2618" spans="2:5">
      <c r="B2618" s="215" t="s">
        <v>1092</v>
      </c>
      <c r="C2618" s="201">
        <v>16522568</v>
      </c>
      <c r="D2618" s="201">
        <v>12793740</v>
      </c>
      <c r="E2618" s="201">
        <v>12793738.01</v>
      </c>
    </row>
    <row r="2619" spans="2:5">
      <c r="B2619" s="216" t="s">
        <v>3434</v>
      </c>
      <c r="C2619" s="201">
        <v>0</v>
      </c>
      <c r="D2619" s="201">
        <v>1337078.69</v>
      </c>
      <c r="E2619" s="201">
        <v>0</v>
      </c>
    </row>
    <row r="2620" spans="2:5">
      <c r="B2620" s="215" t="s">
        <v>3433</v>
      </c>
      <c r="C2620" s="201">
        <v>0</v>
      </c>
      <c r="D2620" s="201">
        <v>1337078.69</v>
      </c>
      <c r="E2620" s="201">
        <v>0</v>
      </c>
    </row>
    <row r="2621" spans="2:5">
      <c r="B2621" s="216" t="s">
        <v>3432</v>
      </c>
      <c r="C2621" s="201">
        <v>0</v>
      </c>
      <c r="D2621" s="201">
        <v>1337078.69</v>
      </c>
      <c r="E2621" s="201">
        <v>0</v>
      </c>
    </row>
    <row r="2622" spans="2:5">
      <c r="B2622" s="215" t="s">
        <v>3431</v>
      </c>
      <c r="C2622" s="201">
        <v>0</v>
      </c>
      <c r="D2622" s="201">
        <v>1337078.69</v>
      </c>
      <c r="E2622" s="201">
        <v>0</v>
      </c>
    </row>
    <row r="2623" spans="2:5">
      <c r="B2623" s="216" t="s">
        <v>3430</v>
      </c>
      <c r="C2623" s="201">
        <v>0</v>
      </c>
      <c r="D2623" s="201">
        <v>3125466.19</v>
      </c>
      <c r="E2623" s="201">
        <v>0</v>
      </c>
    </row>
    <row r="2624" spans="2:5">
      <c r="B2624" s="215" t="s">
        <v>3429</v>
      </c>
      <c r="C2624" s="201">
        <v>0</v>
      </c>
      <c r="D2624" s="201">
        <v>3125466.19</v>
      </c>
      <c r="E2624" s="201">
        <v>0</v>
      </c>
    </row>
    <row r="2625" spans="2:5">
      <c r="B2625" s="216" t="s">
        <v>3428</v>
      </c>
      <c r="C2625" s="201">
        <v>0</v>
      </c>
      <c r="D2625" s="201">
        <v>1882522.53</v>
      </c>
      <c r="E2625" s="201">
        <v>0</v>
      </c>
    </row>
    <row r="2626" spans="2:5">
      <c r="B2626" s="215" t="s">
        <v>3427</v>
      </c>
      <c r="C2626" s="201">
        <v>0</v>
      </c>
      <c r="D2626" s="201">
        <v>1882522.53</v>
      </c>
      <c r="E2626" s="201">
        <v>0</v>
      </c>
    </row>
    <row r="2627" spans="2:5">
      <c r="B2627" s="216" t="s">
        <v>3124</v>
      </c>
      <c r="C2627" s="201">
        <v>0</v>
      </c>
      <c r="D2627" s="201">
        <v>6462001</v>
      </c>
      <c r="E2627" s="201">
        <v>0</v>
      </c>
    </row>
    <row r="2628" spans="2:5">
      <c r="B2628" s="215" t="s">
        <v>3125</v>
      </c>
      <c r="C2628" s="201">
        <v>0</v>
      </c>
      <c r="D2628" s="201">
        <v>6462001</v>
      </c>
      <c r="E2628" s="201">
        <v>0</v>
      </c>
    </row>
    <row r="2629" spans="2:5">
      <c r="B2629" s="216" t="s">
        <v>493</v>
      </c>
      <c r="C2629" s="201">
        <v>2625310</v>
      </c>
      <c r="D2629" s="201">
        <v>5728942.1799999997</v>
      </c>
      <c r="E2629" s="201">
        <v>732589.36</v>
      </c>
    </row>
    <row r="2630" spans="2:5">
      <c r="B2630" s="215" t="s">
        <v>839</v>
      </c>
      <c r="C2630" s="201">
        <v>2625310</v>
      </c>
      <c r="D2630" s="201">
        <v>5728942.1799999997</v>
      </c>
      <c r="E2630" s="201">
        <v>732589.36</v>
      </c>
    </row>
    <row r="2631" spans="2:5">
      <c r="B2631" s="216" t="s">
        <v>3940</v>
      </c>
      <c r="C2631" s="201">
        <v>0</v>
      </c>
      <c r="D2631" s="201">
        <v>6462000</v>
      </c>
      <c r="E2631" s="201">
        <v>0</v>
      </c>
    </row>
    <row r="2632" spans="2:5">
      <c r="B2632" s="215" t="s">
        <v>3126</v>
      </c>
      <c r="C2632" s="201">
        <v>0</v>
      </c>
      <c r="D2632" s="201">
        <v>6462000</v>
      </c>
      <c r="E2632" s="201">
        <v>0</v>
      </c>
    </row>
    <row r="2633" spans="2:5">
      <c r="B2633" s="216" t="s">
        <v>494</v>
      </c>
      <c r="C2633" s="201">
        <v>2625310</v>
      </c>
      <c r="D2633" s="201">
        <v>1625310</v>
      </c>
      <c r="E2633" s="201">
        <v>149782.70000000001</v>
      </c>
    </row>
    <row r="2634" spans="2:5">
      <c r="B2634" s="215" t="s">
        <v>840</v>
      </c>
      <c r="C2634" s="201">
        <v>2625310</v>
      </c>
      <c r="D2634" s="201">
        <v>1625310</v>
      </c>
      <c r="E2634" s="201">
        <v>149782.70000000001</v>
      </c>
    </row>
    <row r="2635" spans="2:5">
      <c r="B2635" s="216" t="s">
        <v>495</v>
      </c>
      <c r="C2635" s="201">
        <v>2625310</v>
      </c>
      <c r="D2635" s="201">
        <v>5484133.9900000002</v>
      </c>
      <c r="E2635" s="201">
        <v>5387544.9900000002</v>
      </c>
    </row>
    <row r="2636" spans="2:5">
      <c r="B2636" s="215" t="s">
        <v>841</v>
      </c>
      <c r="C2636" s="201">
        <v>2625310</v>
      </c>
      <c r="D2636" s="201">
        <v>5484133.9900000002</v>
      </c>
      <c r="E2636" s="201">
        <v>5387544.9900000002</v>
      </c>
    </row>
    <row r="2637" spans="2:5">
      <c r="B2637" s="216" t="s">
        <v>3625</v>
      </c>
      <c r="C2637" s="201">
        <v>0</v>
      </c>
      <c r="D2637" s="201">
        <v>8022580.4799999995</v>
      </c>
      <c r="E2637" s="201">
        <v>8022580.4799999995</v>
      </c>
    </row>
    <row r="2638" spans="2:5">
      <c r="B2638" s="215" t="s">
        <v>3624</v>
      </c>
      <c r="C2638" s="201">
        <v>0</v>
      </c>
      <c r="D2638" s="201">
        <v>8022580.4799999995</v>
      </c>
      <c r="E2638" s="201">
        <v>8022580.4799999995</v>
      </c>
    </row>
    <row r="2639" spans="2:5">
      <c r="B2639" s="220" t="s">
        <v>284</v>
      </c>
      <c r="C2639" s="219">
        <v>158899581</v>
      </c>
      <c r="D2639" s="219">
        <v>161291176.91999996</v>
      </c>
      <c r="E2639" s="219">
        <v>121531684.88</v>
      </c>
    </row>
    <row r="2640" spans="2:5">
      <c r="B2640" s="216" t="s">
        <v>324</v>
      </c>
      <c r="C2640" s="201">
        <v>158899581</v>
      </c>
      <c r="D2640" s="201">
        <v>161291176.91999996</v>
      </c>
      <c r="E2640" s="201">
        <v>121531684.88</v>
      </c>
    </row>
    <row r="2641" spans="2:5">
      <c r="B2641" s="215" t="s">
        <v>4211</v>
      </c>
      <c r="C2641" s="201">
        <v>158899581</v>
      </c>
      <c r="D2641" s="201">
        <v>161291176.91999996</v>
      </c>
      <c r="E2641" s="201">
        <v>121531684.88</v>
      </c>
    </row>
    <row r="2642" spans="2:5">
      <c r="B2642" s="217" t="s">
        <v>496</v>
      </c>
      <c r="C2642" s="201">
        <v>1852467650</v>
      </c>
      <c r="D2642" s="201">
        <v>2040111071.7900002</v>
      </c>
      <c r="E2642" s="201">
        <v>1490785635.1000001</v>
      </c>
    </row>
    <row r="2643" spans="2:5">
      <c r="B2643" s="220" t="s">
        <v>281</v>
      </c>
      <c r="C2643" s="219">
        <v>1631032120</v>
      </c>
      <c r="D2643" s="219">
        <v>1877392866.5900002</v>
      </c>
      <c r="E2643" s="219">
        <v>1440148360.1700003</v>
      </c>
    </row>
    <row r="2644" spans="2:5">
      <c r="B2644" s="216" t="s">
        <v>4187</v>
      </c>
      <c r="C2644" s="201">
        <v>0</v>
      </c>
      <c r="D2644" s="201">
        <v>11851166.09</v>
      </c>
      <c r="E2644" s="201">
        <v>0</v>
      </c>
    </row>
    <row r="2645" spans="2:5">
      <c r="B2645" s="215" t="s">
        <v>4186</v>
      </c>
      <c r="C2645" s="201">
        <v>0</v>
      </c>
      <c r="D2645" s="201">
        <v>11851166.09</v>
      </c>
      <c r="E2645" s="201">
        <v>0</v>
      </c>
    </row>
    <row r="2646" spans="2:5">
      <c r="B2646" s="216" t="s">
        <v>1027</v>
      </c>
      <c r="C2646" s="201">
        <v>15096247</v>
      </c>
      <c r="D2646" s="201">
        <v>4000000</v>
      </c>
      <c r="E2646" s="201">
        <v>0</v>
      </c>
    </row>
    <row r="2647" spans="2:5">
      <c r="B2647" s="215" t="s">
        <v>1028</v>
      </c>
      <c r="C2647" s="201">
        <v>15096247</v>
      </c>
      <c r="D2647" s="201">
        <v>4000000</v>
      </c>
      <c r="E2647" s="201">
        <v>0</v>
      </c>
    </row>
    <row r="2648" spans="2:5">
      <c r="B2648" s="216" t="s">
        <v>3939</v>
      </c>
      <c r="C2648" s="201">
        <v>52993756</v>
      </c>
      <c r="D2648" s="201">
        <v>26496877</v>
      </c>
      <c r="E2648" s="201">
        <v>0</v>
      </c>
    </row>
    <row r="2649" spans="2:5">
      <c r="B2649" s="215" t="s">
        <v>2528</v>
      </c>
      <c r="C2649" s="201">
        <v>52993756</v>
      </c>
      <c r="D2649" s="201">
        <v>26496877</v>
      </c>
      <c r="E2649" s="201">
        <v>0</v>
      </c>
    </row>
    <row r="2650" spans="2:5">
      <c r="B2650" s="216" t="s">
        <v>2996</v>
      </c>
      <c r="C2650" s="201">
        <v>1449026</v>
      </c>
      <c r="D2650" s="201">
        <v>2</v>
      </c>
      <c r="E2650" s="201">
        <v>0</v>
      </c>
    </row>
    <row r="2651" spans="2:5">
      <c r="B2651" s="215" t="s">
        <v>2997</v>
      </c>
      <c r="C2651" s="201">
        <v>1449026</v>
      </c>
      <c r="D2651" s="201">
        <v>2</v>
      </c>
      <c r="E2651" s="201">
        <v>0</v>
      </c>
    </row>
    <row r="2652" spans="2:5">
      <c r="B2652" s="216" t="s">
        <v>1735</v>
      </c>
      <c r="C2652" s="201">
        <v>6659723</v>
      </c>
      <c r="D2652" s="201">
        <v>2675361.48</v>
      </c>
      <c r="E2652" s="201">
        <v>170034.06</v>
      </c>
    </row>
    <row r="2653" spans="2:5">
      <c r="B2653" s="215" t="s">
        <v>1736</v>
      </c>
      <c r="C2653" s="201">
        <v>6659723</v>
      </c>
      <c r="D2653" s="201">
        <v>2675361.48</v>
      </c>
      <c r="E2653" s="201">
        <v>170034.06</v>
      </c>
    </row>
    <row r="2654" spans="2:5">
      <c r="B2654" s="216" t="s">
        <v>1737</v>
      </c>
      <c r="C2654" s="201">
        <v>11087637</v>
      </c>
      <c r="D2654" s="201">
        <v>4649177.49</v>
      </c>
      <c r="E2654" s="201">
        <v>3649178.48</v>
      </c>
    </row>
    <row r="2655" spans="2:5">
      <c r="B2655" s="215" t="s">
        <v>1738</v>
      </c>
      <c r="C2655" s="201">
        <v>11087637</v>
      </c>
      <c r="D2655" s="201">
        <v>4649177.49</v>
      </c>
      <c r="E2655" s="201">
        <v>3649178.48</v>
      </c>
    </row>
    <row r="2656" spans="2:5">
      <c r="B2656" s="216" t="s">
        <v>497</v>
      </c>
      <c r="C2656" s="201">
        <v>6379233</v>
      </c>
      <c r="D2656" s="201">
        <v>6379233</v>
      </c>
      <c r="E2656" s="201">
        <v>3010905.12</v>
      </c>
    </row>
    <row r="2657" spans="2:5">
      <c r="B2657" s="215" t="s">
        <v>842</v>
      </c>
      <c r="C2657" s="201">
        <v>6379233</v>
      </c>
      <c r="D2657" s="201">
        <v>6379233</v>
      </c>
      <c r="E2657" s="201">
        <v>3010905.12</v>
      </c>
    </row>
    <row r="2658" spans="2:5">
      <c r="B2658" s="216" t="s">
        <v>3938</v>
      </c>
      <c r="C2658" s="201">
        <v>0</v>
      </c>
      <c r="D2658" s="201">
        <v>28809955.289999999</v>
      </c>
      <c r="E2658" s="201">
        <v>28809930.57</v>
      </c>
    </row>
    <row r="2659" spans="2:5">
      <c r="B2659" s="215" t="s">
        <v>3426</v>
      </c>
      <c r="C2659" s="201">
        <v>0</v>
      </c>
      <c r="D2659" s="201">
        <v>28809955.289999999</v>
      </c>
      <c r="E2659" s="201">
        <v>28809930.57</v>
      </c>
    </row>
    <row r="2660" spans="2:5">
      <c r="B2660" s="216" t="s">
        <v>2720</v>
      </c>
      <c r="C2660" s="201">
        <v>6659723</v>
      </c>
      <c r="D2660" s="201">
        <v>1</v>
      </c>
      <c r="E2660" s="201">
        <v>0</v>
      </c>
    </row>
    <row r="2661" spans="2:5">
      <c r="B2661" s="215" t="s">
        <v>1739</v>
      </c>
      <c r="C2661" s="201">
        <v>6659723</v>
      </c>
      <c r="D2661" s="201">
        <v>1</v>
      </c>
      <c r="E2661" s="201">
        <v>0</v>
      </c>
    </row>
    <row r="2662" spans="2:5">
      <c r="B2662" s="216" t="s">
        <v>1740</v>
      </c>
      <c r="C2662" s="201">
        <v>4718384</v>
      </c>
      <c r="D2662" s="201">
        <v>1</v>
      </c>
      <c r="E2662" s="201">
        <v>0</v>
      </c>
    </row>
    <row r="2663" spans="2:5">
      <c r="B2663" s="215" t="s">
        <v>1741</v>
      </c>
      <c r="C2663" s="201">
        <v>4718384</v>
      </c>
      <c r="D2663" s="201">
        <v>1</v>
      </c>
      <c r="E2663" s="201">
        <v>0</v>
      </c>
    </row>
    <row r="2664" spans="2:5">
      <c r="B2664" s="216" t="s">
        <v>1742</v>
      </c>
      <c r="C2664" s="201">
        <v>4718384</v>
      </c>
      <c r="D2664" s="201">
        <v>1</v>
      </c>
      <c r="E2664" s="201">
        <v>0</v>
      </c>
    </row>
    <row r="2665" spans="2:5">
      <c r="B2665" s="215" t="s">
        <v>1743</v>
      </c>
      <c r="C2665" s="201">
        <v>4718384</v>
      </c>
      <c r="D2665" s="201">
        <v>1</v>
      </c>
      <c r="E2665" s="201">
        <v>0</v>
      </c>
    </row>
    <row r="2666" spans="2:5">
      <c r="B2666" s="216" t="s">
        <v>1744</v>
      </c>
      <c r="C2666" s="201">
        <v>4718384</v>
      </c>
      <c r="D2666" s="201">
        <v>3500000</v>
      </c>
      <c r="E2666" s="201">
        <v>0</v>
      </c>
    </row>
    <row r="2667" spans="2:5">
      <c r="B2667" s="215" t="s">
        <v>1745</v>
      </c>
      <c r="C2667" s="201">
        <v>4718384</v>
      </c>
      <c r="D2667" s="201">
        <v>3500000</v>
      </c>
      <c r="E2667" s="201">
        <v>0</v>
      </c>
    </row>
    <row r="2668" spans="2:5">
      <c r="B2668" s="216" t="s">
        <v>1746</v>
      </c>
      <c r="C2668" s="201">
        <v>11087637</v>
      </c>
      <c r="D2668" s="201">
        <v>6247514.46</v>
      </c>
      <c r="E2668" s="201">
        <v>0</v>
      </c>
    </row>
    <row r="2669" spans="2:5">
      <c r="B2669" s="215" t="s">
        <v>1747</v>
      </c>
      <c r="C2669" s="201">
        <v>11087637</v>
      </c>
      <c r="D2669" s="201">
        <v>6247514.46</v>
      </c>
      <c r="E2669" s="201">
        <v>0</v>
      </c>
    </row>
    <row r="2670" spans="2:5">
      <c r="B2670" s="216" t="s">
        <v>1748</v>
      </c>
      <c r="C2670" s="201">
        <v>11087637</v>
      </c>
      <c r="D2670" s="201">
        <v>6047637</v>
      </c>
      <c r="E2670" s="201">
        <v>0</v>
      </c>
    </row>
    <row r="2671" spans="2:5">
      <c r="B2671" s="215" t="s">
        <v>1749</v>
      </c>
      <c r="C2671" s="201">
        <v>11087637</v>
      </c>
      <c r="D2671" s="201">
        <v>6047637</v>
      </c>
      <c r="E2671" s="201">
        <v>0</v>
      </c>
    </row>
    <row r="2672" spans="2:5">
      <c r="B2672" s="216" t="s">
        <v>1750</v>
      </c>
      <c r="C2672" s="201">
        <v>6659723</v>
      </c>
      <c r="D2672" s="201">
        <v>1498438</v>
      </c>
      <c r="E2672" s="201">
        <v>1498436.96</v>
      </c>
    </row>
    <row r="2673" spans="2:5">
      <c r="B2673" s="215" t="s">
        <v>1751</v>
      </c>
      <c r="C2673" s="201">
        <v>6659723</v>
      </c>
      <c r="D2673" s="201">
        <v>1498438</v>
      </c>
      <c r="E2673" s="201">
        <v>1498436.96</v>
      </c>
    </row>
    <row r="2674" spans="2:5">
      <c r="B2674" s="216" t="s">
        <v>1752</v>
      </c>
      <c r="C2674" s="201">
        <v>6659723</v>
      </c>
      <c r="D2674" s="201">
        <v>1498436.96</v>
      </c>
      <c r="E2674" s="201">
        <v>1498436.96</v>
      </c>
    </row>
    <row r="2675" spans="2:5">
      <c r="B2675" s="215" t="s">
        <v>1753</v>
      </c>
      <c r="C2675" s="201">
        <v>6659723</v>
      </c>
      <c r="D2675" s="201">
        <v>1498436.96</v>
      </c>
      <c r="E2675" s="201">
        <v>1498436.96</v>
      </c>
    </row>
    <row r="2676" spans="2:5">
      <c r="B2676" s="216" t="s">
        <v>1754</v>
      </c>
      <c r="C2676" s="201">
        <v>6659723</v>
      </c>
      <c r="D2676" s="201">
        <v>1498437</v>
      </c>
      <c r="E2676" s="201">
        <v>1498436.96</v>
      </c>
    </row>
    <row r="2677" spans="2:5">
      <c r="B2677" s="215" t="s">
        <v>1755</v>
      </c>
      <c r="C2677" s="201">
        <v>6659723</v>
      </c>
      <c r="D2677" s="201">
        <v>1498437</v>
      </c>
      <c r="E2677" s="201">
        <v>1498436.96</v>
      </c>
    </row>
    <row r="2678" spans="2:5">
      <c r="B2678" s="216" t="s">
        <v>1756</v>
      </c>
      <c r="C2678" s="201">
        <v>6659723</v>
      </c>
      <c r="D2678" s="201">
        <v>1498438</v>
      </c>
      <c r="E2678" s="201">
        <v>1498436.96</v>
      </c>
    </row>
    <row r="2679" spans="2:5">
      <c r="B2679" s="215" t="s">
        <v>1757</v>
      </c>
      <c r="C2679" s="201">
        <v>6659723</v>
      </c>
      <c r="D2679" s="201">
        <v>1498438</v>
      </c>
      <c r="E2679" s="201">
        <v>1498436.96</v>
      </c>
    </row>
    <row r="2680" spans="2:5">
      <c r="B2680" s="216" t="s">
        <v>1758</v>
      </c>
      <c r="C2680" s="201">
        <v>4718384</v>
      </c>
      <c r="D2680" s="201">
        <v>1061638</v>
      </c>
      <c r="E2680" s="201">
        <v>1061636.3899999999</v>
      </c>
    </row>
    <row r="2681" spans="2:5">
      <c r="B2681" s="215" t="s">
        <v>1759</v>
      </c>
      <c r="C2681" s="201">
        <v>4718384</v>
      </c>
      <c r="D2681" s="201">
        <v>1061638</v>
      </c>
      <c r="E2681" s="201">
        <v>1061636.3899999999</v>
      </c>
    </row>
    <row r="2682" spans="2:5">
      <c r="B2682" s="216" t="s">
        <v>3937</v>
      </c>
      <c r="C2682" s="201">
        <v>10521282</v>
      </c>
      <c r="D2682" s="201">
        <v>24826076.670000002</v>
      </c>
      <c r="E2682" s="201">
        <v>20551165.27</v>
      </c>
    </row>
    <row r="2683" spans="2:5">
      <c r="B2683" s="215" t="s">
        <v>843</v>
      </c>
      <c r="C2683" s="201">
        <v>3861559</v>
      </c>
      <c r="D2683" s="201">
        <v>24826075.670000002</v>
      </c>
      <c r="E2683" s="201">
        <v>20551165.27</v>
      </c>
    </row>
    <row r="2684" spans="2:5">
      <c r="B2684" s="215" t="s">
        <v>1760</v>
      </c>
      <c r="C2684" s="201">
        <v>6659723</v>
      </c>
      <c r="D2684" s="201">
        <v>1</v>
      </c>
      <c r="E2684" s="201">
        <v>0</v>
      </c>
    </row>
    <row r="2685" spans="2:5">
      <c r="B2685" s="216" t="s">
        <v>498</v>
      </c>
      <c r="C2685" s="201">
        <v>9125381</v>
      </c>
      <c r="D2685" s="201">
        <v>1</v>
      </c>
      <c r="E2685" s="201">
        <v>0</v>
      </c>
    </row>
    <row r="2686" spans="2:5">
      <c r="B2686" s="215" t="s">
        <v>844</v>
      </c>
      <c r="C2686" s="201">
        <v>9125381</v>
      </c>
      <c r="D2686" s="201">
        <v>1</v>
      </c>
      <c r="E2686" s="201">
        <v>0</v>
      </c>
    </row>
    <row r="2687" spans="2:5">
      <c r="B2687" s="216" t="s">
        <v>1761</v>
      </c>
      <c r="C2687" s="201">
        <v>6659723</v>
      </c>
      <c r="D2687" s="201">
        <v>3859723</v>
      </c>
      <c r="E2687" s="201">
        <v>2266869.37</v>
      </c>
    </row>
    <row r="2688" spans="2:5">
      <c r="B2688" s="215" t="s">
        <v>1762</v>
      </c>
      <c r="C2688" s="201">
        <v>6659723</v>
      </c>
      <c r="D2688" s="201">
        <v>3859723</v>
      </c>
      <c r="E2688" s="201">
        <v>2266869.37</v>
      </c>
    </row>
    <row r="2689" spans="2:5">
      <c r="B2689" s="216" t="s">
        <v>1763</v>
      </c>
      <c r="C2689" s="201">
        <v>6635781</v>
      </c>
      <c r="D2689" s="201">
        <v>3835781</v>
      </c>
      <c r="E2689" s="201">
        <v>2257830.8199999998</v>
      </c>
    </row>
    <row r="2690" spans="2:5">
      <c r="B2690" s="215" t="s">
        <v>1764</v>
      </c>
      <c r="C2690" s="201">
        <v>6635781</v>
      </c>
      <c r="D2690" s="201">
        <v>3835781</v>
      </c>
      <c r="E2690" s="201">
        <v>2257830.8199999998</v>
      </c>
    </row>
    <row r="2691" spans="2:5">
      <c r="B2691" s="216" t="s">
        <v>3936</v>
      </c>
      <c r="C2691" s="201">
        <v>4701637</v>
      </c>
      <c r="D2691" s="201">
        <v>1</v>
      </c>
      <c r="E2691" s="201">
        <v>0</v>
      </c>
    </row>
    <row r="2692" spans="2:5">
      <c r="B2692" s="215" t="s">
        <v>1765</v>
      </c>
      <c r="C2692" s="201">
        <v>4701637</v>
      </c>
      <c r="D2692" s="201">
        <v>1</v>
      </c>
      <c r="E2692" s="201">
        <v>0</v>
      </c>
    </row>
    <row r="2693" spans="2:5">
      <c r="B2693" s="216" t="s">
        <v>1029</v>
      </c>
      <c r="C2693" s="201">
        <v>963350</v>
      </c>
      <c r="D2693" s="201">
        <v>963350</v>
      </c>
      <c r="E2693" s="201">
        <v>165821.51</v>
      </c>
    </row>
    <row r="2694" spans="2:5">
      <c r="B2694" s="215" t="s">
        <v>1030</v>
      </c>
      <c r="C2694" s="201">
        <v>963350</v>
      </c>
      <c r="D2694" s="201">
        <v>963350</v>
      </c>
      <c r="E2694" s="201">
        <v>165821.51</v>
      </c>
    </row>
    <row r="2695" spans="2:5">
      <c r="B2695" s="216" t="s">
        <v>1766</v>
      </c>
      <c r="C2695" s="201">
        <v>6635781</v>
      </c>
      <c r="D2695" s="201">
        <v>3835781</v>
      </c>
      <c r="E2695" s="201">
        <v>2257830.8199999998</v>
      </c>
    </row>
    <row r="2696" spans="2:5">
      <c r="B2696" s="215" t="s">
        <v>1767</v>
      </c>
      <c r="C2696" s="201">
        <v>6635781</v>
      </c>
      <c r="D2696" s="201">
        <v>3835781</v>
      </c>
      <c r="E2696" s="201">
        <v>2257830.8199999998</v>
      </c>
    </row>
    <row r="2697" spans="2:5">
      <c r="B2697" s="216" t="s">
        <v>1768</v>
      </c>
      <c r="C2697" s="201">
        <v>4701637</v>
      </c>
      <c r="D2697" s="201">
        <v>1</v>
      </c>
      <c r="E2697" s="201">
        <v>0</v>
      </c>
    </row>
    <row r="2698" spans="2:5">
      <c r="B2698" s="215" t="s">
        <v>1769</v>
      </c>
      <c r="C2698" s="201">
        <v>4701637</v>
      </c>
      <c r="D2698" s="201">
        <v>1</v>
      </c>
      <c r="E2698" s="201">
        <v>0</v>
      </c>
    </row>
    <row r="2699" spans="2:5">
      <c r="B2699" s="216" t="s">
        <v>3935</v>
      </c>
      <c r="C2699" s="201">
        <v>4815940</v>
      </c>
      <c r="D2699" s="201">
        <v>10000001</v>
      </c>
      <c r="E2699" s="201">
        <v>10000000</v>
      </c>
    </row>
    <row r="2700" spans="2:5">
      <c r="B2700" s="215" t="s">
        <v>2998</v>
      </c>
      <c r="C2700" s="201">
        <v>4815940</v>
      </c>
      <c r="D2700" s="201">
        <v>10000001</v>
      </c>
      <c r="E2700" s="201">
        <v>10000000</v>
      </c>
    </row>
    <row r="2701" spans="2:5">
      <c r="B2701" s="216" t="s">
        <v>1770</v>
      </c>
      <c r="C2701" s="201">
        <v>4701637</v>
      </c>
      <c r="D2701" s="201">
        <v>1</v>
      </c>
      <c r="E2701" s="201">
        <v>0</v>
      </c>
    </row>
    <row r="2702" spans="2:5">
      <c r="B2702" s="215" t="s">
        <v>1771</v>
      </c>
      <c r="C2702" s="201">
        <v>4701637</v>
      </c>
      <c r="D2702" s="201">
        <v>1</v>
      </c>
      <c r="E2702" s="201">
        <v>0</v>
      </c>
    </row>
    <row r="2703" spans="2:5">
      <c r="B2703" s="216" t="s">
        <v>499</v>
      </c>
      <c r="C2703" s="201">
        <v>9531651</v>
      </c>
      <c r="D2703" s="201">
        <v>500000.35</v>
      </c>
      <c r="E2703" s="201">
        <v>0</v>
      </c>
    </row>
    <row r="2704" spans="2:5">
      <c r="B2704" s="215" t="s">
        <v>845</v>
      </c>
      <c r="C2704" s="201">
        <v>9531651</v>
      </c>
      <c r="D2704" s="201">
        <v>500000.35</v>
      </c>
      <c r="E2704" s="201">
        <v>0</v>
      </c>
    </row>
    <row r="2705" spans="2:5">
      <c r="B2705" s="216" t="s">
        <v>500</v>
      </c>
      <c r="C2705" s="201">
        <v>39589936</v>
      </c>
      <c r="D2705" s="201">
        <v>46851866</v>
      </c>
      <c r="E2705" s="201">
        <v>23330289.460000001</v>
      </c>
    </row>
    <row r="2706" spans="2:5">
      <c r="B2706" s="215" t="s">
        <v>846</v>
      </c>
      <c r="C2706" s="201">
        <v>39589936</v>
      </c>
      <c r="D2706" s="201">
        <v>46851866</v>
      </c>
      <c r="E2706" s="201">
        <v>23330289.460000001</v>
      </c>
    </row>
    <row r="2707" spans="2:5">
      <c r="B2707" s="216" t="s">
        <v>3635</v>
      </c>
      <c r="C2707" s="201">
        <v>0</v>
      </c>
      <c r="D2707" s="201">
        <v>2332694</v>
      </c>
      <c r="E2707" s="201">
        <v>2332693.08</v>
      </c>
    </row>
    <row r="2708" spans="2:5">
      <c r="B2708" s="215" t="s">
        <v>3634</v>
      </c>
      <c r="C2708" s="201">
        <v>0</v>
      </c>
      <c r="D2708" s="201">
        <v>2332694</v>
      </c>
      <c r="E2708" s="201">
        <v>2332693.08</v>
      </c>
    </row>
    <row r="2709" spans="2:5">
      <c r="B2709" s="216" t="s">
        <v>3303</v>
      </c>
      <c r="C2709" s="201">
        <v>0</v>
      </c>
      <c r="D2709" s="201">
        <v>34625994.630000003</v>
      </c>
      <c r="E2709" s="201">
        <v>33135920.02</v>
      </c>
    </row>
    <row r="2710" spans="2:5">
      <c r="B2710" s="215" t="s">
        <v>3302</v>
      </c>
      <c r="C2710" s="201">
        <v>0</v>
      </c>
      <c r="D2710" s="201">
        <v>34625994.630000003</v>
      </c>
      <c r="E2710" s="201">
        <v>33135920.02</v>
      </c>
    </row>
    <row r="2711" spans="2:5">
      <c r="B2711" s="216" t="s">
        <v>2999</v>
      </c>
      <c r="C2711" s="201">
        <v>14344529</v>
      </c>
      <c r="D2711" s="201">
        <v>15000001</v>
      </c>
      <c r="E2711" s="201">
        <v>15000000</v>
      </c>
    </row>
    <row r="2712" spans="2:5">
      <c r="B2712" s="215" t="s">
        <v>3000</v>
      </c>
      <c r="C2712" s="201">
        <v>14344529</v>
      </c>
      <c r="D2712" s="201">
        <v>15000001</v>
      </c>
      <c r="E2712" s="201">
        <v>15000000</v>
      </c>
    </row>
    <row r="2713" spans="2:5">
      <c r="B2713" s="216" t="s">
        <v>1772</v>
      </c>
      <c r="C2713" s="201">
        <v>12351763</v>
      </c>
      <c r="D2713" s="201">
        <v>5303704</v>
      </c>
      <c r="E2713" s="201">
        <v>0</v>
      </c>
    </row>
    <row r="2714" spans="2:5">
      <c r="B2714" s="215" t="s">
        <v>1773</v>
      </c>
      <c r="C2714" s="201">
        <v>12351763</v>
      </c>
      <c r="D2714" s="201">
        <v>5303704</v>
      </c>
      <c r="E2714" s="201">
        <v>0</v>
      </c>
    </row>
    <row r="2715" spans="2:5">
      <c r="B2715" s="216" t="s">
        <v>1774</v>
      </c>
      <c r="C2715" s="201">
        <v>6659723</v>
      </c>
      <c r="D2715" s="201">
        <v>2659723</v>
      </c>
      <c r="E2715" s="201">
        <v>0</v>
      </c>
    </row>
    <row r="2716" spans="2:5">
      <c r="B2716" s="215" t="s">
        <v>1775</v>
      </c>
      <c r="C2716" s="201">
        <v>6659723</v>
      </c>
      <c r="D2716" s="201">
        <v>2659723</v>
      </c>
      <c r="E2716" s="201">
        <v>0</v>
      </c>
    </row>
    <row r="2717" spans="2:5">
      <c r="B2717" s="216" t="s">
        <v>1776</v>
      </c>
      <c r="C2717" s="201">
        <v>11087637</v>
      </c>
      <c r="D2717" s="201">
        <v>0</v>
      </c>
      <c r="E2717" s="201">
        <v>0</v>
      </c>
    </row>
    <row r="2718" spans="2:5">
      <c r="B2718" s="215" t="s">
        <v>1777</v>
      </c>
      <c r="C2718" s="201">
        <v>11087637</v>
      </c>
      <c r="D2718" s="201">
        <v>0</v>
      </c>
      <c r="E2718" s="201">
        <v>0</v>
      </c>
    </row>
    <row r="2719" spans="2:5">
      <c r="B2719" s="216" t="s">
        <v>1778</v>
      </c>
      <c r="C2719" s="201">
        <v>21509631</v>
      </c>
      <c r="D2719" s="201">
        <v>4845911.34</v>
      </c>
      <c r="E2719" s="201">
        <v>4845910.47</v>
      </c>
    </row>
    <row r="2720" spans="2:5">
      <c r="B2720" s="215" t="s">
        <v>1779</v>
      </c>
      <c r="C2720" s="201">
        <v>21509631</v>
      </c>
      <c r="D2720" s="201">
        <v>4845911.34</v>
      </c>
      <c r="E2720" s="201">
        <v>4845910.47</v>
      </c>
    </row>
    <row r="2721" spans="2:5">
      <c r="B2721" s="216" t="s">
        <v>1780</v>
      </c>
      <c r="C2721" s="201">
        <v>11087637</v>
      </c>
      <c r="D2721" s="201">
        <v>2488474.81</v>
      </c>
      <c r="E2721" s="201">
        <v>2488474.81</v>
      </c>
    </row>
    <row r="2722" spans="2:5">
      <c r="B2722" s="215" t="s">
        <v>1781</v>
      </c>
      <c r="C2722" s="201">
        <v>11087637</v>
      </c>
      <c r="D2722" s="201">
        <v>2488474.81</v>
      </c>
      <c r="E2722" s="201">
        <v>2488474.81</v>
      </c>
    </row>
    <row r="2723" spans="2:5">
      <c r="B2723" s="216" t="s">
        <v>3934</v>
      </c>
      <c r="C2723" s="201">
        <v>6148624</v>
      </c>
      <c r="D2723" s="201">
        <v>5412876</v>
      </c>
      <c r="E2723" s="201">
        <v>5412874.0999999996</v>
      </c>
    </row>
    <row r="2724" spans="2:5">
      <c r="B2724" s="215" t="s">
        <v>3001</v>
      </c>
      <c r="C2724" s="201">
        <v>6148624</v>
      </c>
      <c r="D2724" s="201">
        <v>5412876</v>
      </c>
      <c r="E2724" s="201">
        <v>5412874.0999999996</v>
      </c>
    </row>
    <row r="2725" spans="2:5">
      <c r="B2725" s="216" t="s">
        <v>1782</v>
      </c>
      <c r="C2725" s="201">
        <v>4718384</v>
      </c>
      <c r="D2725" s="201">
        <v>1</v>
      </c>
      <c r="E2725" s="201">
        <v>0</v>
      </c>
    </row>
    <row r="2726" spans="2:5">
      <c r="B2726" s="215" t="s">
        <v>1783</v>
      </c>
      <c r="C2726" s="201">
        <v>4718384</v>
      </c>
      <c r="D2726" s="201">
        <v>1</v>
      </c>
      <c r="E2726" s="201">
        <v>0</v>
      </c>
    </row>
    <row r="2727" spans="2:5">
      <c r="B2727" s="216" t="s">
        <v>3933</v>
      </c>
      <c r="C2727" s="201">
        <v>53540816</v>
      </c>
      <c r="D2727" s="201">
        <v>41124141</v>
      </c>
      <c r="E2727" s="201">
        <v>41000000</v>
      </c>
    </row>
    <row r="2728" spans="2:5">
      <c r="B2728" s="215" t="s">
        <v>2651</v>
      </c>
      <c r="C2728" s="201">
        <v>53540816</v>
      </c>
      <c r="D2728" s="201">
        <v>41124141</v>
      </c>
      <c r="E2728" s="201">
        <v>41000000</v>
      </c>
    </row>
    <row r="2729" spans="2:5">
      <c r="B2729" s="216" t="s">
        <v>1784</v>
      </c>
      <c r="C2729" s="201">
        <v>6659723</v>
      </c>
      <c r="D2729" s="201">
        <v>2065431</v>
      </c>
      <c r="E2729" s="201">
        <v>0</v>
      </c>
    </row>
    <row r="2730" spans="2:5">
      <c r="B2730" s="215" t="s">
        <v>1785</v>
      </c>
      <c r="C2730" s="201">
        <v>6659723</v>
      </c>
      <c r="D2730" s="201">
        <v>2065431</v>
      </c>
      <c r="E2730" s="201">
        <v>0</v>
      </c>
    </row>
    <row r="2731" spans="2:5">
      <c r="B2731" s="216" t="s">
        <v>1786</v>
      </c>
      <c r="C2731" s="201">
        <v>4718384</v>
      </c>
      <c r="D2731" s="201">
        <v>2718384</v>
      </c>
      <c r="E2731" s="201">
        <v>0</v>
      </c>
    </row>
    <row r="2732" spans="2:5">
      <c r="B2732" s="215" t="s">
        <v>1787</v>
      </c>
      <c r="C2732" s="201">
        <v>4718384</v>
      </c>
      <c r="D2732" s="201">
        <v>2718384</v>
      </c>
      <c r="E2732" s="201">
        <v>0</v>
      </c>
    </row>
    <row r="2733" spans="2:5">
      <c r="B2733" s="216" t="s">
        <v>3932</v>
      </c>
      <c r="C2733" s="201">
        <v>33693024</v>
      </c>
      <c r="D2733" s="201">
        <v>30060839</v>
      </c>
      <c r="E2733" s="201">
        <v>29507813.399999999</v>
      </c>
    </row>
    <row r="2734" spans="2:5">
      <c r="B2734" s="215" t="s">
        <v>2652</v>
      </c>
      <c r="C2734" s="201">
        <v>33693024</v>
      </c>
      <c r="D2734" s="201">
        <v>30060839</v>
      </c>
      <c r="E2734" s="201">
        <v>29507813.399999999</v>
      </c>
    </row>
    <row r="2735" spans="2:5">
      <c r="B2735" s="216" t="s">
        <v>3931</v>
      </c>
      <c r="C2735" s="201">
        <v>11087637</v>
      </c>
      <c r="D2735" s="201">
        <v>4687637</v>
      </c>
      <c r="E2735" s="201">
        <v>0</v>
      </c>
    </row>
    <row r="2736" spans="2:5">
      <c r="B2736" s="215" t="s">
        <v>1788</v>
      </c>
      <c r="C2736" s="201">
        <v>11087637</v>
      </c>
      <c r="D2736" s="201">
        <v>4687637</v>
      </c>
      <c r="E2736" s="201">
        <v>0</v>
      </c>
    </row>
    <row r="2737" spans="2:5">
      <c r="B2737" s="216" t="s">
        <v>3930</v>
      </c>
      <c r="C2737" s="201">
        <v>2210394</v>
      </c>
      <c r="D2737" s="201">
        <v>210394</v>
      </c>
      <c r="E2737" s="201">
        <v>0</v>
      </c>
    </row>
    <row r="2738" spans="2:5">
      <c r="B2738" s="215" t="s">
        <v>3002</v>
      </c>
      <c r="C2738" s="201">
        <v>2210394</v>
      </c>
      <c r="D2738" s="201">
        <v>210394</v>
      </c>
      <c r="E2738" s="201">
        <v>0</v>
      </c>
    </row>
    <row r="2739" spans="2:5">
      <c r="B2739" s="216" t="s">
        <v>501</v>
      </c>
      <c r="C2739" s="201">
        <v>241916640</v>
      </c>
      <c r="D2739" s="201">
        <v>224551841.13999999</v>
      </c>
      <c r="E2739" s="201">
        <v>211649001.39999998</v>
      </c>
    </row>
    <row r="2740" spans="2:5">
      <c r="B2740" s="215" t="s">
        <v>847</v>
      </c>
      <c r="C2740" s="201">
        <v>241916640</v>
      </c>
      <c r="D2740" s="201">
        <v>224551841.13999999</v>
      </c>
      <c r="E2740" s="201">
        <v>211649001.39999998</v>
      </c>
    </row>
    <row r="2741" spans="2:5">
      <c r="B2741" s="216" t="s">
        <v>1789</v>
      </c>
      <c r="C2741" s="201">
        <v>21509631</v>
      </c>
      <c r="D2741" s="201">
        <v>13509631</v>
      </c>
      <c r="E2741" s="201">
        <v>4787992.08</v>
      </c>
    </row>
    <row r="2742" spans="2:5">
      <c r="B2742" s="215" t="s">
        <v>1790</v>
      </c>
      <c r="C2742" s="201">
        <v>21509631</v>
      </c>
      <c r="D2742" s="201">
        <v>13509631</v>
      </c>
      <c r="E2742" s="201">
        <v>4787992.08</v>
      </c>
    </row>
    <row r="2743" spans="2:5">
      <c r="B2743" s="216" t="s">
        <v>1791</v>
      </c>
      <c r="C2743" s="201">
        <v>4718384</v>
      </c>
      <c r="D2743" s="201">
        <v>1087476.5</v>
      </c>
      <c r="E2743" s="201">
        <v>1087475.1599999999</v>
      </c>
    </row>
    <row r="2744" spans="2:5">
      <c r="B2744" s="215" t="s">
        <v>1792</v>
      </c>
      <c r="C2744" s="201">
        <v>4718384</v>
      </c>
      <c r="D2744" s="201">
        <v>1087476.5</v>
      </c>
      <c r="E2744" s="201">
        <v>1087475.1599999999</v>
      </c>
    </row>
    <row r="2745" spans="2:5">
      <c r="B2745" s="216" t="s">
        <v>3929</v>
      </c>
      <c r="C2745" s="201">
        <v>32064029</v>
      </c>
      <c r="D2745" s="201">
        <v>60140755.780000001</v>
      </c>
      <c r="E2745" s="201">
        <v>60140754.009999998</v>
      </c>
    </row>
    <row r="2746" spans="2:5">
      <c r="B2746" s="215" t="s">
        <v>4210</v>
      </c>
      <c r="C2746" s="201">
        <v>32064029</v>
      </c>
      <c r="D2746" s="201">
        <v>60140755.780000001</v>
      </c>
      <c r="E2746" s="201">
        <v>60140754.009999998</v>
      </c>
    </row>
    <row r="2747" spans="2:5">
      <c r="B2747" s="216" t="s">
        <v>3928</v>
      </c>
      <c r="C2747" s="201">
        <v>4718384</v>
      </c>
      <c r="D2747" s="201">
        <v>2703082</v>
      </c>
      <c r="E2747" s="201">
        <v>1087475.1599999999</v>
      </c>
    </row>
    <row r="2748" spans="2:5">
      <c r="B2748" s="215" t="s">
        <v>1793</v>
      </c>
      <c r="C2748" s="201">
        <v>4718384</v>
      </c>
      <c r="D2748" s="201">
        <v>2703082</v>
      </c>
      <c r="E2748" s="201">
        <v>1087475.1599999999</v>
      </c>
    </row>
    <row r="2749" spans="2:5">
      <c r="B2749" s="216" t="s">
        <v>502</v>
      </c>
      <c r="C2749" s="201">
        <v>138822901</v>
      </c>
      <c r="D2749" s="201">
        <v>103632006.06999999</v>
      </c>
      <c r="E2749" s="201">
        <v>50256486.920000002</v>
      </c>
    </row>
    <row r="2750" spans="2:5">
      <c r="B2750" s="215" t="s">
        <v>848</v>
      </c>
      <c r="C2750" s="201">
        <v>138822901</v>
      </c>
      <c r="D2750" s="201">
        <v>103632006.06999999</v>
      </c>
      <c r="E2750" s="201">
        <v>50256486.920000002</v>
      </c>
    </row>
    <row r="2751" spans="2:5">
      <c r="B2751" s="216" t="s">
        <v>3927</v>
      </c>
      <c r="C2751" s="201">
        <v>12351763</v>
      </c>
      <c r="D2751" s="201">
        <v>2789462.18</v>
      </c>
      <c r="E2751" s="201">
        <v>2789460.63</v>
      </c>
    </row>
    <row r="2752" spans="2:5">
      <c r="B2752" s="215" t="s">
        <v>1794</v>
      </c>
      <c r="C2752" s="201">
        <v>12351763</v>
      </c>
      <c r="D2752" s="201">
        <v>2789462.18</v>
      </c>
      <c r="E2752" s="201">
        <v>2789460.63</v>
      </c>
    </row>
    <row r="2753" spans="2:5">
      <c r="B2753" s="216" t="s">
        <v>503</v>
      </c>
      <c r="C2753" s="201">
        <v>48368948</v>
      </c>
      <c r="D2753" s="201">
        <v>48368949</v>
      </c>
      <c r="E2753" s="201">
        <v>46898765.590000004</v>
      </c>
    </row>
    <row r="2754" spans="2:5">
      <c r="B2754" s="215" t="s">
        <v>849</v>
      </c>
      <c r="C2754" s="201">
        <v>48368948</v>
      </c>
      <c r="D2754" s="201">
        <v>48368949</v>
      </c>
      <c r="E2754" s="201">
        <v>46898765.590000004</v>
      </c>
    </row>
    <row r="2755" spans="2:5">
      <c r="B2755" s="216" t="s">
        <v>3926</v>
      </c>
      <c r="C2755" s="201">
        <v>12351763</v>
      </c>
      <c r="D2755" s="201">
        <v>2789462.18</v>
      </c>
      <c r="E2755" s="201">
        <v>2789460.64</v>
      </c>
    </row>
    <row r="2756" spans="2:5">
      <c r="B2756" s="215" t="s">
        <v>1795</v>
      </c>
      <c r="C2756" s="201">
        <v>12351763</v>
      </c>
      <c r="D2756" s="201">
        <v>2789462.18</v>
      </c>
      <c r="E2756" s="201">
        <v>2789460.64</v>
      </c>
    </row>
    <row r="2757" spans="2:5">
      <c r="B2757" s="216" t="s">
        <v>504</v>
      </c>
      <c r="C2757" s="201">
        <v>29766749</v>
      </c>
      <c r="D2757" s="201">
        <v>119052174.45999999</v>
      </c>
      <c r="E2757" s="201">
        <v>105513436.02</v>
      </c>
    </row>
    <row r="2758" spans="2:5">
      <c r="B2758" s="215" t="s">
        <v>850</v>
      </c>
      <c r="C2758" s="201">
        <v>29766749</v>
      </c>
      <c r="D2758" s="201">
        <v>119052174.45999999</v>
      </c>
      <c r="E2758" s="201">
        <v>105513436.02</v>
      </c>
    </row>
    <row r="2759" spans="2:5">
      <c r="B2759" s="216" t="s">
        <v>1796</v>
      </c>
      <c r="C2759" s="201">
        <v>6659723</v>
      </c>
      <c r="D2759" s="201">
        <v>1477818.4</v>
      </c>
      <c r="E2759" s="201">
        <v>1477816.48</v>
      </c>
    </row>
    <row r="2760" spans="2:5">
      <c r="B2760" s="215" t="s">
        <v>1797</v>
      </c>
      <c r="C2760" s="201">
        <v>6659723</v>
      </c>
      <c r="D2760" s="201">
        <v>1477818.4</v>
      </c>
      <c r="E2760" s="201">
        <v>1477816.48</v>
      </c>
    </row>
    <row r="2761" spans="2:5">
      <c r="B2761" s="216" t="s">
        <v>2653</v>
      </c>
      <c r="C2761" s="201">
        <v>83777259</v>
      </c>
      <c r="D2761" s="201">
        <v>73691986</v>
      </c>
      <c r="E2761" s="201">
        <v>73164534.479999989</v>
      </c>
    </row>
    <row r="2762" spans="2:5">
      <c r="B2762" s="215" t="s">
        <v>2654</v>
      </c>
      <c r="C2762" s="201">
        <v>83777259</v>
      </c>
      <c r="D2762" s="201">
        <v>73691986</v>
      </c>
      <c r="E2762" s="201">
        <v>73164534.479999989</v>
      </c>
    </row>
    <row r="2763" spans="2:5">
      <c r="B2763" s="216" t="s">
        <v>505</v>
      </c>
      <c r="C2763" s="201">
        <v>1353993</v>
      </c>
      <c r="D2763" s="201">
        <v>32683799.739999998</v>
      </c>
      <c r="E2763" s="201">
        <v>24372448.350000001</v>
      </c>
    </row>
    <row r="2764" spans="2:5">
      <c r="B2764" s="215" t="s">
        <v>851</v>
      </c>
      <c r="C2764" s="201">
        <v>1353993</v>
      </c>
      <c r="D2764" s="201">
        <v>32683799.739999998</v>
      </c>
      <c r="E2764" s="201">
        <v>24372448.350000001</v>
      </c>
    </row>
    <row r="2765" spans="2:5">
      <c r="B2765" s="216" t="s">
        <v>978</v>
      </c>
      <c r="C2765" s="201">
        <v>1634443</v>
      </c>
      <c r="D2765" s="201">
        <v>0</v>
      </c>
      <c r="E2765" s="201">
        <v>0</v>
      </c>
    </row>
    <row r="2766" spans="2:5">
      <c r="B2766" s="215" t="s">
        <v>979</v>
      </c>
      <c r="C2766" s="201">
        <v>1634443</v>
      </c>
      <c r="D2766" s="201">
        <v>0</v>
      </c>
      <c r="E2766" s="201">
        <v>0</v>
      </c>
    </row>
    <row r="2767" spans="2:5">
      <c r="B2767" s="216" t="s">
        <v>506</v>
      </c>
      <c r="C2767" s="201">
        <v>256993362</v>
      </c>
      <c r="D2767" s="201">
        <v>296991751</v>
      </c>
      <c r="E2767" s="201">
        <v>187805334.72999999</v>
      </c>
    </row>
    <row r="2768" spans="2:5">
      <c r="B2768" s="215" t="s">
        <v>852</v>
      </c>
      <c r="C2768" s="201">
        <v>256993362</v>
      </c>
      <c r="D2768" s="201">
        <v>296991751</v>
      </c>
      <c r="E2768" s="201">
        <v>187805334.72999999</v>
      </c>
    </row>
    <row r="2769" spans="2:5">
      <c r="B2769" s="216" t="s">
        <v>1093</v>
      </c>
      <c r="C2769" s="201">
        <v>56994132</v>
      </c>
      <c r="D2769" s="201">
        <v>91994132.129999995</v>
      </c>
      <c r="E2769" s="201">
        <v>53349540.079999998</v>
      </c>
    </row>
    <row r="2770" spans="2:5">
      <c r="B2770" s="215" t="s">
        <v>1094</v>
      </c>
      <c r="C2770" s="201">
        <v>56994132</v>
      </c>
      <c r="D2770" s="201">
        <v>91994132.129999995</v>
      </c>
      <c r="E2770" s="201">
        <v>53349540.079999998</v>
      </c>
    </row>
    <row r="2771" spans="2:5">
      <c r="B2771" s="216" t="s">
        <v>3003</v>
      </c>
      <c r="C2771" s="201">
        <v>200615327</v>
      </c>
      <c r="D2771" s="201">
        <v>304214807</v>
      </c>
      <c r="E2771" s="201">
        <v>236582777.38</v>
      </c>
    </row>
    <row r="2772" spans="2:5">
      <c r="B2772" s="215" t="s">
        <v>852</v>
      </c>
      <c r="C2772" s="201">
        <v>200615327</v>
      </c>
      <c r="D2772" s="201">
        <v>304214807</v>
      </c>
      <c r="E2772" s="201">
        <v>236582777.38</v>
      </c>
    </row>
    <row r="2773" spans="2:5">
      <c r="B2773" s="216" t="s">
        <v>3262</v>
      </c>
      <c r="C2773" s="201">
        <v>0</v>
      </c>
      <c r="D2773" s="201">
        <v>139146675.86000001</v>
      </c>
      <c r="E2773" s="201">
        <v>139146675.47</v>
      </c>
    </row>
    <row r="2774" spans="2:5">
      <c r="B2774" s="215" t="s">
        <v>3261</v>
      </c>
      <c r="C2774" s="201">
        <v>0</v>
      </c>
      <c r="D2774" s="201">
        <v>139146675.86000001</v>
      </c>
      <c r="E2774" s="201">
        <v>139146675.47</v>
      </c>
    </row>
    <row r="2775" spans="2:5">
      <c r="B2775" s="216" t="s">
        <v>3425</v>
      </c>
      <c r="C2775" s="201">
        <v>0</v>
      </c>
      <c r="D2775" s="201">
        <v>1322976.29</v>
      </c>
      <c r="E2775" s="201">
        <v>0</v>
      </c>
    </row>
    <row r="2776" spans="2:5">
      <c r="B2776" s="215" t="s">
        <v>3424</v>
      </c>
      <c r="C2776" s="201">
        <v>0</v>
      </c>
      <c r="D2776" s="201">
        <v>1322976.29</v>
      </c>
      <c r="E2776" s="201">
        <v>0</v>
      </c>
    </row>
    <row r="2777" spans="2:5">
      <c r="B2777" s="216" t="s">
        <v>3423</v>
      </c>
      <c r="C2777" s="201">
        <v>0</v>
      </c>
      <c r="D2777" s="201">
        <v>1322976.29</v>
      </c>
      <c r="E2777" s="201">
        <v>0</v>
      </c>
    </row>
    <row r="2778" spans="2:5">
      <c r="B2778" s="215" t="s">
        <v>3422</v>
      </c>
      <c r="C2778" s="201">
        <v>0</v>
      </c>
      <c r="D2778" s="201">
        <v>1322976.29</v>
      </c>
      <c r="E2778" s="201">
        <v>0</v>
      </c>
    </row>
    <row r="2779" spans="2:5">
      <c r="B2779" s="220" t="s">
        <v>283</v>
      </c>
      <c r="C2779" s="219">
        <v>221435530</v>
      </c>
      <c r="D2779" s="219">
        <v>162718205.19999999</v>
      </c>
      <c r="E2779" s="219">
        <v>50637274.929999992</v>
      </c>
    </row>
    <row r="2780" spans="2:5">
      <c r="B2780" s="216" t="s">
        <v>1363</v>
      </c>
      <c r="C2780" s="201">
        <v>146000000</v>
      </c>
      <c r="D2780" s="201">
        <v>113392426.17</v>
      </c>
      <c r="E2780" s="201">
        <v>37519803.989999995</v>
      </c>
    </row>
    <row r="2781" spans="2:5">
      <c r="B2781" s="215" t="s">
        <v>1364</v>
      </c>
      <c r="C2781" s="201">
        <v>146000000</v>
      </c>
      <c r="D2781" s="201">
        <v>113392426.17</v>
      </c>
      <c r="E2781" s="201">
        <v>37519803.989999995</v>
      </c>
    </row>
    <row r="2782" spans="2:5">
      <c r="B2782" s="216" t="s">
        <v>3925</v>
      </c>
      <c r="C2782" s="201">
        <v>28968834</v>
      </c>
      <c r="D2782" s="201">
        <v>0</v>
      </c>
      <c r="E2782" s="201">
        <v>0</v>
      </c>
    </row>
    <row r="2783" spans="2:5">
      <c r="B2783" s="215" t="s">
        <v>2530</v>
      </c>
      <c r="C2783" s="201">
        <v>28968834</v>
      </c>
      <c r="D2783" s="201">
        <v>0</v>
      </c>
      <c r="E2783" s="201">
        <v>0</v>
      </c>
    </row>
    <row r="2784" spans="2:5">
      <c r="B2784" s="216" t="s">
        <v>3924</v>
      </c>
      <c r="C2784" s="201">
        <v>30295751</v>
      </c>
      <c r="D2784" s="201">
        <v>0</v>
      </c>
      <c r="E2784" s="201">
        <v>0</v>
      </c>
    </row>
    <row r="2785" spans="2:5">
      <c r="B2785" s="215" t="s">
        <v>2529</v>
      </c>
      <c r="C2785" s="201">
        <v>30295751</v>
      </c>
      <c r="D2785" s="201">
        <v>0</v>
      </c>
      <c r="E2785" s="201">
        <v>0</v>
      </c>
    </row>
    <row r="2786" spans="2:5">
      <c r="B2786" s="216" t="s">
        <v>3923</v>
      </c>
      <c r="C2786" s="201">
        <v>16170945</v>
      </c>
      <c r="D2786" s="201">
        <v>16625779.029999999</v>
      </c>
      <c r="E2786" s="201">
        <v>2542258.08</v>
      </c>
    </row>
    <row r="2787" spans="2:5">
      <c r="B2787" s="215" t="s">
        <v>2547</v>
      </c>
      <c r="C2787" s="201">
        <v>16170945</v>
      </c>
      <c r="D2787" s="201">
        <v>16625779.029999999</v>
      </c>
      <c r="E2787" s="201">
        <v>2542258.08</v>
      </c>
    </row>
    <row r="2788" spans="2:5">
      <c r="B2788" s="216" t="s">
        <v>3180</v>
      </c>
      <c r="C2788" s="201">
        <v>0</v>
      </c>
      <c r="D2788" s="201">
        <v>32700000</v>
      </c>
      <c r="E2788" s="201">
        <v>10575212.859999999</v>
      </c>
    </row>
    <row r="2789" spans="2:5">
      <c r="B2789" s="215" t="s">
        <v>3181</v>
      </c>
      <c r="C2789" s="201">
        <v>0</v>
      </c>
      <c r="D2789" s="201">
        <v>32700000</v>
      </c>
      <c r="E2789" s="201">
        <v>10575212.859999999</v>
      </c>
    </row>
    <row r="2790" spans="2:5">
      <c r="B2790" s="217" t="s">
        <v>507</v>
      </c>
      <c r="C2790" s="201">
        <v>758300741</v>
      </c>
      <c r="D2790" s="201">
        <v>632074283.99000013</v>
      </c>
      <c r="E2790" s="201">
        <v>378696014.48000002</v>
      </c>
    </row>
    <row r="2791" spans="2:5">
      <c r="B2791" s="220" t="s">
        <v>281</v>
      </c>
      <c r="C2791" s="219">
        <v>450468358</v>
      </c>
      <c r="D2791" s="219">
        <v>402991900.99000013</v>
      </c>
      <c r="E2791" s="219">
        <v>234853595.90000004</v>
      </c>
    </row>
    <row r="2792" spans="2:5">
      <c r="B2792" s="216" t="s">
        <v>3671</v>
      </c>
      <c r="C2792" s="201">
        <v>0</v>
      </c>
      <c r="D2792" s="201">
        <v>46991489.960000001</v>
      </c>
      <c r="E2792" s="201">
        <v>46991489.950000003</v>
      </c>
    </row>
    <row r="2793" spans="2:5">
      <c r="B2793" s="215" t="s">
        <v>3670</v>
      </c>
      <c r="C2793" s="201">
        <v>0</v>
      </c>
      <c r="D2793" s="201">
        <v>46991489.960000001</v>
      </c>
      <c r="E2793" s="201">
        <v>46991489.950000003</v>
      </c>
    </row>
    <row r="2794" spans="2:5">
      <c r="B2794" s="216" t="s">
        <v>508</v>
      </c>
      <c r="C2794" s="201">
        <v>0</v>
      </c>
      <c r="D2794" s="201">
        <v>100000000</v>
      </c>
      <c r="E2794" s="201">
        <v>0</v>
      </c>
    </row>
    <row r="2795" spans="2:5">
      <c r="B2795" s="215" t="s">
        <v>853</v>
      </c>
      <c r="C2795" s="201">
        <v>0</v>
      </c>
      <c r="D2795" s="201">
        <v>100000000</v>
      </c>
      <c r="E2795" s="201">
        <v>0</v>
      </c>
    </row>
    <row r="2796" spans="2:5">
      <c r="B2796" s="216" t="s">
        <v>3922</v>
      </c>
      <c r="C2796" s="201">
        <v>4768626</v>
      </c>
      <c r="D2796" s="201">
        <v>2001021.55</v>
      </c>
      <c r="E2796" s="201">
        <v>1081517.04</v>
      </c>
    </row>
    <row r="2797" spans="2:5">
      <c r="B2797" s="215" t="s">
        <v>3182</v>
      </c>
      <c r="C2797" s="201">
        <v>0</v>
      </c>
      <c r="D2797" s="201">
        <v>919502.55</v>
      </c>
      <c r="E2797" s="201">
        <v>0</v>
      </c>
    </row>
    <row r="2798" spans="2:5">
      <c r="B2798" s="215" t="s">
        <v>2259</v>
      </c>
      <c r="C2798" s="201">
        <v>4768626</v>
      </c>
      <c r="D2798" s="201">
        <v>1081519</v>
      </c>
      <c r="E2798" s="201">
        <v>1081517.04</v>
      </c>
    </row>
    <row r="2799" spans="2:5">
      <c r="B2799" s="216" t="s">
        <v>2260</v>
      </c>
      <c r="C2799" s="201">
        <v>4768626</v>
      </c>
      <c r="D2799" s="201">
        <v>1081518.03</v>
      </c>
      <c r="E2799" s="201">
        <v>1081517.03</v>
      </c>
    </row>
    <row r="2800" spans="2:5">
      <c r="B2800" s="215" t="s">
        <v>2261</v>
      </c>
      <c r="C2800" s="201">
        <v>4768626</v>
      </c>
      <c r="D2800" s="201">
        <v>1081518.03</v>
      </c>
      <c r="E2800" s="201">
        <v>1081517.03</v>
      </c>
    </row>
    <row r="2801" spans="2:5">
      <c r="B2801" s="216" t="s">
        <v>2262</v>
      </c>
      <c r="C2801" s="201">
        <v>4768626</v>
      </c>
      <c r="D2801" s="201">
        <v>1</v>
      </c>
      <c r="E2801" s="201">
        <v>0</v>
      </c>
    </row>
    <row r="2802" spans="2:5">
      <c r="B2802" s="215" t="s">
        <v>2263</v>
      </c>
      <c r="C2802" s="201">
        <v>4768626</v>
      </c>
      <c r="D2802" s="201">
        <v>1</v>
      </c>
      <c r="E2802" s="201">
        <v>0</v>
      </c>
    </row>
    <row r="2803" spans="2:5">
      <c r="B2803" s="216" t="s">
        <v>2264</v>
      </c>
      <c r="C2803" s="201">
        <v>11208701</v>
      </c>
      <c r="D2803" s="201">
        <v>1</v>
      </c>
      <c r="E2803" s="201">
        <v>0</v>
      </c>
    </row>
    <row r="2804" spans="2:5">
      <c r="B2804" s="215" t="s">
        <v>2265</v>
      </c>
      <c r="C2804" s="201">
        <v>11208701</v>
      </c>
      <c r="D2804" s="201">
        <v>1</v>
      </c>
      <c r="E2804" s="201">
        <v>0</v>
      </c>
    </row>
    <row r="2805" spans="2:5">
      <c r="B2805" s="216" t="s">
        <v>2266</v>
      </c>
      <c r="C2805" s="201">
        <v>6731551</v>
      </c>
      <c r="D2805" s="201">
        <v>1</v>
      </c>
      <c r="E2805" s="201">
        <v>0</v>
      </c>
    </row>
    <row r="2806" spans="2:5">
      <c r="B2806" s="215" t="s">
        <v>2267</v>
      </c>
      <c r="C2806" s="201">
        <v>6731551</v>
      </c>
      <c r="D2806" s="201">
        <v>1</v>
      </c>
      <c r="E2806" s="201">
        <v>0</v>
      </c>
    </row>
    <row r="2807" spans="2:5">
      <c r="B2807" s="216" t="s">
        <v>2268</v>
      </c>
      <c r="C2807" s="201">
        <v>6731551</v>
      </c>
      <c r="D2807" s="201">
        <v>1</v>
      </c>
      <c r="E2807" s="201">
        <v>0</v>
      </c>
    </row>
    <row r="2808" spans="2:5">
      <c r="B2808" s="215" t="s">
        <v>2269</v>
      </c>
      <c r="C2808" s="201">
        <v>6731551</v>
      </c>
      <c r="D2808" s="201">
        <v>1</v>
      </c>
      <c r="E2808" s="201">
        <v>0</v>
      </c>
    </row>
    <row r="2809" spans="2:5">
      <c r="B2809" s="216" t="s">
        <v>2270</v>
      </c>
      <c r="C2809" s="201">
        <v>6731551</v>
      </c>
      <c r="D2809" s="201">
        <v>1</v>
      </c>
      <c r="E2809" s="201">
        <v>0</v>
      </c>
    </row>
    <row r="2810" spans="2:5">
      <c r="B2810" s="215" t="s">
        <v>2271</v>
      </c>
      <c r="C2810" s="201">
        <v>6731551</v>
      </c>
      <c r="D2810" s="201">
        <v>1</v>
      </c>
      <c r="E2810" s="201">
        <v>0</v>
      </c>
    </row>
    <row r="2811" spans="2:5">
      <c r="B2811" s="216" t="s">
        <v>2272</v>
      </c>
      <c r="C2811" s="201">
        <v>4768626</v>
      </c>
      <c r="D2811" s="201">
        <v>1072941</v>
      </c>
      <c r="E2811" s="201">
        <v>1072939.8400000001</v>
      </c>
    </row>
    <row r="2812" spans="2:5">
      <c r="B2812" s="215" t="s">
        <v>2273</v>
      </c>
      <c r="C2812" s="201">
        <v>4768626</v>
      </c>
      <c r="D2812" s="201">
        <v>1072941</v>
      </c>
      <c r="E2812" s="201">
        <v>1072939.8400000001</v>
      </c>
    </row>
    <row r="2813" spans="2:5">
      <c r="B2813" s="216" t="s">
        <v>2274</v>
      </c>
      <c r="C2813" s="201">
        <v>6731551</v>
      </c>
      <c r="D2813" s="201">
        <v>1514599</v>
      </c>
      <c r="E2813" s="201">
        <v>1514597.78</v>
      </c>
    </row>
    <row r="2814" spans="2:5">
      <c r="B2814" s="215" t="s">
        <v>2275</v>
      </c>
      <c r="C2814" s="201">
        <v>6731551</v>
      </c>
      <c r="D2814" s="201">
        <v>1514599</v>
      </c>
      <c r="E2814" s="201">
        <v>1514597.78</v>
      </c>
    </row>
    <row r="2815" spans="2:5">
      <c r="B2815" s="216" t="s">
        <v>2276</v>
      </c>
      <c r="C2815" s="201">
        <v>6731551</v>
      </c>
      <c r="D2815" s="201">
        <v>1514599</v>
      </c>
      <c r="E2815" s="201">
        <v>1514597.78</v>
      </c>
    </row>
    <row r="2816" spans="2:5">
      <c r="B2816" s="215" t="s">
        <v>2277</v>
      </c>
      <c r="C2816" s="201">
        <v>6731551</v>
      </c>
      <c r="D2816" s="201">
        <v>1514599</v>
      </c>
      <c r="E2816" s="201">
        <v>1514597.78</v>
      </c>
    </row>
    <row r="2817" spans="2:5">
      <c r="B2817" s="216" t="s">
        <v>2278</v>
      </c>
      <c r="C2817" s="201">
        <v>6731551</v>
      </c>
      <c r="D2817" s="201">
        <v>1514599</v>
      </c>
      <c r="E2817" s="201">
        <v>1514597.78</v>
      </c>
    </row>
    <row r="2818" spans="2:5">
      <c r="B2818" s="215" t="s">
        <v>2279</v>
      </c>
      <c r="C2818" s="201">
        <v>6731551</v>
      </c>
      <c r="D2818" s="201">
        <v>1514599</v>
      </c>
      <c r="E2818" s="201">
        <v>1514597.78</v>
      </c>
    </row>
    <row r="2819" spans="2:5">
      <c r="B2819" s="216" t="s">
        <v>2280</v>
      </c>
      <c r="C2819" s="201">
        <v>4768626</v>
      </c>
      <c r="D2819" s="201">
        <v>1072939.8400000001</v>
      </c>
      <c r="E2819" s="201">
        <v>1072939.8400000001</v>
      </c>
    </row>
    <row r="2820" spans="2:5">
      <c r="B2820" s="215" t="s">
        <v>2281</v>
      </c>
      <c r="C2820" s="201">
        <v>4768626</v>
      </c>
      <c r="D2820" s="201">
        <v>1072939.8400000001</v>
      </c>
      <c r="E2820" s="201">
        <v>1072939.8400000001</v>
      </c>
    </row>
    <row r="2821" spans="2:5">
      <c r="B2821" s="216" t="s">
        <v>2282</v>
      </c>
      <c r="C2821" s="201">
        <v>6731551</v>
      </c>
      <c r="D2821" s="201">
        <v>6731551</v>
      </c>
      <c r="E2821" s="201">
        <v>1514597.79</v>
      </c>
    </row>
    <row r="2822" spans="2:5">
      <c r="B2822" s="215" t="s">
        <v>2283</v>
      </c>
      <c r="C2822" s="201">
        <v>6731551</v>
      </c>
      <c r="D2822" s="201">
        <v>6731551</v>
      </c>
      <c r="E2822" s="201">
        <v>1514597.79</v>
      </c>
    </row>
    <row r="2823" spans="2:5">
      <c r="B2823" s="216" t="s">
        <v>2284</v>
      </c>
      <c r="C2823" s="201">
        <v>4768626</v>
      </c>
      <c r="D2823" s="201">
        <v>1</v>
      </c>
      <c r="E2823" s="201">
        <v>0</v>
      </c>
    </row>
    <row r="2824" spans="2:5">
      <c r="B2824" s="215" t="s">
        <v>2285</v>
      </c>
      <c r="C2824" s="201">
        <v>4768626</v>
      </c>
      <c r="D2824" s="201">
        <v>1</v>
      </c>
      <c r="E2824" s="201">
        <v>0</v>
      </c>
    </row>
    <row r="2825" spans="2:5">
      <c r="B2825" s="216" t="s">
        <v>2286</v>
      </c>
      <c r="C2825" s="201">
        <v>11208701</v>
      </c>
      <c r="D2825" s="201">
        <v>1</v>
      </c>
      <c r="E2825" s="201">
        <v>0</v>
      </c>
    </row>
    <row r="2826" spans="2:5">
      <c r="B2826" s="215" t="s">
        <v>2287</v>
      </c>
      <c r="C2826" s="201">
        <v>11208701</v>
      </c>
      <c r="D2826" s="201">
        <v>1</v>
      </c>
      <c r="E2826" s="201">
        <v>0</v>
      </c>
    </row>
    <row r="2827" spans="2:5">
      <c r="B2827" s="216" t="s">
        <v>2288</v>
      </c>
      <c r="C2827" s="201">
        <v>6567165</v>
      </c>
      <c r="D2827" s="201">
        <v>1</v>
      </c>
      <c r="E2827" s="201">
        <v>0</v>
      </c>
    </row>
    <row r="2828" spans="2:5">
      <c r="B2828" s="215" t="s">
        <v>2289</v>
      </c>
      <c r="C2828" s="201">
        <v>6567165</v>
      </c>
      <c r="D2828" s="201">
        <v>1</v>
      </c>
      <c r="E2828" s="201">
        <v>0</v>
      </c>
    </row>
    <row r="2829" spans="2:5">
      <c r="B2829" s="216" t="s">
        <v>3921</v>
      </c>
      <c r="C2829" s="201">
        <v>6731551</v>
      </c>
      <c r="D2829" s="201">
        <v>1</v>
      </c>
      <c r="E2829" s="201">
        <v>0</v>
      </c>
    </row>
    <row r="2830" spans="2:5">
      <c r="B2830" s="215" t="s">
        <v>2290</v>
      </c>
      <c r="C2830" s="201">
        <v>6731551</v>
      </c>
      <c r="D2830" s="201">
        <v>1</v>
      </c>
      <c r="E2830" s="201">
        <v>0</v>
      </c>
    </row>
    <row r="2831" spans="2:5">
      <c r="B2831" s="216" t="s">
        <v>2775</v>
      </c>
      <c r="C2831" s="201">
        <v>21794361</v>
      </c>
      <c r="D2831" s="201">
        <v>6538308</v>
      </c>
      <c r="E2831" s="201">
        <v>6514618</v>
      </c>
    </row>
    <row r="2832" spans="2:5">
      <c r="B2832" s="215" t="s">
        <v>2776</v>
      </c>
      <c r="C2832" s="201">
        <v>21794361</v>
      </c>
      <c r="D2832" s="201">
        <v>6538308</v>
      </c>
      <c r="E2832" s="201">
        <v>6514618</v>
      </c>
    </row>
    <row r="2833" spans="2:5">
      <c r="B2833" s="216" t="s">
        <v>3004</v>
      </c>
      <c r="C2833" s="201">
        <v>53450831</v>
      </c>
      <c r="D2833" s="201">
        <v>22308682</v>
      </c>
      <c r="E2833" s="201">
        <v>22308663.359999999</v>
      </c>
    </row>
    <row r="2834" spans="2:5">
      <c r="B2834" s="215" t="s">
        <v>3005</v>
      </c>
      <c r="C2834" s="201">
        <v>53450831</v>
      </c>
      <c r="D2834" s="201">
        <v>22308682</v>
      </c>
      <c r="E2834" s="201">
        <v>22308663.359999999</v>
      </c>
    </row>
    <row r="2835" spans="2:5">
      <c r="B2835" s="216" t="s">
        <v>509</v>
      </c>
      <c r="C2835" s="201">
        <v>2868620</v>
      </c>
      <c r="D2835" s="201">
        <v>2868620</v>
      </c>
      <c r="E2835" s="201">
        <v>2677332.29</v>
      </c>
    </row>
    <row r="2836" spans="2:5">
      <c r="B2836" s="215" t="s">
        <v>854</v>
      </c>
      <c r="C2836" s="201">
        <v>2868620</v>
      </c>
      <c r="D2836" s="201">
        <v>2868620</v>
      </c>
      <c r="E2836" s="201">
        <v>2677332.29</v>
      </c>
    </row>
    <row r="2837" spans="2:5">
      <c r="B2837" s="216" t="s">
        <v>2291</v>
      </c>
      <c r="C2837" s="201">
        <v>6731551</v>
      </c>
      <c r="D2837" s="201">
        <v>1</v>
      </c>
      <c r="E2837" s="201">
        <v>0</v>
      </c>
    </row>
    <row r="2838" spans="2:5">
      <c r="B2838" s="215" t="s">
        <v>2292</v>
      </c>
      <c r="C2838" s="201">
        <v>6731551</v>
      </c>
      <c r="D2838" s="201">
        <v>1</v>
      </c>
      <c r="E2838" s="201">
        <v>0</v>
      </c>
    </row>
    <row r="2839" spans="2:5">
      <c r="B2839" s="216" t="s">
        <v>2293</v>
      </c>
      <c r="C2839" s="201">
        <v>11208701</v>
      </c>
      <c r="D2839" s="201">
        <v>0.27</v>
      </c>
      <c r="E2839" s="201">
        <v>0</v>
      </c>
    </row>
    <row r="2840" spans="2:5">
      <c r="B2840" s="215" t="s">
        <v>2294</v>
      </c>
      <c r="C2840" s="201">
        <v>11208701</v>
      </c>
      <c r="D2840" s="201">
        <v>0.27</v>
      </c>
      <c r="E2840" s="201">
        <v>0</v>
      </c>
    </row>
    <row r="2841" spans="2:5">
      <c r="B2841" s="216" t="s">
        <v>2655</v>
      </c>
      <c r="C2841" s="201">
        <v>37280773</v>
      </c>
      <c r="D2841" s="201">
        <v>8137852.6799999997</v>
      </c>
      <c r="E2841" s="201">
        <v>8137852.6799999997</v>
      </c>
    </row>
    <row r="2842" spans="2:5">
      <c r="B2842" s="215" t="s">
        <v>2656</v>
      </c>
      <c r="C2842" s="201">
        <v>37280773</v>
      </c>
      <c r="D2842" s="201">
        <v>8137852.6799999997</v>
      </c>
      <c r="E2842" s="201">
        <v>8137852.6799999997</v>
      </c>
    </row>
    <row r="2843" spans="2:5">
      <c r="B2843" s="216" t="s">
        <v>3920</v>
      </c>
      <c r="C2843" s="201">
        <v>0</v>
      </c>
      <c r="D2843" s="201">
        <v>3114233.87</v>
      </c>
      <c r="E2843" s="201">
        <v>0</v>
      </c>
    </row>
    <row r="2844" spans="2:5">
      <c r="B2844" s="215" t="s">
        <v>3421</v>
      </c>
      <c r="C2844" s="201">
        <v>0</v>
      </c>
      <c r="D2844" s="201">
        <v>3114233.87</v>
      </c>
      <c r="E2844" s="201">
        <v>0</v>
      </c>
    </row>
    <row r="2845" spans="2:5">
      <c r="B2845" s="216" t="s">
        <v>510</v>
      </c>
      <c r="C2845" s="201">
        <v>95767327</v>
      </c>
      <c r="D2845" s="201">
        <v>97362507.010000005</v>
      </c>
      <c r="E2845" s="201">
        <v>59721018.189999998</v>
      </c>
    </row>
    <row r="2846" spans="2:5">
      <c r="B2846" s="215" t="s">
        <v>855</v>
      </c>
      <c r="C2846" s="201">
        <v>95767327</v>
      </c>
      <c r="D2846" s="201">
        <v>97362507.010000005</v>
      </c>
      <c r="E2846" s="201">
        <v>59721018.189999998</v>
      </c>
    </row>
    <row r="2847" spans="2:5">
      <c r="B2847" s="216" t="s">
        <v>3420</v>
      </c>
      <c r="C2847" s="201">
        <v>0</v>
      </c>
      <c r="D2847" s="201">
        <v>1332377.8899999999</v>
      </c>
      <c r="E2847" s="201">
        <v>0</v>
      </c>
    </row>
    <row r="2848" spans="2:5">
      <c r="B2848" s="215" t="s">
        <v>3419</v>
      </c>
      <c r="C2848" s="201">
        <v>0</v>
      </c>
      <c r="D2848" s="201">
        <v>1332377.8899999999</v>
      </c>
      <c r="E2848" s="201">
        <v>0</v>
      </c>
    </row>
    <row r="2849" spans="2:5">
      <c r="B2849" s="216" t="s">
        <v>3418</v>
      </c>
      <c r="C2849" s="201">
        <v>0</v>
      </c>
      <c r="D2849" s="201">
        <v>1875829.6</v>
      </c>
      <c r="E2849" s="201">
        <v>0</v>
      </c>
    </row>
    <row r="2850" spans="2:5">
      <c r="B2850" s="215" t="s">
        <v>3417</v>
      </c>
      <c r="C2850" s="201">
        <v>0</v>
      </c>
      <c r="D2850" s="201">
        <v>1875829.6</v>
      </c>
      <c r="E2850" s="201">
        <v>0</v>
      </c>
    </row>
    <row r="2851" spans="2:5">
      <c r="B2851" s="216" t="s">
        <v>3416</v>
      </c>
      <c r="C2851" s="201">
        <v>0</v>
      </c>
      <c r="D2851" s="201">
        <v>3114233.87</v>
      </c>
      <c r="E2851" s="201">
        <v>0</v>
      </c>
    </row>
    <row r="2852" spans="2:5">
      <c r="B2852" s="215" t="s">
        <v>3415</v>
      </c>
      <c r="C2852" s="201">
        <v>0</v>
      </c>
      <c r="D2852" s="201">
        <v>3114233.87</v>
      </c>
      <c r="E2852" s="201">
        <v>0</v>
      </c>
    </row>
    <row r="2853" spans="2:5">
      <c r="B2853" s="216" t="s">
        <v>3919</v>
      </c>
      <c r="C2853" s="201">
        <v>0</v>
      </c>
      <c r="D2853" s="201">
        <v>1875829.6</v>
      </c>
      <c r="E2853" s="201">
        <v>0</v>
      </c>
    </row>
    <row r="2854" spans="2:5">
      <c r="B2854" s="215" t="s">
        <v>3414</v>
      </c>
      <c r="C2854" s="201">
        <v>0</v>
      </c>
      <c r="D2854" s="201">
        <v>1875829.6</v>
      </c>
      <c r="E2854" s="201">
        <v>0</v>
      </c>
    </row>
    <row r="2855" spans="2:5">
      <c r="B2855" s="216" t="s">
        <v>3006</v>
      </c>
      <c r="C2855" s="201">
        <v>12325016</v>
      </c>
      <c r="D2855" s="201">
        <v>25000001</v>
      </c>
      <c r="E2855" s="201">
        <v>25000000</v>
      </c>
    </row>
    <row r="2856" spans="2:5">
      <c r="B2856" s="215" t="s">
        <v>3007</v>
      </c>
      <c r="C2856" s="201">
        <v>12325016</v>
      </c>
      <c r="D2856" s="201">
        <v>25000001</v>
      </c>
      <c r="E2856" s="201">
        <v>25000000</v>
      </c>
    </row>
    <row r="2857" spans="2:5">
      <c r="B2857" s="216" t="s">
        <v>3413</v>
      </c>
      <c r="C2857" s="201">
        <v>0</v>
      </c>
      <c r="D2857" s="201">
        <v>1332377.8899999999</v>
      </c>
      <c r="E2857" s="201">
        <v>0</v>
      </c>
    </row>
    <row r="2858" spans="2:5">
      <c r="B2858" s="215" t="s">
        <v>3412</v>
      </c>
      <c r="C2858" s="201">
        <v>0</v>
      </c>
      <c r="D2858" s="201">
        <v>1332377.8899999999</v>
      </c>
      <c r="E2858" s="201">
        <v>0</v>
      </c>
    </row>
    <row r="2859" spans="2:5">
      <c r="B2859" s="216" t="s">
        <v>3411</v>
      </c>
      <c r="C2859" s="201">
        <v>0</v>
      </c>
      <c r="D2859" s="201">
        <v>1875829.6</v>
      </c>
      <c r="E2859" s="201">
        <v>0</v>
      </c>
    </row>
    <row r="2860" spans="2:5">
      <c r="B2860" s="215" t="s">
        <v>3410</v>
      </c>
      <c r="C2860" s="201">
        <v>0</v>
      </c>
      <c r="D2860" s="201">
        <v>1875829.6</v>
      </c>
      <c r="E2860" s="201">
        <v>0</v>
      </c>
    </row>
    <row r="2861" spans="2:5">
      <c r="B2861" s="216" t="s">
        <v>3409</v>
      </c>
      <c r="C2861" s="201">
        <v>0</v>
      </c>
      <c r="D2861" s="201">
        <v>1332377.8899999999</v>
      </c>
      <c r="E2861" s="201">
        <v>0</v>
      </c>
    </row>
    <row r="2862" spans="2:5">
      <c r="B2862" s="215" t="s">
        <v>3408</v>
      </c>
      <c r="C2862" s="201">
        <v>0</v>
      </c>
      <c r="D2862" s="201">
        <v>1332377.8899999999</v>
      </c>
      <c r="E2862" s="201">
        <v>0</v>
      </c>
    </row>
    <row r="2863" spans="2:5">
      <c r="B2863" s="216" t="s">
        <v>3407</v>
      </c>
      <c r="C2863" s="201">
        <v>0</v>
      </c>
      <c r="D2863" s="201">
        <v>1332377.8899999999</v>
      </c>
      <c r="E2863" s="201">
        <v>0</v>
      </c>
    </row>
    <row r="2864" spans="2:5">
      <c r="B2864" s="215" t="s">
        <v>3406</v>
      </c>
      <c r="C2864" s="201">
        <v>0</v>
      </c>
      <c r="D2864" s="201">
        <v>1332377.8899999999</v>
      </c>
      <c r="E2864" s="201">
        <v>0</v>
      </c>
    </row>
    <row r="2865" spans="2:5">
      <c r="B2865" s="216" t="s">
        <v>3405</v>
      </c>
      <c r="C2865" s="201">
        <v>0</v>
      </c>
      <c r="D2865" s="201">
        <v>1875829.6</v>
      </c>
      <c r="E2865" s="201">
        <v>0</v>
      </c>
    </row>
    <row r="2866" spans="2:5">
      <c r="B2866" s="215" t="s">
        <v>3404</v>
      </c>
      <c r="C2866" s="201">
        <v>0</v>
      </c>
      <c r="D2866" s="201">
        <v>1875829.6</v>
      </c>
      <c r="E2866" s="201">
        <v>0</v>
      </c>
    </row>
    <row r="2867" spans="2:5">
      <c r="B2867" s="216" t="s">
        <v>1095</v>
      </c>
      <c r="C2867" s="201">
        <v>97592447</v>
      </c>
      <c r="D2867" s="201">
        <v>53135326.859999999</v>
      </c>
      <c r="E2867" s="201">
        <v>53135316.549999997</v>
      </c>
    </row>
    <row r="2868" spans="2:5">
      <c r="B2868" s="215" t="s">
        <v>1096</v>
      </c>
      <c r="C2868" s="201">
        <v>97592447</v>
      </c>
      <c r="D2868" s="201">
        <v>53135326.859999999</v>
      </c>
      <c r="E2868" s="201">
        <v>53135316.549999997</v>
      </c>
    </row>
    <row r="2869" spans="2:5">
      <c r="B2869" s="216" t="s">
        <v>3403</v>
      </c>
      <c r="C2869" s="201">
        <v>0</v>
      </c>
      <c r="D2869" s="201">
        <v>1875829.6</v>
      </c>
      <c r="E2869" s="201">
        <v>0</v>
      </c>
    </row>
    <row r="2870" spans="2:5">
      <c r="B2870" s="215" t="s">
        <v>3402</v>
      </c>
      <c r="C2870" s="201">
        <v>0</v>
      </c>
      <c r="D2870" s="201">
        <v>1875829.6</v>
      </c>
      <c r="E2870" s="201">
        <v>0</v>
      </c>
    </row>
    <row r="2871" spans="2:5">
      <c r="B2871" s="216" t="s">
        <v>3401</v>
      </c>
      <c r="C2871" s="201">
        <v>0</v>
      </c>
      <c r="D2871" s="201">
        <v>1875829.6</v>
      </c>
      <c r="E2871" s="201">
        <v>0</v>
      </c>
    </row>
    <row r="2872" spans="2:5">
      <c r="B2872" s="215" t="s">
        <v>3400</v>
      </c>
      <c r="C2872" s="201">
        <v>0</v>
      </c>
      <c r="D2872" s="201">
        <v>1875829.6</v>
      </c>
      <c r="E2872" s="201">
        <v>0</v>
      </c>
    </row>
    <row r="2873" spans="2:5">
      <c r="B2873" s="216" t="s">
        <v>3399</v>
      </c>
      <c r="C2873" s="201">
        <v>0</v>
      </c>
      <c r="D2873" s="201">
        <v>1332377.8899999999</v>
      </c>
      <c r="E2873" s="201">
        <v>0</v>
      </c>
    </row>
    <row r="2874" spans="2:5">
      <c r="B2874" s="215" t="s">
        <v>3398</v>
      </c>
      <c r="C2874" s="201">
        <v>0</v>
      </c>
      <c r="D2874" s="201">
        <v>1332377.8899999999</v>
      </c>
      <c r="E2874" s="201">
        <v>0</v>
      </c>
    </row>
    <row r="2875" spans="2:5">
      <c r="B2875" s="220" t="s">
        <v>298</v>
      </c>
      <c r="C2875" s="219">
        <v>307832383</v>
      </c>
      <c r="D2875" s="219">
        <v>229082383</v>
      </c>
      <c r="E2875" s="219">
        <v>143842418.58000001</v>
      </c>
    </row>
    <row r="2876" spans="2:5">
      <c r="B2876" s="216" t="s">
        <v>508</v>
      </c>
      <c r="C2876" s="201">
        <v>307832383</v>
      </c>
      <c r="D2876" s="201">
        <v>229082383</v>
      </c>
      <c r="E2876" s="201">
        <v>143842418.58000001</v>
      </c>
    </row>
    <row r="2877" spans="2:5">
      <c r="B2877" s="215" t="s">
        <v>853</v>
      </c>
      <c r="C2877" s="201">
        <v>307832383</v>
      </c>
      <c r="D2877" s="201">
        <v>229082383</v>
      </c>
      <c r="E2877" s="201">
        <v>143842418.58000001</v>
      </c>
    </row>
    <row r="2878" spans="2:5">
      <c r="B2878" s="217" t="s">
        <v>294</v>
      </c>
      <c r="C2878" s="201">
        <v>4366110256</v>
      </c>
      <c r="D2878" s="201">
        <v>4367239429.0599995</v>
      </c>
      <c r="E2878" s="201">
        <v>3589419278.6399999</v>
      </c>
    </row>
    <row r="2879" spans="2:5">
      <c r="B2879" s="220" t="s">
        <v>281</v>
      </c>
      <c r="C2879" s="219">
        <v>2925166791</v>
      </c>
      <c r="D2879" s="219">
        <v>2756339443.5499997</v>
      </c>
      <c r="E2879" s="219">
        <v>2089348616.9399993</v>
      </c>
    </row>
    <row r="2880" spans="2:5">
      <c r="B2880" s="216" t="s">
        <v>1031</v>
      </c>
      <c r="C2880" s="201">
        <v>2642267</v>
      </c>
      <c r="D2880" s="201">
        <v>2642267</v>
      </c>
      <c r="E2880" s="201">
        <v>0</v>
      </c>
    </row>
    <row r="2881" spans="2:5">
      <c r="B2881" s="215" t="s">
        <v>1032</v>
      </c>
      <c r="C2881" s="201">
        <v>2642267</v>
      </c>
      <c r="D2881" s="201">
        <v>2642267</v>
      </c>
      <c r="E2881" s="201">
        <v>0</v>
      </c>
    </row>
    <row r="2882" spans="2:5">
      <c r="B2882" s="216" t="s">
        <v>2777</v>
      </c>
      <c r="C2882" s="201">
        <v>176445360</v>
      </c>
      <c r="D2882" s="201">
        <v>161445360</v>
      </c>
      <c r="E2882" s="201">
        <v>159029243</v>
      </c>
    </row>
    <row r="2883" spans="2:5">
      <c r="B2883" s="215" t="s">
        <v>2778</v>
      </c>
      <c r="C2883" s="201">
        <v>176445360</v>
      </c>
      <c r="D2883" s="201">
        <v>161445360</v>
      </c>
      <c r="E2883" s="201">
        <v>159029243</v>
      </c>
    </row>
    <row r="2884" spans="2:5">
      <c r="B2884" s="216" t="s">
        <v>3918</v>
      </c>
      <c r="C2884" s="201">
        <v>0</v>
      </c>
      <c r="D2884" s="201">
        <v>7874654.75</v>
      </c>
      <c r="E2884" s="201">
        <v>7856346.5199999996</v>
      </c>
    </row>
    <row r="2885" spans="2:5">
      <c r="B2885" s="215" t="s">
        <v>3260</v>
      </c>
      <c r="C2885" s="201">
        <v>0</v>
      </c>
      <c r="D2885" s="201">
        <v>7874654.75</v>
      </c>
      <c r="E2885" s="201">
        <v>7856346.5199999996</v>
      </c>
    </row>
    <row r="2886" spans="2:5">
      <c r="B2886" s="216" t="s">
        <v>4185</v>
      </c>
      <c r="C2886" s="201">
        <v>0</v>
      </c>
      <c r="D2886" s="201">
        <v>17464487.039999999</v>
      </c>
      <c r="E2886" s="201">
        <v>0</v>
      </c>
    </row>
    <row r="2887" spans="2:5">
      <c r="B2887" s="215" t="s">
        <v>4184</v>
      </c>
      <c r="C2887" s="201">
        <v>0</v>
      </c>
      <c r="D2887" s="201">
        <v>17464487.039999999</v>
      </c>
      <c r="E2887" s="201">
        <v>0</v>
      </c>
    </row>
    <row r="2888" spans="2:5">
      <c r="B2888" s="216" t="s">
        <v>3207</v>
      </c>
      <c r="C2888" s="201">
        <v>0</v>
      </c>
      <c r="D2888" s="201">
        <v>6426000</v>
      </c>
      <c r="E2888" s="201">
        <v>0</v>
      </c>
    </row>
    <row r="2889" spans="2:5">
      <c r="B2889" s="215" t="s">
        <v>3206</v>
      </c>
      <c r="C2889" s="201">
        <v>0</v>
      </c>
      <c r="D2889" s="201">
        <v>6426000</v>
      </c>
      <c r="E2889" s="201">
        <v>0</v>
      </c>
    </row>
    <row r="2890" spans="2:5">
      <c r="B2890" s="216" t="s">
        <v>3917</v>
      </c>
      <c r="C2890" s="201">
        <v>0</v>
      </c>
      <c r="D2890" s="201">
        <v>2500000</v>
      </c>
      <c r="E2890" s="201">
        <v>0</v>
      </c>
    </row>
    <row r="2891" spans="2:5">
      <c r="B2891" s="215" t="s">
        <v>3205</v>
      </c>
      <c r="C2891" s="201">
        <v>0</v>
      </c>
      <c r="D2891" s="201">
        <v>2500000</v>
      </c>
      <c r="E2891" s="201">
        <v>0</v>
      </c>
    </row>
    <row r="2892" spans="2:5">
      <c r="B2892" s="216" t="s">
        <v>511</v>
      </c>
      <c r="C2892" s="201">
        <v>126602042</v>
      </c>
      <c r="D2892" s="201">
        <v>206042</v>
      </c>
      <c r="E2892" s="201">
        <v>0</v>
      </c>
    </row>
    <row r="2893" spans="2:5">
      <c r="B2893" s="215" t="s">
        <v>857</v>
      </c>
      <c r="C2893" s="201">
        <v>126602042</v>
      </c>
      <c r="D2893" s="201">
        <v>206042</v>
      </c>
      <c r="E2893" s="201">
        <v>0</v>
      </c>
    </row>
    <row r="2894" spans="2:5">
      <c r="B2894" s="216" t="s">
        <v>512</v>
      </c>
      <c r="C2894" s="201">
        <v>2424075</v>
      </c>
      <c r="D2894" s="201">
        <v>2424075</v>
      </c>
      <c r="E2894" s="201">
        <v>2424075</v>
      </c>
    </row>
    <row r="2895" spans="2:5">
      <c r="B2895" s="215" t="s">
        <v>858</v>
      </c>
      <c r="C2895" s="201">
        <v>2424075</v>
      </c>
      <c r="D2895" s="201">
        <v>2424075</v>
      </c>
      <c r="E2895" s="201">
        <v>2424075</v>
      </c>
    </row>
    <row r="2896" spans="2:5">
      <c r="B2896" s="216" t="s">
        <v>513</v>
      </c>
      <c r="C2896" s="201">
        <v>36150946</v>
      </c>
      <c r="D2896" s="201">
        <v>70121404.390000001</v>
      </c>
      <c r="E2896" s="201">
        <v>66925202.640000001</v>
      </c>
    </row>
    <row r="2897" spans="2:5">
      <c r="B2897" s="215" t="s">
        <v>859</v>
      </c>
      <c r="C2897" s="201">
        <v>36150946</v>
      </c>
      <c r="D2897" s="201">
        <v>70121404.390000001</v>
      </c>
      <c r="E2897" s="201">
        <v>66925202.640000001</v>
      </c>
    </row>
    <row r="2898" spans="2:5">
      <c r="B2898" s="216" t="s">
        <v>514</v>
      </c>
      <c r="C2898" s="201">
        <v>13585784</v>
      </c>
      <c r="D2898" s="201">
        <v>0</v>
      </c>
      <c r="E2898" s="201">
        <v>0</v>
      </c>
    </row>
    <row r="2899" spans="2:5">
      <c r="B2899" s="215" t="s">
        <v>860</v>
      </c>
      <c r="C2899" s="201">
        <v>13585784</v>
      </c>
      <c r="D2899" s="201">
        <v>0</v>
      </c>
      <c r="E2899" s="201">
        <v>0</v>
      </c>
    </row>
    <row r="2900" spans="2:5">
      <c r="B2900" s="216" t="s">
        <v>3916</v>
      </c>
      <c r="C2900" s="201">
        <v>7812291</v>
      </c>
      <c r="D2900" s="201">
        <v>7812291</v>
      </c>
      <c r="E2900" s="201">
        <v>0</v>
      </c>
    </row>
    <row r="2901" spans="2:5">
      <c r="B2901" s="215" t="s">
        <v>861</v>
      </c>
      <c r="C2901" s="201">
        <v>7812291</v>
      </c>
      <c r="D2901" s="201">
        <v>7812291</v>
      </c>
      <c r="E2901" s="201">
        <v>0</v>
      </c>
    </row>
    <row r="2902" spans="2:5">
      <c r="B2902" s="216" t="s">
        <v>515</v>
      </c>
      <c r="C2902" s="201">
        <v>5769597</v>
      </c>
      <c r="D2902" s="201">
        <v>9683094.3399999999</v>
      </c>
      <c r="E2902" s="201">
        <v>9682499.0500000007</v>
      </c>
    </row>
    <row r="2903" spans="2:5">
      <c r="B2903" s="215" t="s">
        <v>862</v>
      </c>
      <c r="C2903" s="201">
        <v>5769597</v>
      </c>
      <c r="D2903" s="201">
        <v>9683094.3399999999</v>
      </c>
      <c r="E2903" s="201">
        <v>9682499.0500000007</v>
      </c>
    </row>
    <row r="2904" spans="2:5">
      <c r="B2904" s="216" t="s">
        <v>516</v>
      </c>
      <c r="C2904" s="201">
        <v>1883869</v>
      </c>
      <c r="D2904" s="201">
        <v>4655632</v>
      </c>
      <c r="E2904" s="201">
        <v>3129248.35</v>
      </c>
    </row>
    <row r="2905" spans="2:5">
      <c r="B2905" s="215" t="s">
        <v>863</v>
      </c>
      <c r="C2905" s="201">
        <v>1883869</v>
      </c>
      <c r="D2905" s="201">
        <v>4655632</v>
      </c>
      <c r="E2905" s="201">
        <v>3129248.35</v>
      </c>
    </row>
    <row r="2906" spans="2:5">
      <c r="B2906" s="216" t="s">
        <v>517</v>
      </c>
      <c r="C2906" s="201">
        <v>27806785</v>
      </c>
      <c r="D2906" s="201">
        <v>34905119.560000002</v>
      </c>
      <c r="E2906" s="201">
        <v>19889954.800000001</v>
      </c>
    </row>
    <row r="2907" spans="2:5">
      <c r="B2907" s="215" t="s">
        <v>864</v>
      </c>
      <c r="C2907" s="201">
        <v>27806785</v>
      </c>
      <c r="D2907" s="201">
        <v>34905119.560000002</v>
      </c>
      <c r="E2907" s="201">
        <v>19889954.800000001</v>
      </c>
    </row>
    <row r="2908" spans="2:5">
      <c r="B2908" s="216" t="s">
        <v>3633</v>
      </c>
      <c r="C2908" s="201">
        <v>0</v>
      </c>
      <c r="D2908" s="201">
        <v>6835766.5300000003</v>
      </c>
      <c r="E2908" s="201">
        <v>6835763.6699999999</v>
      </c>
    </row>
    <row r="2909" spans="2:5">
      <c r="B2909" s="215" t="s">
        <v>3632</v>
      </c>
      <c r="C2909" s="201">
        <v>0</v>
      </c>
      <c r="D2909" s="201">
        <v>6835766.5300000003</v>
      </c>
      <c r="E2909" s="201">
        <v>6835763.6699999999</v>
      </c>
    </row>
    <row r="2910" spans="2:5">
      <c r="B2910" s="216" t="s">
        <v>2657</v>
      </c>
      <c r="C2910" s="201">
        <v>132499050</v>
      </c>
      <c r="D2910" s="201">
        <v>123361775</v>
      </c>
      <c r="E2910" s="201">
        <v>98970887.450000003</v>
      </c>
    </row>
    <row r="2911" spans="2:5">
      <c r="B2911" s="215" t="s">
        <v>2658</v>
      </c>
      <c r="C2911" s="201">
        <v>132499050</v>
      </c>
      <c r="D2911" s="201">
        <v>123361775</v>
      </c>
      <c r="E2911" s="201">
        <v>98970887.450000003</v>
      </c>
    </row>
    <row r="2912" spans="2:5">
      <c r="B2912" s="216" t="s">
        <v>2659</v>
      </c>
      <c r="C2912" s="201">
        <v>88742887</v>
      </c>
      <c r="D2912" s="201">
        <v>72957529</v>
      </c>
      <c r="E2912" s="201">
        <v>71534995.530000001</v>
      </c>
    </row>
    <row r="2913" spans="2:5">
      <c r="B2913" s="215" t="s">
        <v>2660</v>
      </c>
      <c r="C2913" s="201">
        <v>88742887</v>
      </c>
      <c r="D2913" s="201">
        <v>72957529</v>
      </c>
      <c r="E2913" s="201">
        <v>71534995.530000001</v>
      </c>
    </row>
    <row r="2914" spans="2:5">
      <c r="B2914" s="216" t="s">
        <v>2661</v>
      </c>
      <c r="C2914" s="201">
        <v>95131249</v>
      </c>
      <c r="D2914" s="201">
        <v>126830840.83</v>
      </c>
      <c r="E2914" s="201">
        <v>87587641.030000001</v>
      </c>
    </row>
    <row r="2915" spans="2:5">
      <c r="B2915" s="215" t="s">
        <v>2662</v>
      </c>
      <c r="C2915" s="201">
        <v>95131249</v>
      </c>
      <c r="D2915" s="201">
        <v>83412533</v>
      </c>
      <c r="E2915" s="201">
        <v>44169333.210000001</v>
      </c>
    </row>
    <row r="2916" spans="2:5">
      <c r="B2916" s="215" t="s">
        <v>3669</v>
      </c>
      <c r="C2916" s="201">
        <v>0</v>
      </c>
      <c r="D2916" s="201">
        <v>43418307.829999998</v>
      </c>
      <c r="E2916" s="201">
        <v>43418307.82</v>
      </c>
    </row>
    <row r="2917" spans="2:5">
      <c r="B2917" s="216" t="s">
        <v>3915</v>
      </c>
      <c r="C2917" s="201">
        <v>0</v>
      </c>
      <c r="D2917" s="201">
        <v>1332377.8899999999</v>
      </c>
      <c r="E2917" s="201">
        <v>0</v>
      </c>
    </row>
    <row r="2918" spans="2:5">
      <c r="B2918" s="215" t="s">
        <v>3397</v>
      </c>
      <c r="C2918" s="201">
        <v>0</v>
      </c>
      <c r="D2918" s="201">
        <v>1332377.8899999999</v>
      </c>
      <c r="E2918" s="201">
        <v>0</v>
      </c>
    </row>
    <row r="2919" spans="2:5">
      <c r="B2919" s="216" t="s">
        <v>3396</v>
      </c>
      <c r="C2919" s="201">
        <v>0</v>
      </c>
      <c r="D2919" s="201">
        <v>1332377.8899999999</v>
      </c>
      <c r="E2919" s="201">
        <v>0</v>
      </c>
    </row>
    <row r="2920" spans="2:5">
      <c r="B2920" s="215" t="s">
        <v>3395</v>
      </c>
      <c r="C2920" s="201">
        <v>0</v>
      </c>
      <c r="D2920" s="201">
        <v>1332377.8899999999</v>
      </c>
      <c r="E2920" s="201">
        <v>0</v>
      </c>
    </row>
    <row r="2921" spans="2:5">
      <c r="B2921" s="216" t="s">
        <v>3394</v>
      </c>
      <c r="C2921" s="201">
        <v>0</v>
      </c>
      <c r="D2921" s="201">
        <v>1332377.8899999999</v>
      </c>
      <c r="E2921" s="201">
        <v>0</v>
      </c>
    </row>
    <row r="2922" spans="2:5">
      <c r="B2922" s="215" t="s">
        <v>3393</v>
      </c>
      <c r="C2922" s="201">
        <v>0</v>
      </c>
      <c r="D2922" s="201">
        <v>1332377.8899999999</v>
      </c>
      <c r="E2922" s="201">
        <v>0</v>
      </c>
    </row>
    <row r="2923" spans="2:5">
      <c r="B2923" s="216" t="s">
        <v>518</v>
      </c>
      <c r="C2923" s="201">
        <v>19015184</v>
      </c>
      <c r="D2923" s="201">
        <v>50090649.490000002</v>
      </c>
      <c r="E2923" s="201">
        <v>28984264.34</v>
      </c>
    </row>
    <row r="2924" spans="2:5">
      <c r="B2924" s="215" t="s">
        <v>865</v>
      </c>
      <c r="C2924" s="201">
        <v>19015184</v>
      </c>
      <c r="D2924" s="201">
        <v>48758271.600000001</v>
      </c>
      <c r="E2924" s="201">
        <v>28984264.34</v>
      </c>
    </row>
    <row r="2925" spans="2:5">
      <c r="B2925" s="215" t="s">
        <v>3392</v>
      </c>
      <c r="C2925" s="201">
        <v>0</v>
      </c>
      <c r="D2925" s="201">
        <v>1332377.8899999999</v>
      </c>
      <c r="E2925" s="201">
        <v>0</v>
      </c>
    </row>
    <row r="2926" spans="2:5">
      <c r="B2926" s="216" t="s">
        <v>3914</v>
      </c>
      <c r="C2926" s="201">
        <v>26744703</v>
      </c>
      <c r="D2926" s="201">
        <v>49772733.030000001</v>
      </c>
      <c r="E2926" s="201">
        <v>49772676.030000001</v>
      </c>
    </row>
    <row r="2927" spans="2:5">
      <c r="B2927" s="215" t="s">
        <v>2779</v>
      </c>
      <c r="C2927" s="201">
        <v>26744703</v>
      </c>
      <c r="D2927" s="201">
        <v>49772733.030000001</v>
      </c>
      <c r="E2927" s="201">
        <v>49772676.030000001</v>
      </c>
    </row>
    <row r="2928" spans="2:5">
      <c r="B2928" s="216" t="s">
        <v>3913</v>
      </c>
      <c r="C2928" s="201">
        <v>4768626</v>
      </c>
      <c r="D2928" s="201">
        <v>5624403.8899999997</v>
      </c>
      <c r="E2928" s="201">
        <v>1563237.33</v>
      </c>
    </row>
    <row r="2929" spans="2:5">
      <c r="B2929" s="215" t="s">
        <v>1932</v>
      </c>
      <c r="C2929" s="201">
        <v>4768626</v>
      </c>
      <c r="D2929" s="201">
        <v>4292026</v>
      </c>
      <c r="E2929" s="201">
        <v>1563237.33</v>
      </c>
    </row>
    <row r="2930" spans="2:5">
      <c r="B2930" s="215" t="s">
        <v>3391</v>
      </c>
      <c r="C2930" s="201">
        <v>0</v>
      </c>
      <c r="D2930" s="201">
        <v>1332377.8899999999</v>
      </c>
      <c r="E2930" s="201">
        <v>0</v>
      </c>
    </row>
    <row r="2931" spans="2:5">
      <c r="B2931" s="216" t="s">
        <v>3912</v>
      </c>
      <c r="C2931" s="201">
        <v>141541201</v>
      </c>
      <c r="D2931" s="201">
        <v>113070289</v>
      </c>
      <c r="E2931" s="201">
        <v>41631448.32</v>
      </c>
    </row>
    <row r="2932" spans="2:5">
      <c r="B2932" s="215" t="s">
        <v>2663</v>
      </c>
      <c r="C2932" s="201">
        <v>141541201</v>
      </c>
      <c r="D2932" s="201">
        <v>113070289</v>
      </c>
      <c r="E2932" s="201">
        <v>41631448.32</v>
      </c>
    </row>
    <row r="2933" spans="2:5">
      <c r="B2933" s="216" t="s">
        <v>519</v>
      </c>
      <c r="C2933" s="201">
        <v>190094058</v>
      </c>
      <c r="D2933" s="201">
        <v>112912394</v>
      </c>
      <c r="E2933" s="201">
        <v>66317606.099999994</v>
      </c>
    </row>
    <row r="2934" spans="2:5">
      <c r="B2934" s="215" t="s">
        <v>866</v>
      </c>
      <c r="C2934" s="201">
        <v>190094058</v>
      </c>
      <c r="D2934" s="201">
        <v>112912394</v>
      </c>
      <c r="E2934" s="201">
        <v>66317606.099999994</v>
      </c>
    </row>
    <row r="2935" spans="2:5">
      <c r="B2935" s="216" t="s">
        <v>1933</v>
      </c>
      <c r="C2935" s="201">
        <v>4768626</v>
      </c>
      <c r="D2935" s="201">
        <v>5624203.8899999997</v>
      </c>
      <c r="E2935" s="201">
        <v>1563237.33</v>
      </c>
    </row>
    <row r="2936" spans="2:5">
      <c r="B2936" s="215" t="s">
        <v>1934</v>
      </c>
      <c r="C2936" s="201">
        <v>4768626</v>
      </c>
      <c r="D2936" s="201">
        <v>4291826</v>
      </c>
      <c r="E2936" s="201">
        <v>1563237.33</v>
      </c>
    </row>
    <row r="2937" spans="2:5">
      <c r="B2937" s="215" t="s">
        <v>3390</v>
      </c>
      <c r="C2937" s="201">
        <v>0</v>
      </c>
      <c r="D2937" s="201">
        <v>1332377.8899999999</v>
      </c>
      <c r="E2937" s="201">
        <v>0</v>
      </c>
    </row>
    <row r="2938" spans="2:5">
      <c r="B2938" s="216" t="s">
        <v>3911</v>
      </c>
      <c r="C2938" s="201">
        <v>152964898</v>
      </c>
      <c r="D2938" s="201">
        <v>114000360</v>
      </c>
      <c r="E2938" s="201">
        <v>108713359.47</v>
      </c>
    </row>
    <row r="2939" spans="2:5">
      <c r="B2939" s="215" t="s">
        <v>2780</v>
      </c>
      <c r="C2939" s="201">
        <v>152964898</v>
      </c>
      <c r="D2939" s="201">
        <v>114000360</v>
      </c>
      <c r="E2939" s="201">
        <v>108713359.47</v>
      </c>
    </row>
    <row r="2940" spans="2:5">
      <c r="B2940" s="216" t="s">
        <v>3910</v>
      </c>
      <c r="C2940" s="201">
        <v>11208701</v>
      </c>
      <c r="D2940" s="201">
        <v>9110201.1199999992</v>
      </c>
      <c r="E2940" s="201">
        <v>4197562.68</v>
      </c>
    </row>
    <row r="2941" spans="2:5">
      <c r="B2941" s="215" t="s">
        <v>1935</v>
      </c>
      <c r="C2941" s="201">
        <v>11208701</v>
      </c>
      <c r="D2941" s="201">
        <v>9110201.1199999992</v>
      </c>
      <c r="E2941" s="201">
        <v>4197562.68</v>
      </c>
    </row>
    <row r="2942" spans="2:5">
      <c r="B2942" s="216" t="s">
        <v>3008</v>
      </c>
      <c r="C2942" s="201">
        <v>3749866</v>
      </c>
      <c r="D2942" s="201">
        <v>36972001</v>
      </c>
      <c r="E2942" s="201">
        <v>36971997.259999998</v>
      </c>
    </row>
    <row r="2943" spans="2:5">
      <c r="B2943" s="215" t="s">
        <v>3009</v>
      </c>
      <c r="C2943" s="201">
        <v>3749866</v>
      </c>
      <c r="D2943" s="201">
        <v>1</v>
      </c>
      <c r="E2943" s="201">
        <v>0</v>
      </c>
    </row>
    <row r="2944" spans="2:5">
      <c r="B2944" s="215" t="s">
        <v>4245</v>
      </c>
      <c r="C2944" s="201">
        <v>0</v>
      </c>
      <c r="D2944" s="201">
        <v>36972000</v>
      </c>
      <c r="E2944" s="201">
        <v>36971997.259999998</v>
      </c>
    </row>
    <row r="2945" spans="2:5">
      <c r="B2945" s="216" t="s">
        <v>1936</v>
      </c>
      <c r="C2945" s="201">
        <v>4768626</v>
      </c>
      <c r="D2945" s="201">
        <v>4310626</v>
      </c>
      <c r="E2945" s="201">
        <v>0</v>
      </c>
    </row>
    <row r="2946" spans="2:5">
      <c r="B2946" s="215" t="s">
        <v>1937</v>
      </c>
      <c r="C2946" s="201">
        <v>4768626</v>
      </c>
      <c r="D2946" s="201">
        <v>4310626</v>
      </c>
      <c r="E2946" s="201">
        <v>0</v>
      </c>
    </row>
    <row r="2947" spans="2:5">
      <c r="B2947" s="216" t="s">
        <v>3909</v>
      </c>
      <c r="C2947" s="201">
        <v>38792781</v>
      </c>
      <c r="D2947" s="201">
        <v>32242984</v>
      </c>
      <c r="E2947" s="201">
        <v>20000000</v>
      </c>
    </row>
    <row r="2948" spans="2:5">
      <c r="B2948" s="215" t="s">
        <v>2781</v>
      </c>
      <c r="C2948" s="201">
        <v>38792781</v>
      </c>
      <c r="D2948" s="201">
        <v>32242984</v>
      </c>
      <c r="E2948" s="201">
        <v>20000000</v>
      </c>
    </row>
    <row r="2949" spans="2:5">
      <c r="B2949" s="216" t="s">
        <v>1938</v>
      </c>
      <c r="C2949" s="201">
        <v>6731551</v>
      </c>
      <c r="D2949" s="201">
        <v>4752384.8099999996</v>
      </c>
      <c r="E2949" s="201">
        <v>0</v>
      </c>
    </row>
    <row r="2950" spans="2:5">
      <c r="B2950" s="215" t="s">
        <v>1939</v>
      </c>
      <c r="C2950" s="201">
        <v>6731551</v>
      </c>
      <c r="D2950" s="201">
        <v>4752384.8099999996</v>
      </c>
      <c r="E2950" s="201">
        <v>0</v>
      </c>
    </row>
    <row r="2951" spans="2:5">
      <c r="B2951" s="216" t="s">
        <v>3908</v>
      </c>
      <c r="C2951" s="201">
        <v>0</v>
      </c>
      <c r="D2951" s="201">
        <v>1500000</v>
      </c>
      <c r="E2951" s="201">
        <v>0</v>
      </c>
    </row>
    <row r="2952" spans="2:5">
      <c r="B2952" s="215" t="s">
        <v>3668</v>
      </c>
      <c r="C2952" s="201">
        <v>0</v>
      </c>
      <c r="D2952" s="201">
        <v>1500000</v>
      </c>
      <c r="E2952" s="201">
        <v>0</v>
      </c>
    </row>
    <row r="2953" spans="2:5">
      <c r="B2953" s="216" t="s">
        <v>3907</v>
      </c>
      <c r="C2953" s="201">
        <v>12486882</v>
      </c>
      <c r="D2953" s="201">
        <v>32625081.190000001</v>
      </c>
      <c r="E2953" s="201">
        <v>9307924.2400000002</v>
      </c>
    </row>
    <row r="2954" spans="2:5">
      <c r="B2954" s="215" t="s">
        <v>3183</v>
      </c>
      <c r="C2954" s="201">
        <v>0</v>
      </c>
      <c r="D2954" s="201">
        <v>21365499.190000001</v>
      </c>
      <c r="E2954" s="201">
        <v>9307924.2400000002</v>
      </c>
    </row>
    <row r="2955" spans="2:5">
      <c r="B2955" s="215" t="s">
        <v>1940</v>
      </c>
      <c r="C2955" s="201">
        <v>12486882</v>
      </c>
      <c r="D2955" s="201">
        <v>11259582</v>
      </c>
      <c r="E2955" s="201">
        <v>0</v>
      </c>
    </row>
    <row r="2956" spans="2:5">
      <c r="B2956" s="216" t="s">
        <v>3906</v>
      </c>
      <c r="C2956" s="201">
        <v>4768626</v>
      </c>
      <c r="D2956" s="201">
        <v>1188102.28</v>
      </c>
      <c r="E2956" s="201">
        <v>1188096.46</v>
      </c>
    </row>
    <row r="2957" spans="2:5">
      <c r="B2957" s="215" t="s">
        <v>1941</v>
      </c>
      <c r="C2957" s="201">
        <v>4768626</v>
      </c>
      <c r="D2957" s="201">
        <v>1188102.28</v>
      </c>
      <c r="E2957" s="201">
        <v>1188096.46</v>
      </c>
    </row>
    <row r="2958" spans="2:5">
      <c r="B2958" s="216" t="s">
        <v>520</v>
      </c>
      <c r="C2958" s="201">
        <v>112184524</v>
      </c>
      <c r="D2958" s="201">
        <v>76456554</v>
      </c>
      <c r="E2958" s="201">
        <v>76456550.670000002</v>
      </c>
    </row>
    <row r="2959" spans="2:5">
      <c r="B2959" s="215" t="s">
        <v>867</v>
      </c>
      <c r="C2959" s="201">
        <v>112184524</v>
      </c>
      <c r="D2959" s="201">
        <v>76456554</v>
      </c>
      <c r="E2959" s="201">
        <v>76456550.670000002</v>
      </c>
    </row>
    <row r="2960" spans="2:5">
      <c r="B2960" s="216" t="s">
        <v>3905</v>
      </c>
      <c r="C2960" s="201">
        <v>11208701</v>
      </c>
      <c r="D2960" s="201">
        <v>2806236.06</v>
      </c>
      <c r="E2960" s="201">
        <v>2806235.21</v>
      </c>
    </row>
    <row r="2961" spans="2:5">
      <c r="B2961" s="215" t="s">
        <v>1942</v>
      </c>
      <c r="C2961" s="201">
        <v>11208701</v>
      </c>
      <c r="D2961" s="201">
        <v>2806236.06</v>
      </c>
      <c r="E2961" s="201">
        <v>2806235.21</v>
      </c>
    </row>
    <row r="2962" spans="2:5">
      <c r="B2962" s="216" t="s">
        <v>521</v>
      </c>
      <c r="C2962" s="201">
        <v>83503706</v>
      </c>
      <c r="D2962" s="201">
        <v>136162554.48000002</v>
      </c>
      <c r="E2962" s="201">
        <v>132772151.73999999</v>
      </c>
    </row>
    <row r="2963" spans="2:5">
      <c r="B2963" s="215" t="s">
        <v>868</v>
      </c>
      <c r="C2963" s="201">
        <v>83503706</v>
      </c>
      <c r="D2963" s="201">
        <v>136162554.48000002</v>
      </c>
      <c r="E2963" s="201">
        <v>132772151.73999999</v>
      </c>
    </row>
    <row r="2964" spans="2:5">
      <c r="B2964" s="216" t="s">
        <v>3904</v>
      </c>
      <c r="C2964" s="201">
        <v>11208701</v>
      </c>
      <c r="D2964" s="201">
        <v>2806236.06</v>
      </c>
      <c r="E2964" s="201">
        <v>2806235.21</v>
      </c>
    </row>
    <row r="2965" spans="2:5">
      <c r="B2965" s="215" t="s">
        <v>1943</v>
      </c>
      <c r="C2965" s="201">
        <v>11208701</v>
      </c>
      <c r="D2965" s="201">
        <v>2806236.06</v>
      </c>
      <c r="E2965" s="201">
        <v>2806235.21</v>
      </c>
    </row>
    <row r="2966" spans="2:5">
      <c r="B2966" s="216" t="s">
        <v>522</v>
      </c>
      <c r="C2966" s="201">
        <v>17964612</v>
      </c>
      <c r="D2966" s="201">
        <v>51796515.689999998</v>
      </c>
      <c r="E2966" s="201">
        <v>32539883.699999999</v>
      </c>
    </row>
    <row r="2967" spans="2:5">
      <c r="B2967" s="215" t="s">
        <v>869</v>
      </c>
      <c r="C2967" s="201">
        <v>17964612</v>
      </c>
      <c r="D2967" s="201">
        <v>51796515.689999998</v>
      </c>
      <c r="E2967" s="201">
        <v>32539883.699999999</v>
      </c>
    </row>
    <row r="2968" spans="2:5">
      <c r="B2968" s="216" t="s">
        <v>1944</v>
      </c>
      <c r="C2968" s="201">
        <v>4768626</v>
      </c>
      <c r="D2968" s="201">
        <v>1188097.45</v>
      </c>
      <c r="E2968" s="201">
        <v>1188096.45</v>
      </c>
    </row>
    <row r="2969" spans="2:5">
      <c r="B2969" s="215" t="s">
        <v>1945</v>
      </c>
      <c r="C2969" s="201">
        <v>4768626</v>
      </c>
      <c r="D2969" s="201">
        <v>1188097.45</v>
      </c>
      <c r="E2969" s="201">
        <v>1188096.45</v>
      </c>
    </row>
    <row r="2970" spans="2:5">
      <c r="B2970" s="216" t="s">
        <v>3903</v>
      </c>
      <c r="C2970" s="201">
        <v>11208701</v>
      </c>
      <c r="D2970" s="201">
        <v>11208701</v>
      </c>
      <c r="E2970" s="201">
        <v>2521954.12</v>
      </c>
    </row>
    <row r="2971" spans="2:5">
      <c r="B2971" s="215" t="s">
        <v>1946</v>
      </c>
      <c r="C2971" s="201">
        <v>11208701</v>
      </c>
      <c r="D2971" s="201">
        <v>11208701</v>
      </c>
      <c r="E2971" s="201">
        <v>2521954.12</v>
      </c>
    </row>
    <row r="2972" spans="2:5">
      <c r="B2972" s="216" t="s">
        <v>523</v>
      </c>
      <c r="C2972" s="201">
        <v>162289337</v>
      </c>
      <c r="D2972" s="201">
        <v>817999.76</v>
      </c>
      <c r="E2972" s="201">
        <v>0</v>
      </c>
    </row>
    <row r="2973" spans="2:5">
      <c r="B2973" s="215" t="s">
        <v>870</v>
      </c>
      <c r="C2973" s="201">
        <v>162289337</v>
      </c>
      <c r="D2973" s="201">
        <v>817999.76</v>
      </c>
      <c r="E2973" s="201">
        <v>0</v>
      </c>
    </row>
    <row r="2974" spans="2:5">
      <c r="B2974" s="216" t="s">
        <v>1947</v>
      </c>
      <c r="C2974" s="201">
        <v>12486882</v>
      </c>
      <c r="D2974" s="201">
        <v>11438189</v>
      </c>
      <c r="E2974" s="201">
        <v>2809547.05</v>
      </c>
    </row>
    <row r="2975" spans="2:5">
      <c r="B2975" s="215" t="s">
        <v>1948</v>
      </c>
      <c r="C2975" s="201">
        <v>12486882</v>
      </c>
      <c r="D2975" s="201">
        <v>11438189</v>
      </c>
      <c r="E2975" s="201">
        <v>2809547.05</v>
      </c>
    </row>
    <row r="2976" spans="2:5">
      <c r="B2976" s="216" t="s">
        <v>1949</v>
      </c>
      <c r="C2976" s="201">
        <v>4768626</v>
      </c>
      <c r="D2976" s="201">
        <v>4768626</v>
      </c>
      <c r="E2976" s="201">
        <v>1072940.79</v>
      </c>
    </row>
    <row r="2977" spans="2:5">
      <c r="B2977" s="215" t="s">
        <v>1950</v>
      </c>
      <c r="C2977" s="201">
        <v>4768626</v>
      </c>
      <c r="D2977" s="201">
        <v>4768626</v>
      </c>
      <c r="E2977" s="201">
        <v>1072940.79</v>
      </c>
    </row>
    <row r="2978" spans="2:5">
      <c r="B2978" s="216" t="s">
        <v>1951</v>
      </c>
      <c r="C2978" s="201">
        <v>11208701</v>
      </c>
      <c r="D2978" s="201">
        <v>11208701</v>
      </c>
      <c r="E2978" s="201">
        <v>2521954.13</v>
      </c>
    </row>
    <row r="2979" spans="2:5">
      <c r="B2979" s="215" t="s">
        <v>1952</v>
      </c>
      <c r="C2979" s="201">
        <v>11208701</v>
      </c>
      <c r="D2979" s="201">
        <v>11208701</v>
      </c>
      <c r="E2979" s="201">
        <v>2521954.13</v>
      </c>
    </row>
    <row r="2980" spans="2:5">
      <c r="B2980" s="216" t="s">
        <v>1953</v>
      </c>
      <c r="C2980" s="201">
        <v>6731551</v>
      </c>
      <c r="D2980" s="201">
        <v>1</v>
      </c>
      <c r="E2980" s="201">
        <v>0</v>
      </c>
    </row>
    <row r="2981" spans="2:5">
      <c r="B2981" s="215" t="s">
        <v>1954</v>
      </c>
      <c r="C2981" s="201">
        <v>6731551</v>
      </c>
      <c r="D2981" s="201">
        <v>1</v>
      </c>
      <c r="E2981" s="201">
        <v>0</v>
      </c>
    </row>
    <row r="2982" spans="2:5">
      <c r="B2982" s="216" t="s">
        <v>1955</v>
      </c>
      <c r="C2982" s="201">
        <v>4768626</v>
      </c>
      <c r="D2982" s="201">
        <v>1</v>
      </c>
      <c r="E2982" s="201">
        <v>0</v>
      </c>
    </row>
    <row r="2983" spans="2:5">
      <c r="B2983" s="215" t="s">
        <v>1956</v>
      </c>
      <c r="C2983" s="201">
        <v>4768626</v>
      </c>
      <c r="D2983" s="201">
        <v>1</v>
      </c>
      <c r="E2983" s="201">
        <v>0</v>
      </c>
    </row>
    <row r="2984" spans="2:5">
      <c r="B2984" s="216" t="s">
        <v>2721</v>
      </c>
      <c r="C2984" s="201">
        <v>11208701</v>
      </c>
      <c r="D2984" s="201">
        <v>1</v>
      </c>
      <c r="E2984" s="201">
        <v>0</v>
      </c>
    </row>
    <row r="2985" spans="2:5">
      <c r="B2985" s="215" t="s">
        <v>1957</v>
      </c>
      <c r="C2985" s="201">
        <v>11208701</v>
      </c>
      <c r="D2985" s="201">
        <v>1</v>
      </c>
      <c r="E2985" s="201">
        <v>0</v>
      </c>
    </row>
    <row r="2986" spans="2:5">
      <c r="B2986" s="216" t="s">
        <v>1958</v>
      </c>
      <c r="C2986" s="201">
        <v>11208701</v>
      </c>
      <c r="D2986" s="201">
        <v>1</v>
      </c>
      <c r="E2986" s="201">
        <v>0</v>
      </c>
    </row>
    <row r="2987" spans="2:5">
      <c r="B2987" s="215" t="s">
        <v>1959</v>
      </c>
      <c r="C2987" s="201">
        <v>11208701</v>
      </c>
      <c r="D2987" s="201">
        <v>1</v>
      </c>
      <c r="E2987" s="201">
        <v>0</v>
      </c>
    </row>
    <row r="2988" spans="2:5">
      <c r="B2988" s="216" t="s">
        <v>1960</v>
      </c>
      <c r="C2988" s="201">
        <v>4768626</v>
      </c>
      <c r="D2988" s="201">
        <v>1104978</v>
      </c>
      <c r="E2988" s="201">
        <v>1104976.57</v>
      </c>
    </row>
    <row r="2989" spans="2:5">
      <c r="B2989" s="215" t="s">
        <v>1961</v>
      </c>
      <c r="C2989" s="201">
        <v>4768626</v>
      </c>
      <c r="D2989" s="201">
        <v>1104978</v>
      </c>
      <c r="E2989" s="201">
        <v>1104976.57</v>
      </c>
    </row>
    <row r="2990" spans="2:5">
      <c r="B2990" s="216" t="s">
        <v>1962</v>
      </c>
      <c r="C2990" s="201">
        <v>11208701</v>
      </c>
      <c r="D2990" s="201">
        <v>2473133</v>
      </c>
      <c r="E2990" s="201">
        <v>2473131.88</v>
      </c>
    </row>
    <row r="2991" spans="2:5">
      <c r="B2991" s="215" t="s">
        <v>1963</v>
      </c>
      <c r="C2991" s="201">
        <v>11208701</v>
      </c>
      <c r="D2991" s="201">
        <v>2473133</v>
      </c>
      <c r="E2991" s="201">
        <v>2473131.88</v>
      </c>
    </row>
    <row r="2992" spans="2:5">
      <c r="B2992" s="216" t="s">
        <v>524</v>
      </c>
      <c r="C2992" s="201">
        <v>22368479</v>
      </c>
      <c r="D2992" s="201">
        <v>64609621.030000001</v>
      </c>
      <c r="E2992" s="201">
        <v>53171512.460000001</v>
      </c>
    </row>
    <row r="2993" spans="2:5">
      <c r="B2993" s="215" t="s">
        <v>871</v>
      </c>
      <c r="C2993" s="201">
        <v>22368479</v>
      </c>
      <c r="D2993" s="201">
        <v>64609621.030000001</v>
      </c>
      <c r="E2993" s="201">
        <v>53171512.460000001</v>
      </c>
    </row>
    <row r="2994" spans="2:5">
      <c r="B2994" s="216" t="s">
        <v>3902</v>
      </c>
      <c r="C2994" s="201">
        <v>6731551</v>
      </c>
      <c r="D2994" s="201">
        <v>1523285</v>
      </c>
      <c r="E2994" s="201">
        <v>1523283.76</v>
      </c>
    </row>
    <row r="2995" spans="2:5">
      <c r="B2995" s="215" t="s">
        <v>1964</v>
      </c>
      <c r="C2995" s="201">
        <v>6731551</v>
      </c>
      <c r="D2995" s="201">
        <v>1523285</v>
      </c>
      <c r="E2995" s="201">
        <v>1523283.76</v>
      </c>
    </row>
    <row r="2996" spans="2:5">
      <c r="B2996" s="216" t="s">
        <v>1965</v>
      </c>
      <c r="C2996" s="201">
        <v>6731551</v>
      </c>
      <c r="D2996" s="201">
        <v>1523285</v>
      </c>
      <c r="E2996" s="201">
        <v>1523283.76</v>
      </c>
    </row>
    <row r="2997" spans="2:5">
      <c r="B2997" s="215" t="s">
        <v>1966</v>
      </c>
      <c r="C2997" s="201">
        <v>6731551</v>
      </c>
      <c r="D2997" s="201">
        <v>1523285</v>
      </c>
      <c r="E2997" s="201">
        <v>1523283.76</v>
      </c>
    </row>
    <row r="2998" spans="2:5">
      <c r="B2998" s="216" t="s">
        <v>1967</v>
      </c>
      <c r="C2998" s="201">
        <v>4768626</v>
      </c>
      <c r="D2998" s="201">
        <v>1364160.44</v>
      </c>
      <c r="E2998" s="201">
        <v>1364158.89</v>
      </c>
    </row>
    <row r="2999" spans="2:5">
      <c r="B2999" s="215" t="s">
        <v>1968</v>
      </c>
      <c r="C2999" s="201">
        <v>4768626</v>
      </c>
      <c r="D2999" s="201">
        <v>1364160.44</v>
      </c>
      <c r="E2999" s="201">
        <v>1364158.89</v>
      </c>
    </row>
    <row r="3000" spans="2:5">
      <c r="B3000" s="216" t="s">
        <v>1969</v>
      </c>
      <c r="C3000" s="201">
        <v>11208701</v>
      </c>
      <c r="D3000" s="201">
        <v>2464947.17</v>
      </c>
      <c r="E3000" s="201">
        <v>2464945.83</v>
      </c>
    </row>
    <row r="3001" spans="2:5">
      <c r="B3001" s="215" t="s">
        <v>1970</v>
      </c>
      <c r="C3001" s="201">
        <v>11208701</v>
      </c>
      <c r="D3001" s="201">
        <v>2464947.17</v>
      </c>
      <c r="E3001" s="201">
        <v>2464945.83</v>
      </c>
    </row>
    <row r="3002" spans="2:5">
      <c r="B3002" s="216" t="s">
        <v>1971</v>
      </c>
      <c r="C3002" s="201">
        <v>4768626</v>
      </c>
      <c r="D3002" s="201">
        <v>1364160.42</v>
      </c>
      <c r="E3002" s="201">
        <v>1364158.89</v>
      </c>
    </row>
    <row r="3003" spans="2:5">
      <c r="B3003" s="215" t="s">
        <v>1972</v>
      </c>
      <c r="C3003" s="201">
        <v>4768626</v>
      </c>
      <c r="D3003" s="201">
        <v>1364160.42</v>
      </c>
      <c r="E3003" s="201">
        <v>1364158.89</v>
      </c>
    </row>
    <row r="3004" spans="2:5">
      <c r="B3004" s="216" t="s">
        <v>1973</v>
      </c>
      <c r="C3004" s="201">
        <v>11208701</v>
      </c>
      <c r="D3004" s="201">
        <v>1721789</v>
      </c>
      <c r="E3004" s="201">
        <v>1721785.53</v>
      </c>
    </row>
    <row r="3005" spans="2:5">
      <c r="B3005" s="215" t="s">
        <v>1974</v>
      </c>
      <c r="C3005" s="201">
        <v>11208701</v>
      </c>
      <c r="D3005" s="201">
        <v>1721789</v>
      </c>
      <c r="E3005" s="201">
        <v>1721785.53</v>
      </c>
    </row>
    <row r="3006" spans="2:5">
      <c r="B3006" s="216" t="s">
        <v>3901</v>
      </c>
      <c r="C3006" s="201">
        <v>6731551</v>
      </c>
      <c r="D3006" s="201">
        <v>2907757.46</v>
      </c>
      <c r="E3006" s="201">
        <v>2907756.89</v>
      </c>
    </row>
    <row r="3007" spans="2:5">
      <c r="B3007" s="215" t="s">
        <v>1975</v>
      </c>
      <c r="C3007" s="201">
        <v>6731551</v>
      </c>
      <c r="D3007" s="201">
        <v>2907757.46</v>
      </c>
      <c r="E3007" s="201">
        <v>2907756.89</v>
      </c>
    </row>
    <row r="3008" spans="2:5">
      <c r="B3008" s="216" t="s">
        <v>3900</v>
      </c>
      <c r="C3008" s="201">
        <v>89494061</v>
      </c>
      <c r="D3008" s="201">
        <v>0</v>
      </c>
      <c r="E3008" s="201">
        <v>0</v>
      </c>
    </row>
    <row r="3009" spans="2:5">
      <c r="B3009" s="215" t="s">
        <v>876</v>
      </c>
      <c r="C3009" s="201">
        <v>89494061</v>
      </c>
      <c r="D3009" s="201">
        <v>0</v>
      </c>
      <c r="E3009" s="201">
        <v>0</v>
      </c>
    </row>
    <row r="3010" spans="2:5">
      <c r="B3010" s="216" t="s">
        <v>525</v>
      </c>
      <c r="C3010" s="201">
        <v>41235553</v>
      </c>
      <c r="D3010" s="201">
        <v>92077856.359999999</v>
      </c>
      <c r="E3010" s="201">
        <v>51859549.189999998</v>
      </c>
    </row>
    <row r="3011" spans="2:5">
      <c r="B3011" s="215" t="s">
        <v>872</v>
      </c>
      <c r="C3011" s="201">
        <v>41235553</v>
      </c>
      <c r="D3011" s="201">
        <v>92077856.359999999</v>
      </c>
      <c r="E3011" s="201">
        <v>51859549.189999998</v>
      </c>
    </row>
    <row r="3012" spans="2:5">
      <c r="B3012" s="216" t="s">
        <v>1976</v>
      </c>
      <c r="C3012" s="201">
        <v>6731551</v>
      </c>
      <c r="D3012" s="201">
        <v>1721787.62</v>
      </c>
      <c r="E3012" s="201">
        <v>1721785.52</v>
      </c>
    </row>
    <row r="3013" spans="2:5">
      <c r="B3013" s="215" t="s">
        <v>1977</v>
      </c>
      <c r="C3013" s="201">
        <v>6731551</v>
      </c>
      <c r="D3013" s="201">
        <v>1721787.62</v>
      </c>
      <c r="E3013" s="201">
        <v>1721785.52</v>
      </c>
    </row>
    <row r="3014" spans="2:5">
      <c r="B3014" s="216" t="s">
        <v>1978</v>
      </c>
      <c r="C3014" s="201">
        <v>11208701</v>
      </c>
      <c r="D3014" s="201">
        <v>1721789</v>
      </c>
      <c r="E3014" s="201">
        <v>1721785.52</v>
      </c>
    </row>
    <row r="3015" spans="2:5">
      <c r="B3015" s="215" t="s">
        <v>1979</v>
      </c>
      <c r="C3015" s="201">
        <v>11208701</v>
      </c>
      <c r="D3015" s="201">
        <v>1721789</v>
      </c>
      <c r="E3015" s="201">
        <v>1721785.52</v>
      </c>
    </row>
    <row r="3016" spans="2:5">
      <c r="B3016" s="216" t="s">
        <v>1980</v>
      </c>
      <c r="C3016" s="201">
        <v>11208701</v>
      </c>
      <c r="D3016" s="201">
        <v>1203133.3600000001</v>
      </c>
      <c r="E3016" s="201">
        <v>1203124.6100000001</v>
      </c>
    </row>
    <row r="3017" spans="2:5">
      <c r="B3017" s="215" t="s">
        <v>1981</v>
      </c>
      <c r="C3017" s="201">
        <v>11208701</v>
      </c>
      <c r="D3017" s="201">
        <v>1203133.3600000001</v>
      </c>
      <c r="E3017" s="201">
        <v>1203124.6100000001</v>
      </c>
    </row>
    <row r="3018" spans="2:5">
      <c r="B3018" s="216" t="s">
        <v>3899</v>
      </c>
      <c r="C3018" s="201">
        <v>11208701</v>
      </c>
      <c r="D3018" s="201">
        <v>1688353.35</v>
      </c>
      <c r="E3018" s="201">
        <v>1688348.2</v>
      </c>
    </row>
    <row r="3019" spans="2:5">
      <c r="B3019" s="215" t="s">
        <v>1982</v>
      </c>
      <c r="C3019" s="201">
        <v>11208701</v>
      </c>
      <c r="D3019" s="201">
        <v>1688353.35</v>
      </c>
      <c r="E3019" s="201">
        <v>1688348.2</v>
      </c>
    </row>
    <row r="3020" spans="2:5">
      <c r="B3020" s="216" t="s">
        <v>526</v>
      </c>
      <c r="C3020" s="201">
        <v>112581153</v>
      </c>
      <c r="D3020" s="201">
        <v>307903858.70999998</v>
      </c>
      <c r="E3020" s="201">
        <v>262174521.34999999</v>
      </c>
    </row>
    <row r="3021" spans="2:5">
      <c r="B3021" s="215" t="s">
        <v>873</v>
      </c>
      <c r="C3021" s="201">
        <v>112581153</v>
      </c>
      <c r="D3021" s="201">
        <v>307903858.70999998</v>
      </c>
      <c r="E3021" s="201">
        <v>262174521.34999999</v>
      </c>
    </row>
    <row r="3022" spans="2:5">
      <c r="B3022" s="216" t="s">
        <v>1983</v>
      </c>
      <c r="C3022" s="201">
        <v>4768626</v>
      </c>
      <c r="D3022" s="201">
        <v>2473677.06</v>
      </c>
      <c r="E3022" s="201">
        <v>2473676.6800000002</v>
      </c>
    </row>
    <row r="3023" spans="2:5">
      <c r="B3023" s="215" t="s">
        <v>1984</v>
      </c>
      <c r="C3023" s="201">
        <v>4768626</v>
      </c>
      <c r="D3023" s="201">
        <v>2473677.06</v>
      </c>
      <c r="E3023" s="201">
        <v>2473676.6800000002</v>
      </c>
    </row>
    <row r="3024" spans="2:5">
      <c r="B3024" s="216" t="s">
        <v>1985</v>
      </c>
      <c r="C3024" s="201">
        <v>6731551</v>
      </c>
      <c r="D3024" s="201">
        <v>2473681.0099999998</v>
      </c>
      <c r="E3024" s="201">
        <v>2473676.67</v>
      </c>
    </row>
    <row r="3025" spans="2:5">
      <c r="B3025" s="215" t="s">
        <v>1986</v>
      </c>
      <c r="C3025" s="201">
        <v>6731551</v>
      </c>
      <c r="D3025" s="201">
        <v>2473681.0099999998</v>
      </c>
      <c r="E3025" s="201">
        <v>2473676.67</v>
      </c>
    </row>
    <row r="3026" spans="2:5">
      <c r="B3026" s="216" t="s">
        <v>1987</v>
      </c>
      <c r="C3026" s="201">
        <v>11208701</v>
      </c>
      <c r="D3026" s="201">
        <v>5250628.9000000004</v>
      </c>
      <c r="E3026" s="201">
        <v>0</v>
      </c>
    </row>
    <row r="3027" spans="2:5">
      <c r="B3027" s="215" t="s">
        <v>1988</v>
      </c>
      <c r="C3027" s="201">
        <v>11208701</v>
      </c>
      <c r="D3027" s="201">
        <v>5250628.9000000004</v>
      </c>
      <c r="E3027" s="201">
        <v>0</v>
      </c>
    </row>
    <row r="3028" spans="2:5">
      <c r="B3028" s="216" t="s">
        <v>1989</v>
      </c>
      <c r="C3028" s="201">
        <v>11208701</v>
      </c>
      <c r="D3028" s="201">
        <v>7632201</v>
      </c>
      <c r="E3028" s="201">
        <v>3808017.08</v>
      </c>
    </row>
    <row r="3029" spans="2:5">
      <c r="B3029" s="215" t="s">
        <v>1990</v>
      </c>
      <c r="C3029" s="201">
        <v>11208701</v>
      </c>
      <c r="D3029" s="201">
        <v>7632201</v>
      </c>
      <c r="E3029" s="201">
        <v>3808017.08</v>
      </c>
    </row>
    <row r="3030" spans="2:5">
      <c r="B3030" s="216" t="s">
        <v>1991</v>
      </c>
      <c r="C3030" s="201">
        <v>4768626</v>
      </c>
      <c r="D3030" s="201">
        <v>4567326</v>
      </c>
      <c r="E3030" s="201">
        <v>1519763.98</v>
      </c>
    </row>
    <row r="3031" spans="2:5">
      <c r="B3031" s="215" t="s">
        <v>1992</v>
      </c>
      <c r="C3031" s="201">
        <v>4768626</v>
      </c>
      <c r="D3031" s="201">
        <v>4567326</v>
      </c>
      <c r="E3031" s="201">
        <v>1519763.98</v>
      </c>
    </row>
    <row r="3032" spans="2:5">
      <c r="B3032" s="216" t="s">
        <v>527</v>
      </c>
      <c r="C3032" s="201">
        <v>49666591</v>
      </c>
      <c r="D3032" s="201">
        <v>24431158.879999999</v>
      </c>
      <c r="E3032" s="201">
        <v>20606971.079999998</v>
      </c>
    </row>
    <row r="3033" spans="2:5">
      <c r="B3033" s="215" t="s">
        <v>874</v>
      </c>
      <c r="C3033" s="201">
        <v>38457890</v>
      </c>
      <c r="D3033" s="201">
        <v>16798957.879999999</v>
      </c>
      <c r="E3033" s="201">
        <v>16798954</v>
      </c>
    </row>
    <row r="3034" spans="2:5">
      <c r="B3034" s="215" t="s">
        <v>1993</v>
      </c>
      <c r="C3034" s="201">
        <v>11208701</v>
      </c>
      <c r="D3034" s="201">
        <v>7632201</v>
      </c>
      <c r="E3034" s="201">
        <v>3808017.08</v>
      </c>
    </row>
    <row r="3035" spans="2:5">
      <c r="B3035" s="216" t="s">
        <v>1994</v>
      </c>
      <c r="C3035" s="201">
        <v>4768626</v>
      </c>
      <c r="D3035" s="201">
        <v>4945576</v>
      </c>
      <c r="E3035" s="201">
        <v>4893203.96</v>
      </c>
    </row>
    <row r="3036" spans="2:5">
      <c r="B3036" s="215" t="s">
        <v>1995</v>
      </c>
      <c r="C3036" s="201">
        <v>4768626</v>
      </c>
      <c r="D3036" s="201">
        <v>4945576</v>
      </c>
      <c r="E3036" s="201">
        <v>4893203.96</v>
      </c>
    </row>
    <row r="3037" spans="2:5">
      <c r="B3037" s="216" t="s">
        <v>1996</v>
      </c>
      <c r="C3037" s="201">
        <v>11208701</v>
      </c>
      <c r="D3037" s="201">
        <v>7231689</v>
      </c>
      <c r="E3037" s="201">
        <v>3739770.98</v>
      </c>
    </row>
    <row r="3038" spans="2:5">
      <c r="B3038" s="215" t="s">
        <v>1997</v>
      </c>
      <c r="C3038" s="201">
        <v>11208701</v>
      </c>
      <c r="D3038" s="201">
        <v>7231689</v>
      </c>
      <c r="E3038" s="201">
        <v>3739770.98</v>
      </c>
    </row>
    <row r="3039" spans="2:5">
      <c r="B3039" s="216" t="s">
        <v>1998</v>
      </c>
      <c r="C3039" s="201">
        <v>11208701</v>
      </c>
      <c r="D3039" s="201">
        <v>6216370</v>
      </c>
      <c r="E3039" s="201">
        <v>6216369.5300000003</v>
      </c>
    </row>
    <row r="3040" spans="2:5">
      <c r="B3040" s="215" t="s">
        <v>1999</v>
      </c>
      <c r="C3040" s="201">
        <v>11208701</v>
      </c>
      <c r="D3040" s="201">
        <v>6216370</v>
      </c>
      <c r="E3040" s="201">
        <v>6216369.5300000003</v>
      </c>
    </row>
    <row r="3041" spans="2:5">
      <c r="B3041" s="216" t="s">
        <v>2722</v>
      </c>
      <c r="C3041" s="201">
        <v>4768626</v>
      </c>
      <c r="D3041" s="201">
        <v>4768626</v>
      </c>
      <c r="E3041" s="201">
        <v>1118299.93</v>
      </c>
    </row>
    <row r="3042" spans="2:5">
      <c r="B3042" s="215" t="s">
        <v>2000</v>
      </c>
      <c r="C3042" s="201">
        <v>4768626</v>
      </c>
      <c r="D3042" s="201">
        <v>4768626</v>
      </c>
      <c r="E3042" s="201">
        <v>1118299.93</v>
      </c>
    </row>
    <row r="3043" spans="2:5">
      <c r="B3043" s="216" t="s">
        <v>2001</v>
      </c>
      <c r="C3043" s="201">
        <v>6731551</v>
      </c>
      <c r="D3043" s="201">
        <v>4285937</v>
      </c>
      <c r="E3043" s="201">
        <v>2096163.27</v>
      </c>
    </row>
    <row r="3044" spans="2:5">
      <c r="B3044" s="215" t="s">
        <v>2002</v>
      </c>
      <c r="C3044" s="201">
        <v>6731551</v>
      </c>
      <c r="D3044" s="201">
        <v>4285937</v>
      </c>
      <c r="E3044" s="201">
        <v>2096163.27</v>
      </c>
    </row>
    <row r="3045" spans="2:5">
      <c r="B3045" s="216" t="s">
        <v>2003</v>
      </c>
      <c r="C3045" s="201">
        <v>11208701</v>
      </c>
      <c r="D3045" s="201">
        <v>5417775.8799999999</v>
      </c>
      <c r="E3045" s="201">
        <v>3728243.6</v>
      </c>
    </row>
    <row r="3046" spans="2:5">
      <c r="B3046" s="215" t="s">
        <v>2004</v>
      </c>
      <c r="C3046" s="201">
        <v>11208701</v>
      </c>
      <c r="D3046" s="201">
        <v>5417775.8799999999</v>
      </c>
      <c r="E3046" s="201">
        <v>3728243.6</v>
      </c>
    </row>
    <row r="3047" spans="2:5">
      <c r="B3047" s="216" t="s">
        <v>2005</v>
      </c>
      <c r="C3047" s="201">
        <v>11208701</v>
      </c>
      <c r="D3047" s="201">
        <v>5000000</v>
      </c>
      <c r="E3047" s="201">
        <v>3728243.6</v>
      </c>
    </row>
    <row r="3048" spans="2:5">
      <c r="B3048" s="215" t="s">
        <v>2006</v>
      </c>
      <c r="C3048" s="201">
        <v>11208701</v>
      </c>
      <c r="D3048" s="201">
        <v>5000000</v>
      </c>
      <c r="E3048" s="201">
        <v>3728243.6</v>
      </c>
    </row>
    <row r="3049" spans="2:5">
      <c r="B3049" s="216" t="s">
        <v>2007</v>
      </c>
      <c r="C3049" s="201">
        <v>4768626</v>
      </c>
      <c r="D3049" s="201">
        <v>4463626</v>
      </c>
      <c r="E3049" s="201">
        <v>0</v>
      </c>
    </row>
    <row r="3050" spans="2:5">
      <c r="B3050" s="215" t="s">
        <v>2008</v>
      </c>
      <c r="C3050" s="201">
        <v>4768626</v>
      </c>
      <c r="D3050" s="201">
        <v>4463626</v>
      </c>
      <c r="E3050" s="201">
        <v>0</v>
      </c>
    </row>
    <row r="3051" spans="2:5">
      <c r="B3051" s="216" t="s">
        <v>2009</v>
      </c>
      <c r="C3051" s="201">
        <v>11208701</v>
      </c>
      <c r="D3051" s="201">
        <v>11208701</v>
      </c>
      <c r="E3051" s="201">
        <v>6606107.3099999996</v>
      </c>
    </row>
    <row r="3052" spans="2:5">
      <c r="B3052" s="215" t="s">
        <v>2010</v>
      </c>
      <c r="C3052" s="201">
        <v>11208701</v>
      </c>
      <c r="D3052" s="201">
        <v>11208701</v>
      </c>
      <c r="E3052" s="201">
        <v>6606107.3099999996</v>
      </c>
    </row>
    <row r="3053" spans="2:5">
      <c r="B3053" s="216" t="s">
        <v>2011</v>
      </c>
      <c r="C3053" s="201">
        <v>11208701</v>
      </c>
      <c r="D3053" s="201">
        <v>11208701</v>
      </c>
      <c r="E3053" s="201">
        <v>6606107.3099999996</v>
      </c>
    </row>
    <row r="3054" spans="2:5">
      <c r="B3054" s="215" t="s">
        <v>2012</v>
      </c>
      <c r="C3054" s="201">
        <v>11208701</v>
      </c>
      <c r="D3054" s="201">
        <v>11208701</v>
      </c>
      <c r="E3054" s="201">
        <v>6606107.3099999996</v>
      </c>
    </row>
    <row r="3055" spans="2:5">
      <c r="B3055" s="216" t="s">
        <v>528</v>
      </c>
      <c r="C3055" s="201">
        <v>32649233</v>
      </c>
      <c r="D3055" s="201">
        <v>0</v>
      </c>
      <c r="E3055" s="201">
        <v>0</v>
      </c>
    </row>
    <row r="3056" spans="2:5">
      <c r="B3056" s="215" t="s">
        <v>875</v>
      </c>
      <c r="C3056" s="201">
        <v>32649233</v>
      </c>
      <c r="D3056" s="201">
        <v>0</v>
      </c>
      <c r="E3056" s="201">
        <v>0</v>
      </c>
    </row>
    <row r="3057" spans="2:5">
      <c r="B3057" s="216" t="s">
        <v>3898</v>
      </c>
      <c r="C3057" s="201">
        <v>4768626</v>
      </c>
      <c r="D3057" s="201">
        <v>4768626</v>
      </c>
      <c r="E3057" s="201">
        <v>1123454.27</v>
      </c>
    </row>
    <row r="3058" spans="2:5">
      <c r="B3058" s="215" t="s">
        <v>2013</v>
      </c>
      <c r="C3058" s="201">
        <v>4768626</v>
      </c>
      <c r="D3058" s="201">
        <v>4768626</v>
      </c>
      <c r="E3058" s="201">
        <v>1123454.27</v>
      </c>
    </row>
    <row r="3059" spans="2:5">
      <c r="B3059" s="216" t="s">
        <v>529</v>
      </c>
      <c r="C3059" s="201">
        <v>47760412</v>
      </c>
      <c r="D3059" s="201">
        <v>0</v>
      </c>
      <c r="E3059" s="201">
        <v>0</v>
      </c>
    </row>
    <row r="3060" spans="2:5">
      <c r="B3060" s="215" t="s">
        <v>877</v>
      </c>
      <c r="C3060" s="201">
        <v>47760412</v>
      </c>
      <c r="D3060" s="201">
        <v>0</v>
      </c>
      <c r="E3060" s="201">
        <v>0</v>
      </c>
    </row>
    <row r="3061" spans="2:5">
      <c r="B3061" s="216" t="s">
        <v>3897</v>
      </c>
      <c r="C3061" s="201">
        <v>11208701</v>
      </c>
      <c r="D3061" s="201">
        <v>11208701</v>
      </c>
      <c r="E3061" s="201">
        <v>6606107.3200000003</v>
      </c>
    </row>
    <row r="3062" spans="2:5">
      <c r="B3062" s="215" t="s">
        <v>2014</v>
      </c>
      <c r="C3062" s="201">
        <v>11208701</v>
      </c>
      <c r="D3062" s="201">
        <v>11208701</v>
      </c>
      <c r="E3062" s="201">
        <v>6606107.3200000003</v>
      </c>
    </row>
    <row r="3063" spans="2:5">
      <c r="B3063" s="216" t="s">
        <v>2015</v>
      </c>
      <c r="C3063" s="201">
        <v>4768626</v>
      </c>
      <c r="D3063" s="201">
        <v>2509027.75</v>
      </c>
      <c r="E3063" s="201">
        <v>2509026.75</v>
      </c>
    </row>
    <row r="3064" spans="2:5">
      <c r="B3064" s="215" t="s">
        <v>2016</v>
      </c>
      <c r="C3064" s="201">
        <v>4768626</v>
      </c>
      <c r="D3064" s="201">
        <v>2509027.75</v>
      </c>
      <c r="E3064" s="201">
        <v>2509026.75</v>
      </c>
    </row>
    <row r="3065" spans="2:5">
      <c r="B3065" s="216" t="s">
        <v>2017</v>
      </c>
      <c r="C3065" s="201">
        <v>11208701</v>
      </c>
      <c r="D3065" s="201">
        <v>2509027.75</v>
      </c>
      <c r="E3065" s="201">
        <v>2509026.75</v>
      </c>
    </row>
    <row r="3066" spans="2:5">
      <c r="B3066" s="215" t="s">
        <v>2018</v>
      </c>
      <c r="C3066" s="201">
        <v>11208701</v>
      </c>
      <c r="D3066" s="201">
        <v>2509027.75</v>
      </c>
      <c r="E3066" s="201">
        <v>2509026.75</v>
      </c>
    </row>
    <row r="3067" spans="2:5">
      <c r="B3067" s="216" t="s">
        <v>2019</v>
      </c>
      <c r="C3067" s="201">
        <v>11208701</v>
      </c>
      <c r="D3067" s="201">
        <v>2509027.75</v>
      </c>
      <c r="E3067" s="201">
        <v>2509026.75</v>
      </c>
    </row>
    <row r="3068" spans="2:5">
      <c r="B3068" s="215" t="s">
        <v>2020</v>
      </c>
      <c r="C3068" s="201">
        <v>11208701</v>
      </c>
      <c r="D3068" s="201">
        <v>2509027.75</v>
      </c>
      <c r="E3068" s="201">
        <v>2509026.75</v>
      </c>
    </row>
    <row r="3069" spans="2:5">
      <c r="B3069" s="216" t="s">
        <v>3896</v>
      </c>
      <c r="C3069" s="201">
        <v>0</v>
      </c>
      <c r="D3069" s="201">
        <v>5790645.7199999997</v>
      </c>
      <c r="E3069" s="201">
        <v>4632515.78</v>
      </c>
    </row>
    <row r="3070" spans="2:5">
      <c r="B3070" s="215" t="s">
        <v>3127</v>
      </c>
      <c r="C3070" s="201">
        <v>0</v>
      </c>
      <c r="D3070" s="201">
        <v>5790645.7199999997</v>
      </c>
      <c r="E3070" s="201">
        <v>4632515.78</v>
      </c>
    </row>
    <row r="3071" spans="2:5">
      <c r="B3071" s="216" t="s">
        <v>2021</v>
      </c>
      <c r="C3071" s="201">
        <v>11208701</v>
      </c>
      <c r="D3071" s="201">
        <v>1111733.6200000001</v>
      </c>
      <c r="E3071" s="201">
        <v>1111733.6200000001</v>
      </c>
    </row>
    <row r="3072" spans="2:5">
      <c r="B3072" s="215" t="s">
        <v>2022</v>
      </c>
      <c r="C3072" s="201">
        <v>11208701</v>
      </c>
      <c r="D3072" s="201">
        <v>1111733.6200000001</v>
      </c>
      <c r="E3072" s="201">
        <v>1111733.6200000001</v>
      </c>
    </row>
    <row r="3073" spans="2:5">
      <c r="B3073" s="216" t="s">
        <v>2023</v>
      </c>
      <c r="C3073" s="201">
        <v>11208701</v>
      </c>
      <c r="D3073" s="201">
        <v>2521954.62</v>
      </c>
      <c r="E3073" s="201">
        <v>2521954.12</v>
      </c>
    </row>
    <row r="3074" spans="2:5">
      <c r="B3074" s="215" t="s">
        <v>2024</v>
      </c>
      <c r="C3074" s="201">
        <v>11208701</v>
      </c>
      <c r="D3074" s="201">
        <v>2521954.62</v>
      </c>
      <c r="E3074" s="201">
        <v>2521954.12</v>
      </c>
    </row>
    <row r="3075" spans="2:5">
      <c r="B3075" s="216" t="s">
        <v>2025</v>
      </c>
      <c r="C3075" s="201">
        <v>4768626</v>
      </c>
      <c r="D3075" s="201">
        <v>1072940.94</v>
      </c>
      <c r="E3075" s="201">
        <v>1072940.79</v>
      </c>
    </row>
    <row r="3076" spans="2:5">
      <c r="B3076" s="215" t="s">
        <v>2026</v>
      </c>
      <c r="C3076" s="201">
        <v>4768626</v>
      </c>
      <c r="D3076" s="201">
        <v>1072940.94</v>
      </c>
      <c r="E3076" s="201">
        <v>1072940.79</v>
      </c>
    </row>
    <row r="3077" spans="2:5">
      <c r="B3077" s="216" t="s">
        <v>2027</v>
      </c>
      <c r="C3077" s="201">
        <v>11208701</v>
      </c>
      <c r="D3077" s="201">
        <v>2521955.63</v>
      </c>
      <c r="E3077" s="201">
        <v>2521954.13</v>
      </c>
    </row>
    <row r="3078" spans="2:5">
      <c r="B3078" s="215" t="s">
        <v>2028</v>
      </c>
      <c r="C3078" s="201">
        <v>11208701</v>
      </c>
      <c r="D3078" s="201">
        <v>2521955.63</v>
      </c>
      <c r="E3078" s="201">
        <v>2521954.13</v>
      </c>
    </row>
    <row r="3079" spans="2:5">
      <c r="B3079" s="216" t="s">
        <v>2029</v>
      </c>
      <c r="C3079" s="201">
        <v>6731551</v>
      </c>
      <c r="D3079" s="201">
        <v>1514599.15</v>
      </c>
      <c r="E3079" s="201">
        <v>1514598.83</v>
      </c>
    </row>
    <row r="3080" spans="2:5">
      <c r="B3080" s="215" t="s">
        <v>2030</v>
      </c>
      <c r="C3080" s="201">
        <v>6731551</v>
      </c>
      <c r="D3080" s="201">
        <v>1514599.15</v>
      </c>
      <c r="E3080" s="201">
        <v>1514598.83</v>
      </c>
    </row>
    <row r="3081" spans="2:5">
      <c r="B3081" s="216" t="s">
        <v>2031</v>
      </c>
      <c r="C3081" s="201">
        <v>6731551</v>
      </c>
      <c r="D3081" s="201">
        <v>6467451</v>
      </c>
      <c r="E3081" s="201">
        <v>0</v>
      </c>
    </row>
    <row r="3082" spans="2:5">
      <c r="B3082" s="215" t="s">
        <v>2032</v>
      </c>
      <c r="C3082" s="201">
        <v>6731551</v>
      </c>
      <c r="D3082" s="201">
        <v>6467451</v>
      </c>
      <c r="E3082" s="201">
        <v>0</v>
      </c>
    </row>
    <row r="3083" spans="2:5">
      <c r="B3083" s="216" t="s">
        <v>3895</v>
      </c>
      <c r="C3083" s="201">
        <v>0</v>
      </c>
      <c r="D3083" s="201">
        <v>5986885.4400000004</v>
      </c>
      <c r="E3083" s="201">
        <v>0</v>
      </c>
    </row>
    <row r="3084" spans="2:5">
      <c r="B3084" s="215" t="s">
        <v>3301</v>
      </c>
      <c r="C3084" s="201">
        <v>0</v>
      </c>
      <c r="D3084" s="201">
        <v>5986885.4400000004</v>
      </c>
      <c r="E3084" s="201">
        <v>0</v>
      </c>
    </row>
    <row r="3085" spans="2:5">
      <c r="B3085" s="216" t="s">
        <v>2723</v>
      </c>
      <c r="C3085" s="201">
        <v>4768626</v>
      </c>
      <c r="D3085" s="201">
        <v>4561026</v>
      </c>
      <c r="E3085" s="201">
        <v>1416170.26</v>
      </c>
    </row>
    <row r="3086" spans="2:5">
      <c r="B3086" s="215" t="s">
        <v>2033</v>
      </c>
      <c r="C3086" s="201">
        <v>4768626</v>
      </c>
      <c r="D3086" s="201">
        <v>4561026</v>
      </c>
      <c r="E3086" s="201">
        <v>1416170.26</v>
      </c>
    </row>
    <row r="3087" spans="2:5">
      <c r="B3087" s="216" t="s">
        <v>3894</v>
      </c>
      <c r="C3087" s="201">
        <v>300721032</v>
      </c>
      <c r="D3087" s="201">
        <v>246430017</v>
      </c>
      <c r="E3087" s="201">
        <v>235428856.07999998</v>
      </c>
    </row>
    <row r="3088" spans="2:5">
      <c r="B3088" s="215" t="s">
        <v>2664</v>
      </c>
      <c r="C3088" s="201">
        <v>300721032</v>
      </c>
      <c r="D3088" s="201">
        <v>246430017</v>
      </c>
      <c r="E3088" s="201">
        <v>235428856.07999998</v>
      </c>
    </row>
    <row r="3089" spans="2:5">
      <c r="B3089" s="216" t="s">
        <v>2034</v>
      </c>
      <c r="C3089" s="201">
        <v>6731551</v>
      </c>
      <c r="D3089" s="201">
        <v>4667451</v>
      </c>
      <c r="E3089" s="201">
        <v>2270604.71</v>
      </c>
    </row>
    <row r="3090" spans="2:5">
      <c r="B3090" s="215" t="s">
        <v>2035</v>
      </c>
      <c r="C3090" s="201">
        <v>6731551</v>
      </c>
      <c r="D3090" s="201">
        <v>4667451</v>
      </c>
      <c r="E3090" s="201">
        <v>2270604.71</v>
      </c>
    </row>
    <row r="3091" spans="2:5">
      <c r="B3091" s="216" t="s">
        <v>2036</v>
      </c>
      <c r="C3091" s="201">
        <v>6731551</v>
      </c>
      <c r="D3091" s="201">
        <v>4667451</v>
      </c>
      <c r="E3091" s="201">
        <v>2270604.71</v>
      </c>
    </row>
    <row r="3092" spans="2:5">
      <c r="B3092" s="215" t="s">
        <v>2037</v>
      </c>
      <c r="C3092" s="201">
        <v>6731551</v>
      </c>
      <c r="D3092" s="201">
        <v>4667451</v>
      </c>
      <c r="E3092" s="201">
        <v>2270604.71</v>
      </c>
    </row>
    <row r="3093" spans="2:5">
      <c r="B3093" s="216" t="s">
        <v>2038</v>
      </c>
      <c r="C3093" s="201">
        <v>6731551</v>
      </c>
      <c r="D3093" s="201">
        <v>6467451</v>
      </c>
      <c r="E3093" s="201">
        <v>0</v>
      </c>
    </row>
    <row r="3094" spans="2:5">
      <c r="B3094" s="215" t="s">
        <v>2039</v>
      </c>
      <c r="C3094" s="201">
        <v>6731551</v>
      </c>
      <c r="D3094" s="201">
        <v>6467451</v>
      </c>
      <c r="E3094" s="201">
        <v>0</v>
      </c>
    </row>
    <row r="3095" spans="2:5">
      <c r="B3095" s="216" t="s">
        <v>2040</v>
      </c>
      <c r="C3095" s="201">
        <v>6731551</v>
      </c>
      <c r="D3095" s="201">
        <v>2267437.85</v>
      </c>
      <c r="E3095" s="201">
        <v>2267436.8199999998</v>
      </c>
    </row>
    <row r="3096" spans="2:5">
      <c r="B3096" s="215" t="s">
        <v>2041</v>
      </c>
      <c r="C3096" s="201">
        <v>6731551</v>
      </c>
      <c r="D3096" s="201">
        <v>2267437.85</v>
      </c>
      <c r="E3096" s="201">
        <v>2267436.8199999998</v>
      </c>
    </row>
    <row r="3097" spans="2:5">
      <c r="B3097" s="216" t="s">
        <v>2042</v>
      </c>
      <c r="C3097" s="201">
        <v>4768626</v>
      </c>
      <c r="D3097" s="201">
        <v>1913486.1</v>
      </c>
      <c r="E3097" s="201">
        <v>1530787.28</v>
      </c>
    </row>
    <row r="3098" spans="2:5">
      <c r="B3098" s="215" t="s">
        <v>2043</v>
      </c>
      <c r="C3098" s="201">
        <v>4768626</v>
      </c>
      <c r="D3098" s="201">
        <v>1913486.1</v>
      </c>
      <c r="E3098" s="201">
        <v>1530787.28</v>
      </c>
    </row>
    <row r="3099" spans="2:5">
      <c r="B3099" s="216" t="s">
        <v>3893</v>
      </c>
      <c r="C3099" s="201">
        <v>0</v>
      </c>
      <c r="D3099" s="201">
        <v>270000001</v>
      </c>
      <c r="E3099" s="201">
        <v>180304749.38</v>
      </c>
    </row>
    <row r="3100" spans="2:5">
      <c r="B3100" s="215" t="s">
        <v>3128</v>
      </c>
      <c r="C3100" s="201">
        <v>0</v>
      </c>
      <c r="D3100" s="201">
        <v>270000001</v>
      </c>
      <c r="E3100" s="201">
        <v>180304749.38</v>
      </c>
    </row>
    <row r="3101" spans="2:5">
      <c r="B3101" s="216" t="s">
        <v>2044</v>
      </c>
      <c r="C3101" s="201">
        <v>11208701</v>
      </c>
      <c r="D3101" s="201">
        <v>3590801</v>
      </c>
      <c r="E3101" s="201">
        <v>3590796.48</v>
      </c>
    </row>
    <row r="3102" spans="2:5">
      <c r="B3102" s="215" t="s">
        <v>2045</v>
      </c>
      <c r="C3102" s="201">
        <v>11208701</v>
      </c>
      <c r="D3102" s="201">
        <v>3590801</v>
      </c>
      <c r="E3102" s="201">
        <v>3590796.48</v>
      </c>
    </row>
    <row r="3103" spans="2:5">
      <c r="B3103" s="216" t="s">
        <v>2046</v>
      </c>
      <c r="C3103" s="201">
        <v>6731551</v>
      </c>
      <c r="D3103" s="201">
        <v>2267441</v>
      </c>
      <c r="E3103" s="201">
        <v>2267436.8199999998</v>
      </c>
    </row>
    <row r="3104" spans="2:5">
      <c r="B3104" s="215" t="s">
        <v>2047</v>
      </c>
      <c r="C3104" s="201">
        <v>6731551</v>
      </c>
      <c r="D3104" s="201">
        <v>2267441</v>
      </c>
      <c r="E3104" s="201">
        <v>2267436.8199999998</v>
      </c>
    </row>
    <row r="3105" spans="2:5">
      <c r="B3105" s="216" t="s">
        <v>2048</v>
      </c>
      <c r="C3105" s="201">
        <v>4768626</v>
      </c>
      <c r="D3105" s="201">
        <v>1913486.1</v>
      </c>
      <c r="E3105" s="201">
        <v>1530787.28</v>
      </c>
    </row>
    <row r="3106" spans="2:5">
      <c r="B3106" s="215" t="s">
        <v>2049</v>
      </c>
      <c r="C3106" s="201">
        <v>4768626</v>
      </c>
      <c r="D3106" s="201">
        <v>1913486.1</v>
      </c>
      <c r="E3106" s="201">
        <v>1530787.28</v>
      </c>
    </row>
    <row r="3107" spans="2:5">
      <c r="B3107" s="216" t="s">
        <v>2050</v>
      </c>
      <c r="C3107" s="201">
        <v>11208701</v>
      </c>
      <c r="D3107" s="201">
        <v>9088001</v>
      </c>
      <c r="E3107" s="201">
        <v>4197562.68</v>
      </c>
    </row>
    <row r="3108" spans="2:5">
      <c r="B3108" s="215" t="s">
        <v>2051</v>
      </c>
      <c r="C3108" s="201">
        <v>11208701</v>
      </c>
      <c r="D3108" s="201">
        <v>9088001</v>
      </c>
      <c r="E3108" s="201">
        <v>4197562.68</v>
      </c>
    </row>
    <row r="3109" spans="2:5">
      <c r="B3109" s="216" t="s">
        <v>2052</v>
      </c>
      <c r="C3109" s="201">
        <v>11208701</v>
      </c>
      <c r="D3109" s="201">
        <v>2464947.17</v>
      </c>
      <c r="E3109" s="201">
        <v>2464945.83</v>
      </c>
    </row>
    <row r="3110" spans="2:5">
      <c r="B3110" s="215" t="s">
        <v>2053</v>
      </c>
      <c r="C3110" s="201">
        <v>11208701</v>
      </c>
      <c r="D3110" s="201">
        <v>2464947.17</v>
      </c>
      <c r="E3110" s="201">
        <v>2464945.83</v>
      </c>
    </row>
    <row r="3111" spans="2:5">
      <c r="B3111" s="220" t="s">
        <v>283</v>
      </c>
      <c r="C3111" s="219">
        <v>0</v>
      </c>
      <c r="D3111" s="219">
        <v>752780279.70000005</v>
      </c>
      <c r="E3111" s="219">
        <v>752780279</v>
      </c>
    </row>
    <row r="3112" spans="2:5">
      <c r="B3112" s="216" t="s">
        <v>3892</v>
      </c>
      <c r="C3112" s="201">
        <v>0</v>
      </c>
      <c r="D3112" s="201">
        <v>499859046.69999999</v>
      </c>
      <c r="E3112" s="201">
        <v>499859046</v>
      </c>
    </row>
    <row r="3113" spans="2:5">
      <c r="B3113" s="215" t="s">
        <v>3259</v>
      </c>
      <c r="C3113" s="201">
        <v>0</v>
      </c>
      <c r="D3113" s="201">
        <v>499859046.69999999</v>
      </c>
      <c r="E3113" s="201">
        <v>499859046</v>
      </c>
    </row>
    <row r="3114" spans="2:5">
      <c r="B3114" s="216" t="s">
        <v>3891</v>
      </c>
      <c r="C3114" s="201">
        <v>0</v>
      </c>
      <c r="D3114" s="201">
        <v>252921233</v>
      </c>
      <c r="E3114" s="201">
        <v>252921233</v>
      </c>
    </row>
    <row r="3115" spans="2:5">
      <c r="B3115" s="215" t="s">
        <v>3259</v>
      </c>
      <c r="C3115" s="201">
        <v>0</v>
      </c>
      <c r="D3115" s="201">
        <v>252921233</v>
      </c>
      <c r="E3115" s="201">
        <v>252921233</v>
      </c>
    </row>
    <row r="3116" spans="2:5">
      <c r="B3116" s="220" t="s">
        <v>298</v>
      </c>
      <c r="C3116" s="219">
        <v>1211993465</v>
      </c>
      <c r="D3116" s="219">
        <v>841992205.80999994</v>
      </c>
      <c r="E3116" s="219">
        <v>747290382.70000005</v>
      </c>
    </row>
    <row r="3117" spans="2:5">
      <c r="B3117" s="216" t="s">
        <v>3890</v>
      </c>
      <c r="C3117" s="201">
        <v>1022723262</v>
      </c>
      <c r="D3117" s="201">
        <v>712723262</v>
      </c>
      <c r="E3117" s="201">
        <v>712723262</v>
      </c>
    </row>
    <row r="3118" spans="2:5">
      <c r="B3118" s="215" t="s">
        <v>856</v>
      </c>
      <c r="C3118" s="201">
        <v>1022723262</v>
      </c>
      <c r="D3118" s="201">
        <v>712723262</v>
      </c>
      <c r="E3118" s="201">
        <v>712723262</v>
      </c>
    </row>
    <row r="3119" spans="2:5">
      <c r="B3119" s="216" t="s">
        <v>3258</v>
      </c>
      <c r="C3119" s="201">
        <v>0</v>
      </c>
      <c r="D3119" s="201">
        <v>5080000</v>
      </c>
      <c r="E3119" s="201">
        <v>3536051.01</v>
      </c>
    </row>
    <row r="3120" spans="2:5">
      <c r="B3120" s="215" t="s">
        <v>3257</v>
      </c>
      <c r="C3120" s="201">
        <v>0</v>
      </c>
      <c r="D3120" s="201">
        <v>5080000</v>
      </c>
      <c r="E3120" s="201">
        <v>3536051.01</v>
      </c>
    </row>
    <row r="3121" spans="2:5">
      <c r="B3121" s="216" t="s">
        <v>3256</v>
      </c>
      <c r="C3121" s="201">
        <v>0</v>
      </c>
      <c r="D3121" s="201">
        <v>5676481.8099999996</v>
      </c>
      <c r="E3121" s="201">
        <v>0</v>
      </c>
    </row>
    <row r="3122" spans="2:5">
      <c r="B3122" s="215" t="s">
        <v>3255</v>
      </c>
      <c r="C3122" s="201">
        <v>0</v>
      </c>
      <c r="D3122" s="201">
        <v>5676481.8099999996</v>
      </c>
      <c r="E3122" s="201">
        <v>0</v>
      </c>
    </row>
    <row r="3123" spans="2:5">
      <c r="B3123" s="216" t="s">
        <v>528</v>
      </c>
      <c r="C3123" s="201">
        <v>132489142</v>
      </c>
      <c r="D3123" s="201">
        <v>118512462</v>
      </c>
      <c r="E3123" s="201">
        <v>31031069.690000001</v>
      </c>
    </row>
    <row r="3124" spans="2:5">
      <c r="B3124" s="215" t="s">
        <v>1097</v>
      </c>
      <c r="C3124" s="201">
        <v>132489142</v>
      </c>
      <c r="D3124" s="201">
        <v>118512462</v>
      </c>
      <c r="E3124" s="201">
        <v>31031069.690000001</v>
      </c>
    </row>
    <row r="3125" spans="2:5">
      <c r="B3125" s="216" t="s">
        <v>3889</v>
      </c>
      <c r="C3125" s="201">
        <v>56781061</v>
      </c>
      <c r="D3125" s="201">
        <v>0</v>
      </c>
      <c r="E3125" s="201">
        <v>0</v>
      </c>
    </row>
    <row r="3126" spans="2:5">
      <c r="B3126" s="215" t="s">
        <v>1097</v>
      </c>
      <c r="C3126" s="201">
        <v>56781061</v>
      </c>
      <c r="D3126" s="201">
        <v>0</v>
      </c>
      <c r="E3126" s="201">
        <v>0</v>
      </c>
    </row>
    <row r="3127" spans="2:5">
      <c r="B3127" s="220" t="s">
        <v>284</v>
      </c>
      <c r="C3127" s="219">
        <v>228950000</v>
      </c>
      <c r="D3127" s="219">
        <v>16127500</v>
      </c>
      <c r="E3127" s="219">
        <v>0</v>
      </c>
    </row>
    <row r="3128" spans="2:5">
      <c r="B3128" s="216" t="s">
        <v>282</v>
      </c>
      <c r="C3128" s="201">
        <v>228950000</v>
      </c>
      <c r="D3128" s="201">
        <v>16127500</v>
      </c>
      <c r="E3128" s="201">
        <v>0</v>
      </c>
    </row>
    <row r="3129" spans="2:5">
      <c r="B3129" s="215" t="s">
        <v>878</v>
      </c>
      <c r="C3129" s="201">
        <v>228950000</v>
      </c>
      <c r="D3129" s="201">
        <v>16127500</v>
      </c>
      <c r="E3129" s="201">
        <v>0</v>
      </c>
    </row>
    <row r="3130" spans="2:5">
      <c r="B3130" s="217" t="s">
        <v>530</v>
      </c>
      <c r="C3130" s="201">
        <v>291330348</v>
      </c>
      <c r="D3130" s="201">
        <v>319506896.40999997</v>
      </c>
      <c r="E3130" s="201">
        <v>270315626.91999996</v>
      </c>
    </row>
    <row r="3131" spans="2:5">
      <c r="B3131" s="220" t="s">
        <v>281</v>
      </c>
      <c r="C3131" s="219">
        <v>291330348</v>
      </c>
      <c r="D3131" s="219">
        <v>319506896.40999997</v>
      </c>
      <c r="E3131" s="219">
        <v>270315626.91999996</v>
      </c>
    </row>
    <row r="3132" spans="2:5">
      <c r="B3132" s="216" t="s">
        <v>2054</v>
      </c>
      <c r="C3132" s="201">
        <v>5149544</v>
      </c>
      <c r="D3132" s="201">
        <v>8698861</v>
      </c>
      <c r="E3132" s="201">
        <v>8698859.8200000003</v>
      </c>
    </row>
    <row r="3133" spans="2:5">
      <c r="B3133" s="215" t="s">
        <v>2055</v>
      </c>
      <c r="C3133" s="201">
        <v>5149544</v>
      </c>
      <c r="D3133" s="201">
        <v>8698861</v>
      </c>
      <c r="E3133" s="201">
        <v>8698859.8200000003</v>
      </c>
    </row>
    <row r="3134" spans="2:5">
      <c r="B3134" s="216" t="s">
        <v>3389</v>
      </c>
      <c r="C3134" s="201">
        <v>0</v>
      </c>
      <c r="D3134" s="201">
        <v>13060765.140000001</v>
      </c>
      <c r="E3134" s="201">
        <v>13060765.140000001</v>
      </c>
    </row>
    <row r="3135" spans="2:5">
      <c r="B3135" s="215" t="s">
        <v>3388</v>
      </c>
      <c r="C3135" s="201">
        <v>0</v>
      </c>
      <c r="D3135" s="201">
        <v>13060765.140000001</v>
      </c>
      <c r="E3135" s="201">
        <v>13060765.140000001</v>
      </c>
    </row>
    <row r="3136" spans="2:5">
      <c r="B3136" s="216" t="s">
        <v>2056</v>
      </c>
      <c r="C3136" s="201">
        <v>21825563</v>
      </c>
      <c r="D3136" s="201">
        <v>1</v>
      </c>
      <c r="E3136" s="201">
        <v>0</v>
      </c>
    </row>
    <row r="3137" spans="2:5">
      <c r="B3137" s="215" t="s">
        <v>2057</v>
      </c>
      <c r="C3137" s="201">
        <v>21825563</v>
      </c>
      <c r="D3137" s="201">
        <v>1</v>
      </c>
      <c r="E3137" s="201">
        <v>0</v>
      </c>
    </row>
    <row r="3138" spans="2:5">
      <c r="B3138" s="216" t="s">
        <v>2058</v>
      </c>
      <c r="C3138" s="201">
        <v>11249055</v>
      </c>
      <c r="D3138" s="201">
        <v>1</v>
      </c>
      <c r="E3138" s="201">
        <v>0</v>
      </c>
    </row>
    <row r="3139" spans="2:5">
      <c r="B3139" s="215" t="s">
        <v>2059</v>
      </c>
      <c r="C3139" s="201">
        <v>11249055</v>
      </c>
      <c r="D3139" s="201">
        <v>1</v>
      </c>
      <c r="E3139" s="201">
        <v>0</v>
      </c>
    </row>
    <row r="3140" spans="2:5">
      <c r="B3140" s="216" t="s">
        <v>2724</v>
      </c>
      <c r="C3140" s="201">
        <v>11249055</v>
      </c>
      <c r="D3140" s="201">
        <v>2481639.85</v>
      </c>
      <c r="E3140" s="201">
        <v>2481638.98</v>
      </c>
    </row>
    <row r="3141" spans="2:5">
      <c r="B3141" s="215" t="s">
        <v>2060</v>
      </c>
      <c r="C3141" s="201">
        <v>11249055</v>
      </c>
      <c r="D3141" s="201">
        <v>2481639.85</v>
      </c>
      <c r="E3141" s="201">
        <v>2481638.98</v>
      </c>
    </row>
    <row r="3142" spans="2:5">
      <c r="B3142" s="216" t="s">
        <v>2061</v>
      </c>
      <c r="C3142" s="201">
        <v>11249055</v>
      </c>
      <c r="D3142" s="201">
        <v>2481639.86</v>
      </c>
      <c r="E3142" s="201">
        <v>2481638.9700000002</v>
      </c>
    </row>
    <row r="3143" spans="2:5">
      <c r="B3143" s="215" t="s">
        <v>2062</v>
      </c>
      <c r="C3143" s="201">
        <v>11249055</v>
      </c>
      <c r="D3143" s="201">
        <v>2481639.86</v>
      </c>
      <c r="E3143" s="201">
        <v>2481638.9700000002</v>
      </c>
    </row>
    <row r="3144" spans="2:5">
      <c r="B3144" s="216" t="s">
        <v>2063</v>
      </c>
      <c r="C3144" s="201">
        <v>6755494</v>
      </c>
      <c r="D3144" s="201">
        <v>1569385.06</v>
      </c>
      <c r="E3144" s="201">
        <v>1569384.61</v>
      </c>
    </row>
    <row r="3145" spans="2:5">
      <c r="B3145" s="215" t="s">
        <v>2064</v>
      </c>
      <c r="C3145" s="201">
        <v>6755494</v>
      </c>
      <c r="D3145" s="201">
        <v>1569385.06</v>
      </c>
      <c r="E3145" s="201">
        <v>1569384.61</v>
      </c>
    </row>
    <row r="3146" spans="2:5">
      <c r="B3146" s="216" t="s">
        <v>3888</v>
      </c>
      <c r="C3146" s="201">
        <v>12430253</v>
      </c>
      <c r="D3146" s="201">
        <v>15169538</v>
      </c>
      <c r="E3146" s="201">
        <v>12986969.74</v>
      </c>
    </row>
    <row r="3147" spans="2:5">
      <c r="B3147" s="215" t="s">
        <v>2665</v>
      </c>
      <c r="C3147" s="201">
        <v>12430253</v>
      </c>
      <c r="D3147" s="201">
        <v>15169538</v>
      </c>
      <c r="E3147" s="201">
        <v>12986969.74</v>
      </c>
    </row>
    <row r="3148" spans="2:5">
      <c r="B3148" s="216" t="s">
        <v>2065</v>
      </c>
      <c r="C3148" s="201">
        <v>6755494</v>
      </c>
      <c r="D3148" s="201">
        <v>1569385.06</v>
      </c>
      <c r="E3148" s="201">
        <v>1569384.61</v>
      </c>
    </row>
    <row r="3149" spans="2:5">
      <c r="B3149" s="215" t="s">
        <v>2066</v>
      </c>
      <c r="C3149" s="201">
        <v>6755494</v>
      </c>
      <c r="D3149" s="201">
        <v>1569385.06</v>
      </c>
      <c r="E3149" s="201">
        <v>1569384.61</v>
      </c>
    </row>
    <row r="3150" spans="2:5">
      <c r="B3150" s="216" t="s">
        <v>2067</v>
      </c>
      <c r="C3150" s="201">
        <v>21825563</v>
      </c>
      <c r="D3150" s="201">
        <v>15605363</v>
      </c>
      <c r="E3150" s="201">
        <v>7765611.7800000003</v>
      </c>
    </row>
    <row r="3151" spans="2:5">
      <c r="B3151" s="215" t="s">
        <v>2068</v>
      </c>
      <c r="C3151" s="201">
        <v>21825563</v>
      </c>
      <c r="D3151" s="201">
        <v>15605363</v>
      </c>
      <c r="E3151" s="201">
        <v>7765611.7800000003</v>
      </c>
    </row>
    <row r="3152" spans="2:5">
      <c r="B3152" s="216" t="s">
        <v>3887</v>
      </c>
      <c r="C3152" s="201">
        <v>19672786</v>
      </c>
      <c r="D3152" s="201">
        <v>12787311</v>
      </c>
      <c r="E3152" s="201">
        <v>12786943.92</v>
      </c>
    </row>
    <row r="3153" spans="2:5">
      <c r="B3153" s="215" t="s">
        <v>2782</v>
      </c>
      <c r="C3153" s="201">
        <v>19672786</v>
      </c>
      <c r="D3153" s="201">
        <v>12787311</v>
      </c>
      <c r="E3153" s="201">
        <v>12786943.92</v>
      </c>
    </row>
    <row r="3154" spans="2:5">
      <c r="B3154" s="216" t="s">
        <v>2069</v>
      </c>
      <c r="C3154" s="201">
        <v>6755494</v>
      </c>
      <c r="D3154" s="201">
        <v>6386194</v>
      </c>
      <c r="E3154" s="201">
        <v>0</v>
      </c>
    </row>
    <row r="3155" spans="2:5">
      <c r="B3155" s="215" t="s">
        <v>2070</v>
      </c>
      <c r="C3155" s="201">
        <v>6755494</v>
      </c>
      <c r="D3155" s="201">
        <v>6386194</v>
      </c>
      <c r="E3155" s="201">
        <v>0</v>
      </c>
    </row>
    <row r="3156" spans="2:5">
      <c r="B3156" s="216" t="s">
        <v>2071</v>
      </c>
      <c r="C3156" s="201">
        <v>11249055</v>
      </c>
      <c r="D3156" s="201">
        <v>10124255</v>
      </c>
      <c r="E3156" s="201">
        <v>0</v>
      </c>
    </row>
    <row r="3157" spans="2:5">
      <c r="B3157" s="215" t="s">
        <v>2072</v>
      </c>
      <c r="C3157" s="201">
        <v>11249055</v>
      </c>
      <c r="D3157" s="201">
        <v>10124255</v>
      </c>
      <c r="E3157" s="201">
        <v>0</v>
      </c>
    </row>
    <row r="3158" spans="2:5">
      <c r="B3158" s="216" t="s">
        <v>2073</v>
      </c>
      <c r="C3158" s="201">
        <v>11249055</v>
      </c>
      <c r="D3158" s="201">
        <v>10124255</v>
      </c>
      <c r="E3158" s="201">
        <v>0</v>
      </c>
    </row>
    <row r="3159" spans="2:5">
      <c r="B3159" s="215" t="s">
        <v>2074</v>
      </c>
      <c r="C3159" s="201">
        <v>11249055</v>
      </c>
      <c r="D3159" s="201">
        <v>10124255</v>
      </c>
      <c r="E3159" s="201">
        <v>0</v>
      </c>
    </row>
    <row r="3160" spans="2:5">
      <c r="B3160" s="216" t="s">
        <v>531</v>
      </c>
      <c r="C3160" s="201">
        <v>91030632</v>
      </c>
      <c r="D3160" s="201">
        <v>159555878</v>
      </c>
      <c r="E3160" s="201">
        <v>159555877</v>
      </c>
    </row>
    <row r="3161" spans="2:5">
      <c r="B3161" s="215" t="s">
        <v>879</v>
      </c>
      <c r="C3161" s="201">
        <v>91030632</v>
      </c>
      <c r="D3161" s="201">
        <v>159555878</v>
      </c>
      <c r="E3161" s="201">
        <v>159555877</v>
      </c>
    </row>
    <row r="3162" spans="2:5">
      <c r="B3162" s="216" t="s">
        <v>532</v>
      </c>
      <c r="C3162" s="201">
        <v>4592751</v>
      </c>
      <c r="D3162" s="201">
        <v>4192751</v>
      </c>
      <c r="E3162" s="201">
        <v>4191120.17</v>
      </c>
    </row>
    <row r="3163" spans="2:5">
      <c r="B3163" s="215" t="s">
        <v>880</v>
      </c>
      <c r="C3163" s="201">
        <v>4592751</v>
      </c>
      <c r="D3163" s="201">
        <v>4192751</v>
      </c>
      <c r="E3163" s="201">
        <v>4191120.17</v>
      </c>
    </row>
    <row r="3164" spans="2:5">
      <c r="B3164" s="216" t="s">
        <v>533</v>
      </c>
      <c r="C3164" s="201">
        <v>20611708</v>
      </c>
      <c r="D3164" s="201">
        <v>6980434</v>
      </c>
      <c r="E3164" s="201">
        <v>3455739.1</v>
      </c>
    </row>
    <row r="3165" spans="2:5">
      <c r="B3165" s="215" t="s">
        <v>881</v>
      </c>
      <c r="C3165" s="201">
        <v>20611708</v>
      </c>
      <c r="D3165" s="201">
        <v>6980434</v>
      </c>
      <c r="E3165" s="201">
        <v>3455739.1</v>
      </c>
    </row>
    <row r="3166" spans="2:5">
      <c r="B3166" s="216" t="s">
        <v>3254</v>
      </c>
      <c r="C3166" s="201">
        <v>0</v>
      </c>
      <c r="D3166" s="201">
        <v>536477.68000000005</v>
      </c>
      <c r="E3166" s="201">
        <v>536474.71</v>
      </c>
    </row>
    <row r="3167" spans="2:5">
      <c r="B3167" s="215" t="s">
        <v>3253</v>
      </c>
      <c r="C3167" s="201">
        <v>0</v>
      </c>
      <c r="D3167" s="201">
        <v>536477.68000000005</v>
      </c>
      <c r="E3167" s="201">
        <v>536474.71</v>
      </c>
    </row>
    <row r="3168" spans="2:5">
      <c r="B3168" s="216" t="s">
        <v>3387</v>
      </c>
      <c r="C3168" s="201">
        <v>0</v>
      </c>
      <c r="D3168" s="201">
        <v>1882522.53</v>
      </c>
      <c r="E3168" s="201">
        <v>0</v>
      </c>
    </row>
    <row r="3169" spans="2:5">
      <c r="B3169" s="215" t="s">
        <v>3386</v>
      </c>
      <c r="C3169" s="201">
        <v>0</v>
      </c>
      <c r="D3169" s="201">
        <v>1882522.53</v>
      </c>
      <c r="E3169" s="201">
        <v>0</v>
      </c>
    </row>
    <row r="3170" spans="2:5">
      <c r="B3170" s="216" t="s">
        <v>3385</v>
      </c>
      <c r="C3170" s="201">
        <v>0</v>
      </c>
      <c r="D3170" s="201">
        <v>1882522.53</v>
      </c>
      <c r="E3170" s="201">
        <v>0</v>
      </c>
    </row>
    <row r="3171" spans="2:5">
      <c r="B3171" s="215" t="s">
        <v>3384</v>
      </c>
      <c r="C3171" s="201">
        <v>0</v>
      </c>
      <c r="D3171" s="201">
        <v>1882522.53</v>
      </c>
      <c r="E3171" s="201">
        <v>0</v>
      </c>
    </row>
    <row r="3172" spans="2:5">
      <c r="B3172" s="216" t="s">
        <v>3383</v>
      </c>
      <c r="C3172" s="201">
        <v>0</v>
      </c>
      <c r="D3172" s="201">
        <v>1882522.53</v>
      </c>
      <c r="E3172" s="201">
        <v>0</v>
      </c>
    </row>
    <row r="3173" spans="2:5">
      <c r="B3173" s="215" t="s">
        <v>3382</v>
      </c>
      <c r="C3173" s="201">
        <v>0</v>
      </c>
      <c r="D3173" s="201">
        <v>1882522.53</v>
      </c>
      <c r="E3173" s="201">
        <v>0</v>
      </c>
    </row>
    <row r="3174" spans="2:5">
      <c r="B3174" s="216" t="s">
        <v>3381</v>
      </c>
      <c r="C3174" s="201">
        <v>0</v>
      </c>
      <c r="D3174" s="201">
        <v>1337078.69</v>
      </c>
      <c r="E3174" s="201">
        <v>0</v>
      </c>
    </row>
    <row r="3175" spans="2:5">
      <c r="B3175" s="215" t="s">
        <v>3380</v>
      </c>
      <c r="C3175" s="201">
        <v>0</v>
      </c>
      <c r="D3175" s="201">
        <v>1337078.69</v>
      </c>
      <c r="E3175" s="201">
        <v>0</v>
      </c>
    </row>
    <row r="3176" spans="2:5">
      <c r="B3176" s="216" t="s">
        <v>1098</v>
      </c>
      <c r="C3176" s="201">
        <v>17679791</v>
      </c>
      <c r="D3176" s="201">
        <v>41198115.480000004</v>
      </c>
      <c r="E3176" s="201">
        <v>39175218.370000005</v>
      </c>
    </row>
    <row r="3177" spans="2:5">
      <c r="B3177" s="215" t="s">
        <v>1099</v>
      </c>
      <c r="C3177" s="201">
        <v>17679791</v>
      </c>
      <c r="D3177" s="201">
        <v>41198115.480000004</v>
      </c>
      <c r="E3177" s="201">
        <v>39175218.370000005</v>
      </c>
    </row>
    <row r="3178" spans="2:5">
      <c r="B3178" s="220" t="s">
        <v>283</v>
      </c>
      <c r="C3178" s="219">
        <v>0</v>
      </c>
      <c r="D3178" s="219">
        <v>0</v>
      </c>
      <c r="E3178" s="219">
        <v>0</v>
      </c>
    </row>
    <row r="3179" spans="2:5">
      <c r="B3179" s="216" t="s">
        <v>3204</v>
      </c>
      <c r="C3179" s="201">
        <v>0</v>
      </c>
      <c r="D3179" s="201">
        <v>0</v>
      </c>
      <c r="E3179" s="201">
        <v>0</v>
      </c>
    </row>
    <row r="3180" spans="2:5">
      <c r="B3180" s="215" t="s">
        <v>3203</v>
      </c>
      <c r="C3180" s="201">
        <v>0</v>
      </c>
      <c r="D3180" s="201">
        <v>0</v>
      </c>
      <c r="E3180" s="201">
        <v>0</v>
      </c>
    </row>
    <row r="3181" spans="2:5">
      <c r="B3181" s="220" t="s">
        <v>298</v>
      </c>
      <c r="C3181" s="219">
        <v>0</v>
      </c>
      <c r="D3181" s="219">
        <v>0</v>
      </c>
      <c r="E3181" s="219">
        <v>0</v>
      </c>
    </row>
    <row r="3182" spans="2:5">
      <c r="B3182" s="216" t="s">
        <v>3252</v>
      </c>
      <c r="C3182" s="201">
        <v>0</v>
      </c>
      <c r="D3182" s="201">
        <v>0</v>
      </c>
      <c r="E3182" s="201">
        <v>0</v>
      </c>
    </row>
    <row r="3183" spans="2:5">
      <c r="B3183" s="215" t="s">
        <v>3251</v>
      </c>
      <c r="C3183" s="201">
        <v>0</v>
      </c>
      <c r="D3183" s="201">
        <v>0</v>
      </c>
      <c r="E3183" s="201">
        <v>0</v>
      </c>
    </row>
    <row r="3184" spans="2:5">
      <c r="B3184" s="217" t="s">
        <v>295</v>
      </c>
      <c r="C3184" s="201">
        <v>542829466</v>
      </c>
      <c r="D3184" s="201">
        <v>460112463.52999991</v>
      </c>
      <c r="E3184" s="201">
        <v>237479201.66</v>
      </c>
    </row>
    <row r="3185" spans="2:5">
      <c r="B3185" s="220" t="s">
        <v>281</v>
      </c>
      <c r="C3185" s="219">
        <v>542829466</v>
      </c>
      <c r="D3185" s="219">
        <v>459010856.37999994</v>
      </c>
      <c r="E3185" s="219">
        <v>237479201.66</v>
      </c>
    </row>
    <row r="3186" spans="2:5">
      <c r="B3186" s="216" t="s">
        <v>2075</v>
      </c>
      <c r="C3186" s="201">
        <v>11249055</v>
      </c>
      <c r="D3186" s="201">
        <v>1</v>
      </c>
      <c r="E3186" s="201">
        <v>0</v>
      </c>
    </row>
    <row r="3187" spans="2:5">
      <c r="B3187" s="215" t="s">
        <v>2076</v>
      </c>
      <c r="C3187" s="201">
        <v>11249055</v>
      </c>
      <c r="D3187" s="201">
        <v>1</v>
      </c>
      <c r="E3187" s="201">
        <v>0</v>
      </c>
    </row>
    <row r="3188" spans="2:5">
      <c r="B3188" s="216" t="s">
        <v>2077</v>
      </c>
      <c r="C3188" s="201">
        <v>6755494</v>
      </c>
      <c r="D3188" s="201">
        <v>1</v>
      </c>
      <c r="E3188" s="201">
        <v>0</v>
      </c>
    </row>
    <row r="3189" spans="2:5">
      <c r="B3189" s="215" t="s">
        <v>2078</v>
      </c>
      <c r="C3189" s="201">
        <v>6755494</v>
      </c>
      <c r="D3189" s="201">
        <v>1</v>
      </c>
      <c r="E3189" s="201">
        <v>0</v>
      </c>
    </row>
    <row r="3190" spans="2:5">
      <c r="B3190" s="216" t="s">
        <v>2079</v>
      </c>
      <c r="C3190" s="201">
        <v>11249055</v>
      </c>
      <c r="D3190" s="201">
        <v>1</v>
      </c>
      <c r="E3190" s="201">
        <v>0</v>
      </c>
    </row>
    <row r="3191" spans="2:5">
      <c r="B3191" s="215" t="s">
        <v>2080</v>
      </c>
      <c r="C3191" s="201">
        <v>11249055</v>
      </c>
      <c r="D3191" s="201">
        <v>1</v>
      </c>
      <c r="E3191" s="201">
        <v>0</v>
      </c>
    </row>
    <row r="3192" spans="2:5">
      <c r="B3192" s="216" t="s">
        <v>2725</v>
      </c>
      <c r="C3192" s="201">
        <v>6755494</v>
      </c>
      <c r="D3192" s="201">
        <v>1</v>
      </c>
      <c r="E3192" s="201">
        <v>0</v>
      </c>
    </row>
    <row r="3193" spans="2:5">
      <c r="B3193" s="215" t="s">
        <v>2081</v>
      </c>
      <c r="C3193" s="201">
        <v>6755494</v>
      </c>
      <c r="D3193" s="201">
        <v>1</v>
      </c>
      <c r="E3193" s="201">
        <v>0</v>
      </c>
    </row>
    <row r="3194" spans="2:5">
      <c r="B3194" s="216" t="s">
        <v>2082</v>
      </c>
      <c r="C3194" s="201">
        <v>12531922</v>
      </c>
      <c r="D3194" s="201">
        <v>1</v>
      </c>
      <c r="E3194" s="201">
        <v>0</v>
      </c>
    </row>
    <row r="3195" spans="2:5">
      <c r="B3195" s="215" t="s">
        <v>2083</v>
      </c>
      <c r="C3195" s="201">
        <v>12531922</v>
      </c>
      <c r="D3195" s="201">
        <v>1</v>
      </c>
      <c r="E3195" s="201">
        <v>0</v>
      </c>
    </row>
    <row r="3196" spans="2:5">
      <c r="B3196" s="216" t="s">
        <v>2084</v>
      </c>
      <c r="C3196" s="201">
        <v>21825563</v>
      </c>
      <c r="D3196" s="201">
        <v>1</v>
      </c>
      <c r="E3196" s="201">
        <v>0</v>
      </c>
    </row>
    <row r="3197" spans="2:5">
      <c r="B3197" s="215" t="s">
        <v>2085</v>
      </c>
      <c r="C3197" s="201">
        <v>21825563</v>
      </c>
      <c r="D3197" s="201">
        <v>1</v>
      </c>
      <c r="E3197" s="201">
        <v>0</v>
      </c>
    </row>
    <row r="3198" spans="2:5">
      <c r="B3198" s="216" t="s">
        <v>2086</v>
      </c>
      <c r="C3198" s="201">
        <v>12531922</v>
      </c>
      <c r="D3198" s="201">
        <v>11716922</v>
      </c>
      <c r="E3198" s="201">
        <v>4114821.55</v>
      </c>
    </row>
    <row r="3199" spans="2:5">
      <c r="B3199" s="215" t="s">
        <v>2087</v>
      </c>
      <c r="C3199" s="201">
        <v>12531922</v>
      </c>
      <c r="D3199" s="201">
        <v>11716922</v>
      </c>
      <c r="E3199" s="201">
        <v>4114821.55</v>
      </c>
    </row>
    <row r="3200" spans="2:5">
      <c r="B3200" s="216" t="s">
        <v>2088</v>
      </c>
      <c r="C3200" s="201">
        <v>4785373</v>
      </c>
      <c r="D3200" s="201">
        <v>4378773</v>
      </c>
      <c r="E3200" s="201">
        <v>0</v>
      </c>
    </row>
    <row r="3201" spans="2:5">
      <c r="B3201" s="215" t="s">
        <v>2089</v>
      </c>
      <c r="C3201" s="201">
        <v>4785373</v>
      </c>
      <c r="D3201" s="201">
        <v>4378773</v>
      </c>
      <c r="E3201" s="201">
        <v>0</v>
      </c>
    </row>
    <row r="3202" spans="2:5">
      <c r="B3202" s="216" t="s">
        <v>2090</v>
      </c>
      <c r="C3202" s="201">
        <v>4785373</v>
      </c>
      <c r="D3202" s="201">
        <v>4378773</v>
      </c>
      <c r="E3202" s="201">
        <v>0</v>
      </c>
    </row>
    <row r="3203" spans="2:5">
      <c r="B3203" s="215" t="s">
        <v>2091</v>
      </c>
      <c r="C3203" s="201">
        <v>4785373</v>
      </c>
      <c r="D3203" s="201">
        <v>4378773</v>
      </c>
      <c r="E3203" s="201">
        <v>0</v>
      </c>
    </row>
    <row r="3204" spans="2:5">
      <c r="B3204" s="216" t="s">
        <v>2092</v>
      </c>
      <c r="C3204" s="201">
        <v>21825563</v>
      </c>
      <c r="D3204" s="201">
        <v>19061263</v>
      </c>
      <c r="E3204" s="201">
        <v>7396485.5199999996</v>
      </c>
    </row>
    <row r="3205" spans="2:5">
      <c r="B3205" s="215" t="s">
        <v>2093</v>
      </c>
      <c r="C3205" s="201">
        <v>21825563</v>
      </c>
      <c r="D3205" s="201">
        <v>19061263</v>
      </c>
      <c r="E3205" s="201">
        <v>7396485.5199999996</v>
      </c>
    </row>
    <row r="3206" spans="2:5">
      <c r="B3206" s="216" t="s">
        <v>2094</v>
      </c>
      <c r="C3206" s="201">
        <v>11249055</v>
      </c>
      <c r="D3206" s="201">
        <v>10019455</v>
      </c>
      <c r="E3206" s="201">
        <v>3801843.13</v>
      </c>
    </row>
    <row r="3207" spans="2:5">
      <c r="B3207" s="215" t="s">
        <v>2095</v>
      </c>
      <c r="C3207" s="201">
        <v>11249055</v>
      </c>
      <c r="D3207" s="201">
        <v>10019455</v>
      </c>
      <c r="E3207" s="201">
        <v>3801843.13</v>
      </c>
    </row>
    <row r="3208" spans="2:5">
      <c r="B3208" s="216" t="s">
        <v>2096</v>
      </c>
      <c r="C3208" s="201">
        <v>11249055</v>
      </c>
      <c r="D3208" s="201">
        <v>10019455</v>
      </c>
      <c r="E3208" s="201">
        <v>3801843.13</v>
      </c>
    </row>
    <row r="3209" spans="2:5">
      <c r="B3209" s="215" t="s">
        <v>2097</v>
      </c>
      <c r="C3209" s="201">
        <v>11249055</v>
      </c>
      <c r="D3209" s="201">
        <v>10019455</v>
      </c>
      <c r="E3209" s="201">
        <v>3801843.13</v>
      </c>
    </row>
    <row r="3210" spans="2:5">
      <c r="B3210" s="216" t="s">
        <v>2098</v>
      </c>
      <c r="C3210" s="201">
        <v>6755494</v>
      </c>
      <c r="D3210" s="201">
        <v>4840989.33</v>
      </c>
      <c r="E3210" s="201">
        <v>2138363.65</v>
      </c>
    </row>
    <row r="3211" spans="2:5">
      <c r="B3211" s="215" t="s">
        <v>2099</v>
      </c>
      <c r="C3211" s="201">
        <v>6755494</v>
      </c>
      <c r="D3211" s="201">
        <v>4840989.33</v>
      </c>
      <c r="E3211" s="201">
        <v>2138363.65</v>
      </c>
    </row>
    <row r="3212" spans="2:5">
      <c r="B3212" s="216" t="s">
        <v>2100</v>
      </c>
      <c r="C3212" s="201">
        <v>11249055</v>
      </c>
      <c r="D3212" s="201">
        <v>10019455</v>
      </c>
      <c r="E3212" s="201">
        <v>3801843.13</v>
      </c>
    </row>
    <row r="3213" spans="2:5">
      <c r="B3213" s="215" t="s">
        <v>2101</v>
      </c>
      <c r="C3213" s="201">
        <v>11249055</v>
      </c>
      <c r="D3213" s="201">
        <v>10019455</v>
      </c>
      <c r="E3213" s="201">
        <v>3801843.13</v>
      </c>
    </row>
    <row r="3214" spans="2:5">
      <c r="B3214" s="216" t="s">
        <v>534</v>
      </c>
      <c r="C3214" s="201">
        <v>1646396</v>
      </c>
      <c r="D3214" s="201">
        <v>2772636</v>
      </c>
      <c r="E3214" s="201">
        <v>0</v>
      </c>
    </row>
    <row r="3215" spans="2:5">
      <c r="B3215" s="215" t="s">
        <v>882</v>
      </c>
      <c r="C3215" s="201">
        <v>1646396</v>
      </c>
      <c r="D3215" s="201">
        <v>2772636</v>
      </c>
      <c r="E3215" s="201">
        <v>0</v>
      </c>
    </row>
    <row r="3216" spans="2:5">
      <c r="B3216" s="216" t="s">
        <v>2102</v>
      </c>
      <c r="C3216" s="201">
        <v>11249055</v>
      </c>
      <c r="D3216" s="201">
        <v>10161955</v>
      </c>
      <c r="E3216" s="201">
        <v>3928042.69</v>
      </c>
    </row>
    <row r="3217" spans="2:5">
      <c r="B3217" s="215" t="s">
        <v>2103</v>
      </c>
      <c r="C3217" s="201">
        <v>11249055</v>
      </c>
      <c r="D3217" s="201">
        <v>10161955</v>
      </c>
      <c r="E3217" s="201">
        <v>3928042.69</v>
      </c>
    </row>
    <row r="3218" spans="2:5">
      <c r="B3218" s="216" t="s">
        <v>2104</v>
      </c>
      <c r="C3218" s="201">
        <v>11249055</v>
      </c>
      <c r="D3218" s="201">
        <v>10022155</v>
      </c>
      <c r="E3218" s="201">
        <v>3776428.22</v>
      </c>
    </row>
    <row r="3219" spans="2:5">
      <c r="B3219" s="215" t="s">
        <v>2105</v>
      </c>
      <c r="C3219" s="201">
        <v>11249055</v>
      </c>
      <c r="D3219" s="201">
        <v>10022155</v>
      </c>
      <c r="E3219" s="201">
        <v>3776428.22</v>
      </c>
    </row>
    <row r="3220" spans="2:5">
      <c r="B3220" s="216" t="s">
        <v>2106</v>
      </c>
      <c r="C3220" s="201">
        <v>11249055</v>
      </c>
      <c r="D3220" s="201">
        <v>10022155</v>
      </c>
      <c r="E3220" s="201">
        <v>3776428.22</v>
      </c>
    </row>
    <row r="3221" spans="2:5">
      <c r="B3221" s="215" t="s">
        <v>2107</v>
      </c>
      <c r="C3221" s="201">
        <v>11249055</v>
      </c>
      <c r="D3221" s="201">
        <v>10022155</v>
      </c>
      <c r="E3221" s="201">
        <v>3776428.22</v>
      </c>
    </row>
    <row r="3222" spans="2:5">
      <c r="B3222" s="216" t="s">
        <v>3886</v>
      </c>
      <c r="C3222" s="201">
        <v>11249055</v>
      </c>
      <c r="D3222" s="201">
        <v>10022155</v>
      </c>
      <c r="E3222" s="201">
        <v>3776428.21</v>
      </c>
    </row>
    <row r="3223" spans="2:5">
      <c r="B3223" s="215" t="s">
        <v>2108</v>
      </c>
      <c r="C3223" s="201">
        <v>11249055</v>
      </c>
      <c r="D3223" s="201">
        <v>10022155</v>
      </c>
      <c r="E3223" s="201">
        <v>3776428.21</v>
      </c>
    </row>
    <row r="3224" spans="2:5">
      <c r="B3224" s="216" t="s">
        <v>535</v>
      </c>
      <c r="C3224" s="201">
        <v>29000000</v>
      </c>
      <c r="D3224" s="201">
        <v>87749.51</v>
      </c>
      <c r="E3224" s="201">
        <v>0</v>
      </c>
    </row>
    <row r="3225" spans="2:5">
      <c r="B3225" s="215" t="s">
        <v>883</v>
      </c>
      <c r="C3225" s="201">
        <v>29000000</v>
      </c>
      <c r="D3225" s="201">
        <v>87749.51</v>
      </c>
      <c r="E3225" s="201">
        <v>0</v>
      </c>
    </row>
    <row r="3226" spans="2:5">
      <c r="B3226" s="216" t="s">
        <v>3885</v>
      </c>
      <c r="C3226" s="201">
        <v>11249055</v>
      </c>
      <c r="D3226" s="201">
        <v>10124255</v>
      </c>
      <c r="E3226" s="201">
        <v>0</v>
      </c>
    </row>
    <row r="3227" spans="2:5">
      <c r="B3227" s="215" t="s">
        <v>2109</v>
      </c>
      <c r="C3227" s="201">
        <v>11249055</v>
      </c>
      <c r="D3227" s="201">
        <v>10124255</v>
      </c>
      <c r="E3227" s="201">
        <v>0</v>
      </c>
    </row>
    <row r="3228" spans="2:5">
      <c r="B3228" s="216" t="s">
        <v>536</v>
      </c>
      <c r="C3228" s="201">
        <v>21175912</v>
      </c>
      <c r="D3228" s="201">
        <v>19828053.300000001</v>
      </c>
      <c r="E3228" s="201">
        <v>0</v>
      </c>
    </row>
    <row r="3229" spans="2:5">
      <c r="B3229" s="215" t="s">
        <v>884</v>
      </c>
      <c r="C3229" s="201">
        <v>21175912</v>
      </c>
      <c r="D3229" s="201">
        <v>19828053.300000001</v>
      </c>
      <c r="E3229" s="201">
        <v>0</v>
      </c>
    </row>
    <row r="3230" spans="2:5">
      <c r="B3230" s="216" t="s">
        <v>3010</v>
      </c>
      <c r="C3230" s="201">
        <v>4103995</v>
      </c>
      <c r="D3230" s="201">
        <v>103995</v>
      </c>
      <c r="E3230" s="201">
        <v>0</v>
      </c>
    </row>
    <row r="3231" spans="2:5">
      <c r="B3231" s="215" t="s">
        <v>3011</v>
      </c>
      <c r="C3231" s="201">
        <v>4103995</v>
      </c>
      <c r="D3231" s="201">
        <v>103995</v>
      </c>
      <c r="E3231" s="201">
        <v>0</v>
      </c>
    </row>
    <row r="3232" spans="2:5">
      <c r="B3232" s="216" t="s">
        <v>537</v>
      </c>
      <c r="C3232" s="201">
        <v>24649618</v>
      </c>
      <c r="D3232" s="201">
        <v>12510075.24</v>
      </c>
      <c r="E3232" s="201">
        <v>3700992.06</v>
      </c>
    </row>
    <row r="3233" spans="2:5">
      <c r="B3233" s="215" t="s">
        <v>885</v>
      </c>
      <c r="C3233" s="201">
        <v>24649618</v>
      </c>
      <c r="D3233" s="201">
        <v>12510075.24</v>
      </c>
      <c r="E3233" s="201">
        <v>3700992.06</v>
      </c>
    </row>
    <row r="3234" spans="2:5">
      <c r="B3234" s="216" t="s">
        <v>538</v>
      </c>
      <c r="C3234" s="201">
        <v>6028024</v>
      </c>
      <c r="D3234" s="201">
        <v>6936234</v>
      </c>
      <c r="E3234" s="201">
        <v>1687581.97</v>
      </c>
    </row>
    <row r="3235" spans="2:5">
      <c r="B3235" s="215" t="s">
        <v>886</v>
      </c>
      <c r="C3235" s="201">
        <v>6028024</v>
      </c>
      <c r="D3235" s="201">
        <v>6936234</v>
      </c>
      <c r="E3235" s="201">
        <v>1687581.97</v>
      </c>
    </row>
    <row r="3236" spans="2:5">
      <c r="B3236" s="216" t="s">
        <v>539</v>
      </c>
      <c r="C3236" s="201">
        <v>45000000</v>
      </c>
      <c r="D3236" s="201">
        <v>103444438.25</v>
      </c>
      <c r="E3236" s="201">
        <v>93277146.950000003</v>
      </c>
    </row>
    <row r="3237" spans="2:5">
      <c r="B3237" s="215" t="s">
        <v>887</v>
      </c>
      <c r="C3237" s="201">
        <v>45000000</v>
      </c>
      <c r="D3237" s="201">
        <v>103444438.25</v>
      </c>
      <c r="E3237" s="201">
        <v>93277146.950000003</v>
      </c>
    </row>
    <row r="3238" spans="2:5">
      <c r="B3238" s="216" t="s">
        <v>540</v>
      </c>
      <c r="C3238" s="201">
        <v>16438254</v>
      </c>
      <c r="D3238" s="201">
        <v>9438254</v>
      </c>
      <c r="E3238" s="201">
        <v>0</v>
      </c>
    </row>
    <row r="3239" spans="2:5">
      <c r="B3239" s="215" t="s">
        <v>888</v>
      </c>
      <c r="C3239" s="201">
        <v>16438254</v>
      </c>
      <c r="D3239" s="201">
        <v>9438254</v>
      </c>
      <c r="E3239" s="201">
        <v>0</v>
      </c>
    </row>
    <row r="3240" spans="2:5">
      <c r="B3240" s="216" t="s">
        <v>541</v>
      </c>
      <c r="C3240" s="201">
        <v>8262236</v>
      </c>
      <c r="D3240" s="201">
        <v>3424596</v>
      </c>
      <c r="E3240" s="201">
        <v>3184942.68</v>
      </c>
    </row>
    <row r="3241" spans="2:5">
      <c r="B3241" s="215" t="s">
        <v>889</v>
      </c>
      <c r="C3241" s="201">
        <v>8262236</v>
      </c>
      <c r="D3241" s="201">
        <v>3424596</v>
      </c>
      <c r="E3241" s="201">
        <v>3184942.68</v>
      </c>
    </row>
    <row r="3242" spans="2:5">
      <c r="B3242" s="216" t="s">
        <v>542</v>
      </c>
      <c r="C3242" s="201">
        <v>69208419</v>
      </c>
      <c r="D3242" s="201">
        <v>29262800.68</v>
      </c>
      <c r="E3242" s="201">
        <v>22782258.16</v>
      </c>
    </row>
    <row r="3243" spans="2:5">
      <c r="B3243" s="215" t="s">
        <v>890</v>
      </c>
      <c r="C3243" s="201">
        <v>69208419</v>
      </c>
      <c r="D3243" s="201">
        <v>29262800.68</v>
      </c>
      <c r="E3243" s="201">
        <v>22782258.16</v>
      </c>
    </row>
    <row r="3244" spans="2:5">
      <c r="B3244" s="216" t="s">
        <v>543</v>
      </c>
      <c r="C3244" s="201">
        <v>75856452</v>
      </c>
      <c r="D3244" s="201">
        <v>80406671.969999999</v>
      </c>
      <c r="E3244" s="201">
        <v>71459615.600000009</v>
      </c>
    </row>
    <row r="3245" spans="2:5">
      <c r="B3245" s="215" t="s">
        <v>891</v>
      </c>
      <c r="C3245" s="201">
        <v>75856452</v>
      </c>
      <c r="D3245" s="201">
        <v>80406671.969999999</v>
      </c>
      <c r="E3245" s="201">
        <v>71459615.600000009</v>
      </c>
    </row>
    <row r="3246" spans="2:5">
      <c r="B3246" s="216" t="s">
        <v>3379</v>
      </c>
      <c r="C3246" s="201">
        <v>0</v>
      </c>
      <c r="D3246" s="201">
        <v>1882522.53</v>
      </c>
      <c r="E3246" s="201">
        <v>0</v>
      </c>
    </row>
    <row r="3247" spans="2:5">
      <c r="B3247" s="215" t="s">
        <v>3378</v>
      </c>
      <c r="C3247" s="201">
        <v>0</v>
      </c>
      <c r="D3247" s="201">
        <v>1882522.53</v>
      </c>
      <c r="E3247" s="201">
        <v>0</v>
      </c>
    </row>
    <row r="3248" spans="2:5">
      <c r="B3248" s="216" t="s">
        <v>3377</v>
      </c>
      <c r="C3248" s="201">
        <v>0</v>
      </c>
      <c r="D3248" s="201">
        <v>3125466.4</v>
      </c>
      <c r="E3248" s="201">
        <v>0</v>
      </c>
    </row>
    <row r="3249" spans="2:5">
      <c r="B3249" s="215" t="s">
        <v>3376</v>
      </c>
      <c r="C3249" s="201">
        <v>0</v>
      </c>
      <c r="D3249" s="201">
        <v>3125466.4</v>
      </c>
      <c r="E3249" s="201">
        <v>0</v>
      </c>
    </row>
    <row r="3250" spans="2:5">
      <c r="B3250" s="216" t="s">
        <v>3375</v>
      </c>
      <c r="C3250" s="201">
        <v>0</v>
      </c>
      <c r="D3250" s="201">
        <v>1337078.69</v>
      </c>
      <c r="E3250" s="201">
        <v>0</v>
      </c>
    </row>
    <row r="3251" spans="2:5">
      <c r="B3251" s="215" t="s">
        <v>3374</v>
      </c>
      <c r="C3251" s="201">
        <v>0</v>
      </c>
      <c r="D3251" s="201">
        <v>1337078.69</v>
      </c>
      <c r="E3251" s="201">
        <v>0</v>
      </c>
    </row>
    <row r="3252" spans="2:5">
      <c r="B3252" s="216" t="s">
        <v>3373</v>
      </c>
      <c r="C3252" s="201">
        <v>0</v>
      </c>
      <c r="D3252" s="201">
        <v>1337078.69</v>
      </c>
      <c r="E3252" s="201">
        <v>0</v>
      </c>
    </row>
    <row r="3253" spans="2:5">
      <c r="B3253" s="215" t="s">
        <v>3372</v>
      </c>
      <c r="C3253" s="201">
        <v>0</v>
      </c>
      <c r="D3253" s="201">
        <v>1337078.69</v>
      </c>
      <c r="E3253" s="201">
        <v>0</v>
      </c>
    </row>
    <row r="3254" spans="2:5">
      <c r="B3254" s="216" t="s">
        <v>544</v>
      </c>
      <c r="C3254" s="201">
        <v>1051764</v>
      </c>
      <c r="D3254" s="201">
        <v>1051764</v>
      </c>
      <c r="E3254" s="201">
        <v>0</v>
      </c>
    </row>
    <row r="3255" spans="2:5">
      <c r="B3255" s="215" t="s">
        <v>892</v>
      </c>
      <c r="C3255" s="201">
        <v>1051764</v>
      </c>
      <c r="D3255" s="201">
        <v>1051764</v>
      </c>
      <c r="E3255" s="201">
        <v>0</v>
      </c>
    </row>
    <row r="3256" spans="2:5">
      <c r="B3256" s="216" t="s">
        <v>545</v>
      </c>
      <c r="C3256" s="201">
        <v>29365648</v>
      </c>
      <c r="D3256" s="201">
        <v>57273675.789999999</v>
      </c>
      <c r="E3256" s="201">
        <v>1074136.79</v>
      </c>
    </row>
    <row r="3257" spans="2:5">
      <c r="B3257" s="215" t="s">
        <v>893</v>
      </c>
      <c r="C3257" s="201">
        <v>29365648</v>
      </c>
      <c r="D3257" s="201">
        <v>57273675.789999999</v>
      </c>
      <c r="E3257" s="201">
        <v>1074136.79</v>
      </c>
    </row>
    <row r="3258" spans="2:5">
      <c r="B3258" s="220" t="s">
        <v>298</v>
      </c>
      <c r="C3258" s="219">
        <v>0</v>
      </c>
      <c r="D3258" s="219">
        <v>1101607.1499999999</v>
      </c>
      <c r="E3258" s="219">
        <v>0</v>
      </c>
    </row>
    <row r="3259" spans="2:5">
      <c r="B3259" s="216" t="s">
        <v>539</v>
      </c>
      <c r="C3259" s="201">
        <v>0</v>
      </c>
      <c r="D3259" s="201">
        <v>0</v>
      </c>
      <c r="E3259" s="201">
        <v>0</v>
      </c>
    </row>
    <row r="3260" spans="2:5">
      <c r="B3260" s="215" t="s">
        <v>887</v>
      </c>
      <c r="C3260" s="201">
        <v>0</v>
      </c>
      <c r="D3260" s="201">
        <v>0</v>
      </c>
      <c r="E3260" s="201">
        <v>0</v>
      </c>
    </row>
    <row r="3261" spans="2:5">
      <c r="B3261" s="216" t="s">
        <v>3250</v>
      </c>
      <c r="C3261" s="201">
        <v>0</v>
      </c>
      <c r="D3261" s="201">
        <v>1101607.1499999999</v>
      </c>
      <c r="E3261" s="201">
        <v>0</v>
      </c>
    </row>
    <row r="3262" spans="2:5">
      <c r="B3262" s="215" t="s">
        <v>3249</v>
      </c>
      <c r="C3262" s="201">
        <v>0</v>
      </c>
      <c r="D3262" s="201">
        <v>1101607.1499999999</v>
      </c>
      <c r="E3262" s="201">
        <v>0</v>
      </c>
    </row>
    <row r="3263" spans="2:5">
      <c r="B3263" s="217" t="s">
        <v>546</v>
      </c>
      <c r="C3263" s="201">
        <v>480820595</v>
      </c>
      <c r="D3263" s="201">
        <v>497701877.85000002</v>
      </c>
      <c r="E3263" s="201">
        <v>361380630.90000004</v>
      </c>
    </row>
    <row r="3264" spans="2:5">
      <c r="B3264" s="220" t="s">
        <v>281</v>
      </c>
      <c r="C3264" s="219">
        <v>480820595</v>
      </c>
      <c r="D3264" s="219">
        <v>497701877.85000002</v>
      </c>
      <c r="E3264" s="219">
        <v>361380630.90000004</v>
      </c>
    </row>
    <row r="3265" spans="2:5">
      <c r="B3265" s="216" t="s">
        <v>3012</v>
      </c>
      <c r="C3265" s="201">
        <v>6304849</v>
      </c>
      <c r="D3265" s="201">
        <v>5989607</v>
      </c>
      <c r="E3265" s="201">
        <v>5989607</v>
      </c>
    </row>
    <row r="3266" spans="2:5">
      <c r="B3266" s="215" t="s">
        <v>3013</v>
      </c>
      <c r="C3266" s="201">
        <v>6304849</v>
      </c>
      <c r="D3266" s="201">
        <v>5989607</v>
      </c>
      <c r="E3266" s="201">
        <v>5989607</v>
      </c>
    </row>
    <row r="3267" spans="2:5">
      <c r="B3267" s="216" t="s">
        <v>547</v>
      </c>
      <c r="C3267" s="201">
        <v>1176208</v>
      </c>
      <c r="D3267" s="201">
        <v>109361043.06999999</v>
      </c>
      <c r="E3267" s="201">
        <v>75448320.920000002</v>
      </c>
    </row>
    <row r="3268" spans="2:5">
      <c r="B3268" s="215" t="s">
        <v>894</v>
      </c>
      <c r="C3268" s="201">
        <v>1176208</v>
      </c>
      <c r="D3268" s="201">
        <v>109361043.06999999</v>
      </c>
      <c r="E3268" s="201">
        <v>75448320.920000002</v>
      </c>
    </row>
    <row r="3269" spans="2:5">
      <c r="B3269" s="216" t="s">
        <v>548</v>
      </c>
      <c r="C3269" s="201">
        <v>395979</v>
      </c>
      <c r="D3269" s="201">
        <v>395979</v>
      </c>
      <c r="E3269" s="201">
        <v>0</v>
      </c>
    </row>
    <row r="3270" spans="2:5">
      <c r="B3270" s="215" t="s">
        <v>895</v>
      </c>
      <c r="C3270" s="201">
        <v>395979</v>
      </c>
      <c r="D3270" s="201">
        <v>395979</v>
      </c>
      <c r="E3270" s="201">
        <v>0</v>
      </c>
    </row>
    <row r="3271" spans="2:5">
      <c r="B3271" s="216" t="s">
        <v>549</v>
      </c>
      <c r="C3271" s="201">
        <v>366625</v>
      </c>
      <c r="D3271" s="201">
        <v>366625</v>
      </c>
      <c r="E3271" s="201">
        <v>0</v>
      </c>
    </row>
    <row r="3272" spans="2:5">
      <c r="B3272" s="215" t="s">
        <v>896</v>
      </c>
      <c r="C3272" s="201">
        <v>366625</v>
      </c>
      <c r="D3272" s="201">
        <v>366625</v>
      </c>
      <c r="E3272" s="201">
        <v>0</v>
      </c>
    </row>
    <row r="3273" spans="2:5">
      <c r="B3273" s="216" t="s">
        <v>550</v>
      </c>
      <c r="C3273" s="201">
        <v>1069096</v>
      </c>
      <c r="D3273" s="201">
        <v>1069096</v>
      </c>
      <c r="E3273" s="201">
        <v>0</v>
      </c>
    </row>
    <row r="3274" spans="2:5">
      <c r="B3274" s="215" t="s">
        <v>897</v>
      </c>
      <c r="C3274" s="201">
        <v>1069096</v>
      </c>
      <c r="D3274" s="201">
        <v>1069096</v>
      </c>
      <c r="E3274" s="201">
        <v>0</v>
      </c>
    </row>
    <row r="3275" spans="2:5">
      <c r="B3275" s="216" t="s">
        <v>551</v>
      </c>
      <c r="C3275" s="201">
        <v>395979</v>
      </c>
      <c r="D3275" s="201">
        <v>395979</v>
      </c>
      <c r="E3275" s="201">
        <v>0</v>
      </c>
    </row>
    <row r="3276" spans="2:5">
      <c r="B3276" s="215" t="s">
        <v>898</v>
      </c>
      <c r="C3276" s="201">
        <v>395979</v>
      </c>
      <c r="D3276" s="201">
        <v>395979</v>
      </c>
      <c r="E3276" s="201">
        <v>0</v>
      </c>
    </row>
    <row r="3277" spans="2:5">
      <c r="B3277" s="216" t="s">
        <v>552</v>
      </c>
      <c r="C3277" s="201">
        <v>2706487</v>
      </c>
      <c r="D3277" s="201">
        <v>4931238.88</v>
      </c>
      <c r="E3277" s="201">
        <v>2641361.35</v>
      </c>
    </row>
    <row r="3278" spans="2:5">
      <c r="B3278" s="215" t="s">
        <v>899</v>
      </c>
      <c r="C3278" s="201">
        <v>2706487</v>
      </c>
      <c r="D3278" s="201">
        <v>4931238.88</v>
      </c>
      <c r="E3278" s="201">
        <v>2641361.35</v>
      </c>
    </row>
    <row r="3279" spans="2:5">
      <c r="B3279" s="216" t="s">
        <v>553</v>
      </c>
      <c r="C3279" s="201">
        <v>5396255</v>
      </c>
      <c r="D3279" s="201">
        <v>1396255</v>
      </c>
      <c r="E3279" s="201">
        <v>0</v>
      </c>
    </row>
    <row r="3280" spans="2:5">
      <c r="B3280" s="215" t="s">
        <v>900</v>
      </c>
      <c r="C3280" s="201">
        <v>5396255</v>
      </c>
      <c r="D3280" s="201">
        <v>1396255</v>
      </c>
      <c r="E3280" s="201">
        <v>0</v>
      </c>
    </row>
    <row r="3281" spans="2:5">
      <c r="B3281" s="216" t="s">
        <v>554</v>
      </c>
      <c r="C3281" s="201">
        <v>359703</v>
      </c>
      <c r="D3281" s="201">
        <v>1561275.7</v>
      </c>
      <c r="E3281" s="201">
        <v>1427740.17</v>
      </c>
    </row>
    <row r="3282" spans="2:5">
      <c r="B3282" s="215" t="s">
        <v>901</v>
      </c>
      <c r="C3282" s="201">
        <v>359703</v>
      </c>
      <c r="D3282" s="201">
        <v>1561275.7</v>
      </c>
      <c r="E3282" s="201">
        <v>1427740.17</v>
      </c>
    </row>
    <row r="3283" spans="2:5">
      <c r="B3283" s="216" t="s">
        <v>555</v>
      </c>
      <c r="C3283" s="201">
        <v>10286248</v>
      </c>
      <c r="D3283" s="201">
        <v>1</v>
      </c>
      <c r="E3283" s="201">
        <v>0</v>
      </c>
    </row>
    <row r="3284" spans="2:5">
      <c r="B3284" s="215" t="s">
        <v>902</v>
      </c>
      <c r="C3284" s="201">
        <v>10286248</v>
      </c>
      <c r="D3284" s="201">
        <v>1</v>
      </c>
      <c r="E3284" s="201">
        <v>0</v>
      </c>
    </row>
    <row r="3285" spans="2:5">
      <c r="B3285" s="216" t="s">
        <v>2295</v>
      </c>
      <c r="C3285" s="201">
        <v>6731551</v>
      </c>
      <c r="D3285" s="201">
        <v>1558697</v>
      </c>
      <c r="E3285" s="201">
        <v>1558695.07</v>
      </c>
    </row>
    <row r="3286" spans="2:5">
      <c r="B3286" s="215" t="s">
        <v>2296</v>
      </c>
      <c r="C3286" s="201">
        <v>6731551</v>
      </c>
      <c r="D3286" s="201">
        <v>1558697</v>
      </c>
      <c r="E3286" s="201">
        <v>1558695.07</v>
      </c>
    </row>
    <row r="3287" spans="2:5">
      <c r="B3287" s="216" t="s">
        <v>2297</v>
      </c>
      <c r="C3287" s="201">
        <v>6731551</v>
      </c>
      <c r="D3287" s="201">
        <v>1558697</v>
      </c>
      <c r="E3287" s="201">
        <v>1558695.07</v>
      </c>
    </row>
    <row r="3288" spans="2:5">
      <c r="B3288" s="215" t="s">
        <v>2298</v>
      </c>
      <c r="C3288" s="201">
        <v>6731551</v>
      </c>
      <c r="D3288" s="201">
        <v>1558697</v>
      </c>
      <c r="E3288" s="201">
        <v>1558695.07</v>
      </c>
    </row>
    <row r="3289" spans="2:5">
      <c r="B3289" s="216" t="s">
        <v>2299</v>
      </c>
      <c r="C3289" s="201">
        <v>12486882</v>
      </c>
      <c r="D3289" s="201">
        <v>2704206</v>
      </c>
      <c r="E3289" s="201">
        <v>2704204.05</v>
      </c>
    </row>
    <row r="3290" spans="2:5">
      <c r="B3290" s="215" t="s">
        <v>2300</v>
      </c>
      <c r="C3290" s="201">
        <v>12486882</v>
      </c>
      <c r="D3290" s="201">
        <v>2704206</v>
      </c>
      <c r="E3290" s="201">
        <v>2704204.05</v>
      </c>
    </row>
    <row r="3291" spans="2:5">
      <c r="B3291" s="216" t="s">
        <v>556</v>
      </c>
      <c r="C3291" s="201">
        <v>14693812</v>
      </c>
      <c r="D3291" s="201">
        <v>63918756</v>
      </c>
      <c r="E3291" s="201">
        <v>35592339.149999999</v>
      </c>
    </row>
    <row r="3292" spans="2:5">
      <c r="B3292" s="215" t="s">
        <v>903</v>
      </c>
      <c r="C3292" s="201">
        <v>14693812</v>
      </c>
      <c r="D3292" s="201">
        <v>63918756</v>
      </c>
      <c r="E3292" s="201">
        <v>35592339.149999999</v>
      </c>
    </row>
    <row r="3293" spans="2:5">
      <c r="B3293" s="216" t="s">
        <v>557</v>
      </c>
      <c r="C3293" s="201">
        <v>1239531</v>
      </c>
      <c r="D3293" s="201">
        <v>9671849.0199999996</v>
      </c>
      <c r="E3293" s="201">
        <v>8978147.9100000001</v>
      </c>
    </row>
    <row r="3294" spans="2:5">
      <c r="B3294" s="215" t="s">
        <v>904</v>
      </c>
      <c r="C3294" s="201">
        <v>1239531</v>
      </c>
      <c r="D3294" s="201">
        <v>9671849.0199999996</v>
      </c>
      <c r="E3294" s="201">
        <v>8978147.9100000001</v>
      </c>
    </row>
    <row r="3295" spans="2:5">
      <c r="B3295" s="216" t="s">
        <v>3884</v>
      </c>
      <c r="C3295" s="201">
        <v>83390754</v>
      </c>
      <c r="D3295" s="201">
        <v>13314490</v>
      </c>
      <c r="E3295" s="201">
        <v>13314455.18</v>
      </c>
    </row>
    <row r="3296" spans="2:5">
      <c r="B3296" s="215" t="s">
        <v>2783</v>
      </c>
      <c r="C3296" s="201">
        <v>83390754</v>
      </c>
      <c r="D3296" s="201">
        <v>13314490</v>
      </c>
      <c r="E3296" s="201">
        <v>13314455.18</v>
      </c>
    </row>
    <row r="3297" spans="2:5">
      <c r="B3297" s="216" t="s">
        <v>2666</v>
      </c>
      <c r="C3297" s="201">
        <v>56208476</v>
      </c>
      <c r="D3297" s="201">
        <v>38803727.75</v>
      </c>
      <c r="E3297" s="201">
        <v>38772336.760000005</v>
      </c>
    </row>
    <row r="3298" spans="2:5">
      <c r="B3298" s="215" t="s">
        <v>2667</v>
      </c>
      <c r="C3298" s="201">
        <v>56208476</v>
      </c>
      <c r="D3298" s="201">
        <v>38803727.75</v>
      </c>
      <c r="E3298" s="201">
        <v>38772336.760000005</v>
      </c>
    </row>
    <row r="3299" spans="2:5">
      <c r="B3299" s="216" t="s">
        <v>2301</v>
      </c>
      <c r="C3299" s="201">
        <v>11208701</v>
      </c>
      <c r="D3299" s="201">
        <v>1</v>
      </c>
      <c r="E3299" s="201">
        <v>0</v>
      </c>
    </row>
    <row r="3300" spans="2:5">
      <c r="B3300" s="215" t="s">
        <v>2302</v>
      </c>
      <c r="C3300" s="201">
        <v>11208701</v>
      </c>
      <c r="D3300" s="201">
        <v>1</v>
      </c>
      <c r="E3300" s="201">
        <v>0</v>
      </c>
    </row>
    <row r="3301" spans="2:5">
      <c r="B3301" s="216" t="s">
        <v>3883</v>
      </c>
      <c r="C3301" s="201">
        <v>11548427</v>
      </c>
      <c r="D3301" s="201">
        <v>4944779</v>
      </c>
      <c r="E3301" s="201">
        <v>4367357.8899999997</v>
      </c>
    </row>
    <row r="3302" spans="2:5">
      <c r="B3302" s="215" t="s">
        <v>3014</v>
      </c>
      <c r="C3302" s="201">
        <v>11548427</v>
      </c>
      <c r="D3302" s="201">
        <v>4944779</v>
      </c>
      <c r="E3302" s="201">
        <v>4367357.8899999997</v>
      </c>
    </row>
    <row r="3303" spans="2:5">
      <c r="B3303" s="216" t="s">
        <v>2303</v>
      </c>
      <c r="C3303" s="201">
        <v>4768626</v>
      </c>
      <c r="D3303" s="201">
        <v>0</v>
      </c>
      <c r="E3303" s="201">
        <v>0</v>
      </c>
    </row>
    <row r="3304" spans="2:5">
      <c r="B3304" s="215" t="s">
        <v>2304</v>
      </c>
      <c r="C3304" s="201">
        <v>4768626</v>
      </c>
      <c r="D3304" s="201">
        <v>0</v>
      </c>
      <c r="E3304" s="201">
        <v>0</v>
      </c>
    </row>
    <row r="3305" spans="2:5">
      <c r="B3305" s="216" t="s">
        <v>3882</v>
      </c>
      <c r="C3305" s="201">
        <v>3589097</v>
      </c>
      <c r="D3305" s="201">
        <v>1845905</v>
      </c>
      <c r="E3305" s="201">
        <v>1845902.55</v>
      </c>
    </row>
    <row r="3306" spans="2:5">
      <c r="B3306" s="215" t="s">
        <v>3015</v>
      </c>
      <c r="C3306" s="201">
        <v>3589097</v>
      </c>
      <c r="D3306" s="201">
        <v>1845905</v>
      </c>
      <c r="E3306" s="201">
        <v>1845902.55</v>
      </c>
    </row>
    <row r="3307" spans="2:5">
      <c r="B3307" s="216" t="s">
        <v>2305</v>
      </c>
      <c r="C3307" s="201">
        <v>11208701</v>
      </c>
      <c r="D3307" s="201">
        <v>1</v>
      </c>
      <c r="E3307" s="201">
        <v>0</v>
      </c>
    </row>
    <row r="3308" spans="2:5">
      <c r="B3308" s="215" t="s">
        <v>2306</v>
      </c>
      <c r="C3308" s="201">
        <v>11208701</v>
      </c>
      <c r="D3308" s="201">
        <v>1</v>
      </c>
      <c r="E3308" s="201">
        <v>0</v>
      </c>
    </row>
    <row r="3309" spans="2:5">
      <c r="B3309" s="216" t="s">
        <v>2307</v>
      </c>
      <c r="C3309" s="201">
        <v>6731551</v>
      </c>
      <c r="D3309" s="201">
        <v>1</v>
      </c>
      <c r="E3309" s="201">
        <v>0</v>
      </c>
    </row>
    <row r="3310" spans="2:5">
      <c r="B3310" s="215" t="s">
        <v>2308</v>
      </c>
      <c r="C3310" s="201">
        <v>6731551</v>
      </c>
      <c r="D3310" s="201">
        <v>1</v>
      </c>
      <c r="E3310" s="201">
        <v>0</v>
      </c>
    </row>
    <row r="3311" spans="2:5">
      <c r="B3311" s="216" t="s">
        <v>2309</v>
      </c>
      <c r="C3311" s="201">
        <v>6731551</v>
      </c>
      <c r="D3311" s="201">
        <v>1</v>
      </c>
      <c r="E3311" s="201">
        <v>0</v>
      </c>
    </row>
    <row r="3312" spans="2:5">
      <c r="B3312" s="215" t="s">
        <v>2310</v>
      </c>
      <c r="C3312" s="201">
        <v>6731551</v>
      </c>
      <c r="D3312" s="201">
        <v>1</v>
      </c>
      <c r="E3312" s="201">
        <v>0</v>
      </c>
    </row>
    <row r="3313" spans="2:5">
      <c r="B3313" s="216" t="s">
        <v>2311</v>
      </c>
      <c r="C3313" s="201">
        <v>4768626</v>
      </c>
      <c r="D3313" s="201">
        <v>0</v>
      </c>
      <c r="E3313" s="201">
        <v>0</v>
      </c>
    </row>
    <row r="3314" spans="2:5">
      <c r="B3314" s="215" t="s">
        <v>2312</v>
      </c>
      <c r="C3314" s="201">
        <v>4768626</v>
      </c>
      <c r="D3314" s="201">
        <v>0</v>
      </c>
      <c r="E3314" s="201">
        <v>0</v>
      </c>
    </row>
    <row r="3315" spans="2:5">
      <c r="B3315" s="216" t="s">
        <v>3881</v>
      </c>
      <c r="C3315" s="201">
        <v>11208701</v>
      </c>
      <c r="D3315" s="201">
        <v>1</v>
      </c>
      <c r="E3315" s="201">
        <v>0</v>
      </c>
    </row>
    <row r="3316" spans="2:5">
      <c r="B3316" s="215" t="s">
        <v>2313</v>
      </c>
      <c r="C3316" s="201">
        <v>11208701</v>
      </c>
      <c r="D3316" s="201">
        <v>1</v>
      </c>
      <c r="E3316" s="201">
        <v>0</v>
      </c>
    </row>
    <row r="3317" spans="2:5">
      <c r="B3317" s="216" t="s">
        <v>558</v>
      </c>
      <c r="C3317" s="201">
        <v>2080099</v>
      </c>
      <c r="D3317" s="201">
        <v>5584429.2800000003</v>
      </c>
      <c r="E3317" s="201">
        <v>818100.28</v>
      </c>
    </row>
    <row r="3318" spans="2:5">
      <c r="B3318" s="215" t="s">
        <v>905</v>
      </c>
      <c r="C3318" s="201">
        <v>2080099</v>
      </c>
      <c r="D3318" s="201">
        <v>5584429.2800000003</v>
      </c>
      <c r="E3318" s="201">
        <v>818100.28</v>
      </c>
    </row>
    <row r="3319" spans="2:5">
      <c r="B3319" s="216" t="s">
        <v>1055</v>
      </c>
      <c r="C3319" s="201">
        <v>6223248</v>
      </c>
      <c r="D3319" s="201">
        <v>22447212.170000002</v>
      </c>
      <c r="E3319" s="201">
        <v>16628023.17</v>
      </c>
    </row>
    <row r="3320" spans="2:5">
      <c r="B3320" s="215" t="s">
        <v>1056</v>
      </c>
      <c r="C3320" s="201">
        <v>6223248</v>
      </c>
      <c r="D3320" s="201">
        <v>22447212.170000002</v>
      </c>
      <c r="E3320" s="201">
        <v>16628023.17</v>
      </c>
    </row>
    <row r="3321" spans="2:5">
      <c r="B3321" s="216" t="s">
        <v>3880</v>
      </c>
      <c r="C3321" s="201">
        <v>11208701</v>
      </c>
      <c r="D3321" s="201">
        <v>35193581.140000001</v>
      </c>
      <c r="E3321" s="201">
        <v>30582545.559999999</v>
      </c>
    </row>
    <row r="3322" spans="2:5">
      <c r="B3322" s="215" t="s">
        <v>3300</v>
      </c>
      <c r="C3322" s="201">
        <v>0</v>
      </c>
      <c r="D3322" s="201">
        <v>35193580.810000002</v>
      </c>
      <c r="E3322" s="201">
        <v>30582545.559999999</v>
      </c>
    </row>
    <row r="3323" spans="2:5">
      <c r="B3323" s="215" t="s">
        <v>2314</v>
      </c>
      <c r="C3323" s="201">
        <v>11208701</v>
      </c>
      <c r="D3323" s="201">
        <v>0.33</v>
      </c>
      <c r="E3323" s="201">
        <v>0</v>
      </c>
    </row>
    <row r="3324" spans="2:5">
      <c r="B3324" s="216" t="s">
        <v>2315</v>
      </c>
      <c r="C3324" s="201">
        <v>6731551</v>
      </c>
      <c r="D3324" s="201">
        <v>3000000</v>
      </c>
      <c r="E3324" s="201">
        <v>0</v>
      </c>
    </row>
    <row r="3325" spans="2:5">
      <c r="B3325" s="215" t="s">
        <v>2316</v>
      </c>
      <c r="C3325" s="201">
        <v>6731551</v>
      </c>
      <c r="D3325" s="201">
        <v>3000000</v>
      </c>
      <c r="E3325" s="201">
        <v>0</v>
      </c>
    </row>
    <row r="3326" spans="2:5">
      <c r="B3326" s="216" t="s">
        <v>2317</v>
      </c>
      <c r="C3326" s="201">
        <v>11208701</v>
      </c>
      <c r="D3326" s="201">
        <v>1</v>
      </c>
      <c r="E3326" s="201">
        <v>0</v>
      </c>
    </row>
    <row r="3327" spans="2:5">
      <c r="B3327" s="215" t="s">
        <v>2318</v>
      </c>
      <c r="C3327" s="201">
        <v>11208701</v>
      </c>
      <c r="D3327" s="201">
        <v>1</v>
      </c>
      <c r="E3327" s="201">
        <v>0</v>
      </c>
    </row>
    <row r="3328" spans="2:5">
      <c r="B3328" s="216" t="s">
        <v>2319</v>
      </c>
      <c r="C3328" s="201">
        <v>4768626</v>
      </c>
      <c r="D3328" s="201">
        <v>1</v>
      </c>
      <c r="E3328" s="201">
        <v>0</v>
      </c>
    </row>
    <row r="3329" spans="2:5">
      <c r="B3329" s="215" t="s">
        <v>2320</v>
      </c>
      <c r="C3329" s="201">
        <v>4768626</v>
      </c>
      <c r="D3329" s="201">
        <v>1</v>
      </c>
      <c r="E3329" s="201">
        <v>0</v>
      </c>
    </row>
    <row r="3330" spans="2:5">
      <c r="B3330" s="216" t="s">
        <v>2321</v>
      </c>
      <c r="C3330" s="201">
        <v>6731551</v>
      </c>
      <c r="D3330" s="201">
        <v>1</v>
      </c>
      <c r="E3330" s="201">
        <v>0</v>
      </c>
    </row>
    <row r="3331" spans="2:5">
      <c r="B3331" s="215" t="s">
        <v>2322</v>
      </c>
      <c r="C3331" s="201">
        <v>6731551</v>
      </c>
      <c r="D3331" s="201">
        <v>1</v>
      </c>
      <c r="E3331" s="201">
        <v>0</v>
      </c>
    </row>
    <row r="3332" spans="2:5">
      <c r="B3332" s="216" t="s">
        <v>2323</v>
      </c>
      <c r="C3332" s="201">
        <v>6731551</v>
      </c>
      <c r="D3332" s="201">
        <v>1</v>
      </c>
      <c r="E3332" s="201">
        <v>0</v>
      </c>
    </row>
    <row r="3333" spans="2:5">
      <c r="B3333" s="215" t="s">
        <v>2324</v>
      </c>
      <c r="C3333" s="201">
        <v>6731551</v>
      </c>
      <c r="D3333" s="201">
        <v>1</v>
      </c>
      <c r="E3333" s="201">
        <v>0</v>
      </c>
    </row>
    <row r="3334" spans="2:5">
      <c r="B3334" s="216" t="s">
        <v>3016</v>
      </c>
      <c r="C3334" s="201">
        <v>26373497</v>
      </c>
      <c r="D3334" s="201">
        <v>17895082.66</v>
      </c>
      <c r="E3334" s="201">
        <v>17895082.66</v>
      </c>
    </row>
    <row r="3335" spans="2:5">
      <c r="B3335" s="215" t="s">
        <v>3013</v>
      </c>
      <c r="C3335" s="201">
        <v>26373497</v>
      </c>
      <c r="D3335" s="201">
        <v>17895082.66</v>
      </c>
      <c r="E3335" s="201">
        <v>17895082.66</v>
      </c>
    </row>
    <row r="3336" spans="2:5">
      <c r="B3336" s="216" t="s">
        <v>3371</v>
      </c>
      <c r="C3336" s="201">
        <v>0</v>
      </c>
      <c r="D3336" s="201">
        <v>1875829.6</v>
      </c>
      <c r="E3336" s="201">
        <v>0</v>
      </c>
    </row>
    <row r="3337" spans="2:5">
      <c r="B3337" s="215" t="s">
        <v>3370</v>
      </c>
      <c r="C3337" s="201">
        <v>0</v>
      </c>
      <c r="D3337" s="201">
        <v>1875829.6</v>
      </c>
      <c r="E3337" s="201">
        <v>0</v>
      </c>
    </row>
    <row r="3338" spans="2:5">
      <c r="B3338" s="216" t="s">
        <v>3879</v>
      </c>
      <c r="C3338" s="201">
        <v>0</v>
      </c>
      <c r="D3338" s="201">
        <v>1875829.6</v>
      </c>
      <c r="E3338" s="201">
        <v>0</v>
      </c>
    </row>
    <row r="3339" spans="2:5">
      <c r="B3339" s="215" t="s">
        <v>3369</v>
      </c>
      <c r="C3339" s="201">
        <v>0</v>
      </c>
      <c r="D3339" s="201">
        <v>1875829.6</v>
      </c>
      <c r="E3339" s="201">
        <v>0</v>
      </c>
    </row>
    <row r="3340" spans="2:5">
      <c r="B3340" s="216" t="s">
        <v>1100</v>
      </c>
      <c r="C3340" s="201">
        <v>109550415</v>
      </c>
      <c r="D3340" s="201">
        <v>133575499.16</v>
      </c>
      <c r="E3340" s="201">
        <v>95526767.579999998</v>
      </c>
    </row>
    <row r="3341" spans="2:5">
      <c r="B3341" s="215" t="s">
        <v>1101</v>
      </c>
      <c r="C3341" s="201">
        <v>109550415</v>
      </c>
      <c r="D3341" s="201">
        <v>133575499.16</v>
      </c>
      <c r="E3341" s="201">
        <v>95526767.579999998</v>
      </c>
    </row>
    <row r="3342" spans="2:5">
      <c r="B3342" s="216" t="s">
        <v>3368</v>
      </c>
      <c r="C3342" s="201">
        <v>0</v>
      </c>
      <c r="D3342" s="201">
        <v>3114233.87</v>
      </c>
      <c r="E3342" s="201">
        <v>0</v>
      </c>
    </row>
    <row r="3343" spans="2:5">
      <c r="B3343" s="215" t="s">
        <v>3367</v>
      </c>
      <c r="C3343" s="201">
        <v>0</v>
      </c>
      <c r="D3343" s="201">
        <v>3114233.87</v>
      </c>
      <c r="E3343" s="201">
        <v>0</v>
      </c>
    </row>
    <row r="3344" spans="2:5">
      <c r="B3344" s="216" t="s">
        <v>3366</v>
      </c>
      <c r="C3344" s="201">
        <v>0</v>
      </c>
      <c r="D3344" s="201">
        <v>1332377.8899999999</v>
      </c>
      <c r="E3344" s="201">
        <v>0</v>
      </c>
    </row>
    <row r="3345" spans="2:5">
      <c r="B3345" s="215" t="s">
        <v>3365</v>
      </c>
      <c r="C3345" s="201">
        <v>0</v>
      </c>
      <c r="D3345" s="201">
        <v>1332377.8899999999</v>
      </c>
      <c r="E3345" s="201">
        <v>0</v>
      </c>
    </row>
    <row r="3346" spans="2:5">
      <c r="B3346" s="216" t="s">
        <v>559</v>
      </c>
      <c r="C3346" s="201">
        <v>813873</v>
      </c>
      <c r="D3346" s="201">
        <v>3922423.7800000003</v>
      </c>
      <c r="E3346" s="201">
        <v>3324115.67</v>
      </c>
    </row>
    <row r="3347" spans="2:5">
      <c r="B3347" s="215" t="s">
        <v>906</v>
      </c>
      <c r="C3347" s="201">
        <v>813873</v>
      </c>
      <c r="D3347" s="201">
        <v>3922423.7800000003</v>
      </c>
      <c r="E3347" s="201">
        <v>3324115.67</v>
      </c>
    </row>
    <row r="3348" spans="2:5">
      <c r="B3348" s="216" t="s">
        <v>560</v>
      </c>
      <c r="C3348" s="201">
        <v>472277</v>
      </c>
      <c r="D3348" s="201">
        <v>2691171.2800000003</v>
      </c>
      <c r="E3348" s="201">
        <v>2406832.91</v>
      </c>
    </row>
    <row r="3349" spans="2:5">
      <c r="B3349" s="215" t="s">
        <v>907</v>
      </c>
      <c r="C3349" s="201">
        <v>472277</v>
      </c>
      <c r="D3349" s="201">
        <v>2691171.2800000003</v>
      </c>
      <c r="E3349" s="201">
        <v>2406832.91</v>
      </c>
    </row>
    <row r="3350" spans="2:5">
      <c r="B3350" s="216" t="s">
        <v>561</v>
      </c>
      <c r="C3350" s="201">
        <v>2605992</v>
      </c>
      <c r="D3350" s="201">
        <v>1405992</v>
      </c>
      <c r="E3350" s="201">
        <v>0</v>
      </c>
    </row>
    <row r="3351" spans="2:5">
      <c r="B3351" s="215" t="s">
        <v>908</v>
      </c>
      <c r="C3351" s="201">
        <v>2605992</v>
      </c>
      <c r="D3351" s="201">
        <v>1405992</v>
      </c>
      <c r="E3351" s="201">
        <v>0</v>
      </c>
    </row>
    <row r="3352" spans="2:5">
      <c r="B3352" s="216" t="s">
        <v>3017</v>
      </c>
      <c r="C3352" s="201">
        <v>3616546</v>
      </c>
      <c r="D3352" s="201">
        <v>0</v>
      </c>
      <c r="E3352" s="201">
        <v>0</v>
      </c>
    </row>
    <row r="3353" spans="2:5">
      <c r="B3353" s="215" t="s">
        <v>3013</v>
      </c>
      <c r="C3353" s="201">
        <v>3616546</v>
      </c>
      <c r="D3353" s="201">
        <v>0</v>
      </c>
      <c r="E3353" s="201">
        <v>0</v>
      </c>
    </row>
    <row r="3354" spans="2:5">
      <c r="B3354" s="217" t="s">
        <v>562</v>
      </c>
      <c r="C3354" s="201">
        <v>1032177202</v>
      </c>
      <c r="D3354" s="201">
        <v>1621450130.9399998</v>
      </c>
      <c r="E3354" s="201">
        <v>1117836080.6500001</v>
      </c>
    </row>
    <row r="3355" spans="2:5">
      <c r="B3355" s="220" t="s">
        <v>281</v>
      </c>
      <c r="C3355" s="219">
        <v>1032177202</v>
      </c>
      <c r="D3355" s="219">
        <v>1516015600.9399998</v>
      </c>
      <c r="E3355" s="219">
        <v>1079297440.7</v>
      </c>
    </row>
    <row r="3356" spans="2:5">
      <c r="B3356" s="216" t="s">
        <v>1365</v>
      </c>
      <c r="C3356" s="201">
        <v>4561511</v>
      </c>
      <c r="D3356" s="201">
        <v>1991321.94</v>
      </c>
      <c r="E3356" s="201">
        <v>0</v>
      </c>
    </row>
    <row r="3357" spans="2:5">
      <c r="B3357" s="215" t="s">
        <v>1366</v>
      </c>
      <c r="C3357" s="201">
        <v>4561511</v>
      </c>
      <c r="D3357" s="201">
        <v>1991321.94</v>
      </c>
      <c r="E3357" s="201">
        <v>0</v>
      </c>
    </row>
    <row r="3358" spans="2:5">
      <c r="B3358" s="216" t="s">
        <v>1367</v>
      </c>
      <c r="C3358" s="201">
        <v>10954371</v>
      </c>
      <c r="D3358" s="201">
        <v>4218952.25</v>
      </c>
      <c r="E3358" s="201">
        <v>4218951.59</v>
      </c>
    </row>
    <row r="3359" spans="2:5">
      <c r="B3359" s="215" t="s">
        <v>1368</v>
      </c>
      <c r="C3359" s="201">
        <v>10954371</v>
      </c>
      <c r="D3359" s="201">
        <v>4218952.25</v>
      </c>
      <c r="E3359" s="201">
        <v>4218951.59</v>
      </c>
    </row>
    <row r="3360" spans="2:5">
      <c r="B3360" s="216" t="s">
        <v>1369</v>
      </c>
      <c r="C3360" s="201">
        <v>4561511</v>
      </c>
      <c r="D3360" s="201">
        <v>0.94</v>
      </c>
      <c r="E3360" s="201">
        <v>0</v>
      </c>
    </row>
    <row r="3361" spans="2:5">
      <c r="B3361" s="215" t="s">
        <v>1370</v>
      </c>
      <c r="C3361" s="201">
        <v>4561511</v>
      </c>
      <c r="D3361" s="201">
        <v>0.94</v>
      </c>
      <c r="E3361" s="201">
        <v>0</v>
      </c>
    </row>
    <row r="3362" spans="2:5">
      <c r="B3362" s="216" t="s">
        <v>1371</v>
      </c>
      <c r="C3362" s="201">
        <v>6510045</v>
      </c>
      <c r="D3362" s="201">
        <v>7412380.9500000002</v>
      </c>
      <c r="E3362" s="201">
        <v>5391204.46</v>
      </c>
    </row>
    <row r="3363" spans="2:5">
      <c r="B3363" s="215" t="s">
        <v>1372</v>
      </c>
      <c r="C3363" s="201">
        <v>6510045</v>
      </c>
      <c r="D3363" s="201">
        <v>6089404.6600000001</v>
      </c>
      <c r="E3363" s="201">
        <v>5391204.46</v>
      </c>
    </row>
    <row r="3364" spans="2:5">
      <c r="B3364" s="215" t="s">
        <v>3364</v>
      </c>
      <c r="C3364" s="201">
        <v>0</v>
      </c>
      <c r="D3364" s="201">
        <v>1322976.29</v>
      </c>
      <c r="E3364" s="201">
        <v>0</v>
      </c>
    </row>
    <row r="3365" spans="2:5">
      <c r="B3365" s="216" t="s">
        <v>1373</v>
      </c>
      <c r="C3365" s="201">
        <v>12223182</v>
      </c>
      <c r="D3365" s="201">
        <v>6619941.2700000005</v>
      </c>
      <c r="E3365" s="201">
        <v>5296964.9800000004</v>
      </c>
    </row>
    <row r="3366" spans="2:5">
      <c r="B3366" s="215" t="s">
        <v>1374</v>
      </c>
      <c r="C3366" s="201">
        <v>12223182</v>
      </c>
      <c r="D3366" s="201">
        <v>5296964.9800000004</v>
      </c>
      <c r="E3366" s="201">
        <v>5296964.9800000004</v>
      </c>
    </row>
    <row r="3367" spans="2:5">
      <c r="B3367" s="215" t="s">
        <v>3363</v>
      </c>
      <c r="C3367" s="201">
        <v>0</v>
      </c>
      <c r="D3367" s="201">
        <v>1322976.29</v>
      </c>
      <c r="E3367" s="201">
        <v>0</v>
      </c>
    </row>
    <row r="3368" spans="2:5">
      <c r="B3368" s="216" t="s">
        <v>1375</v>
      </c>
      <c r="C3368" s="201">
        <v>4561511</v>
      </c>
      <c r="D3368" s="201">
        <v>7083090.7599999998</v>
      </c>
      <c r="E3368" s="201">
        <v>3601439.74</v>
      </c>
    </row>
    <row r="3369" spans="2:5">
      <c r="B3369" s="215" t="s">
        <v>1376</v>
      </c>
      <c r="C3369" s="201">
        <v>4561511</v>
      </c>
      <c r="D3369" s="201">
        <v>3991321.94</v>
      </c>
      <c r="E3369" s="201">
        <v>3601439.74</v>
      </c>
    </row>
    <row r="3370" spans="2:5">
      <c r="B3370" s="215" t="s">
        <v>3362</v>
      </c>
      <c r="C3370" s="201">
        <v>0</v>
      </c>
      <c r="D3370" s="201">
        <v>3091768.82</v>
      </c>
      <c r="E3370" s="201">
        <v>0</v>
      </c>
    </row>
    <row r="3371" spans="2:5">
      <c r="B3371" s="216" t="s">
        <v>1377</v>
      </c>
      <c r="C3371" s="201">
        <v>6510045</v>
      </c>
      <c r="D3371" s="201">
        <v>1862445.41</v>
      </c>
      <c r="E3371" s="201">
        <v>0</v>
      </c>
    </row>
    <row r="3372" spans="2:5">
      <c r="B3372" s="215" t="s">
        <v>1378</v>
      </c>
      <c r="C3372" s="201">
        <v>6510045</v>
      </c>
      <c r="D3372" s="201">
        <v>1.66</v>
      </c>
      <c r="E3372" s="201">
        <v>0</v>
      </c>
    </row>
    <row r="3373" spans="2:5">
      <c r="B3373" s="215" t="s">
        <v>3361</v>
      </c>
      <c r="C3373" s="201">
        <v>0</v>
      </c>
      <c r="D3373" s="201">
        <v>1862443.75</v>
      </c>
      <c r="E3373" s="201">
        <v>0</v>
      </c>
    </row>
    <row r="3374" spans="2:5">
      <c r="B3374" s="216" t="s">
        <v>4183</v>
      </c>
      <c r="C3374" s="201">
        <v>0</v>
      </c>
      <c r="D3374" s="201">
        <v>15684815.470000001</v>
      </c>
      <c r="E3374" s="201">
        <v>0</v>
      </c>
    </row>
    <row r="3375" spans="2:5">
      <c r="B3375" s="215" t="s">
        <v>4182</v>
      </c>
      <c r="C3375" s="201">
        <v>0</v>
      </c>
      <c r="D3375" s="201">
        <v>15684815.470000001</v>
      </c>
      <c r="E3375" s="201">
        <v>0</v>
      </c>
    </row>
    <row r="3376" spans="2:5">
      <c r="B3376" s="216" t="s">
        <v>3878</v>
      </c>
      <c r="C3376" s="201">
        <v>0</v>
      </c>
      <c r="D3376" s="201">
        <v>392971546.03000003</v>
      </c>
      <c r="E3376" s="201">
        <v>362348951.01999998</v>
      </c>
    </row>
    <row r="3377" spans="2:5">
      <c r="B3377" s="215" t="s">
        <v>3667</v>
      </c>
      <c r="C3377" s="201">
        <v>0</v>
      </c>
      <c r="D3377" s="201">
        <v>71285213.359999999</v>
      </c>
      <c r="E3377" s="201">
        <v>71285213.349999994</v>
      </c>
    </row>
    <row r="3378" spans="2:5">
      <c r="B3378" s="215" t="s">
        <v>3666</v>
      </c>
      <c r="C3378" s="201">
        <v>0</v>
      </c>
      <c r="D3378" s="201">
        <v>321686332.67000002</v>
      </c>
      <c r="E3378" s="201">
        <v>291063737.67000002</v>
      </c>
    </row>
    <row r="3379" spans="2:5">
      <c r="B3379" s="216" t="s">
        <v>3360</v>
      </c>
      <c r="C3379" s="201">
        <v>0</v>
      </c>
      <c r="D3379" s="201">
        <v>1862443.75</v>
      </c>
      <c r="E3379" s="201">
        <v>0</v>
      </c>
    </row>
    <row r="3380" spans="2:5">
      <c r="B3380" s="215" t="s">
        <v>3359</v>
      </c>
      <c r="C3380" s="201">
        <v>0</v>
      </c>
      <c r="D3380" s="201">
        <v>1862443.75</v>
      </c>
      <c r="E3380" s="201">
        <v>0</v>
      </c>
    </row>
    <row r="3381" spans="2:5">
      <c r="B3381" s="216" t="s">
        <v>4244</v>
      </c>
      <c r="C3381" s="201">
        <v>0</v>
      </c>
      <c r="D3381" s="201">
        <v>86780000</v>
      </c>
      <c r="E3381" s="201">
        <v>0</v>
      </c>
    </row>
    <row r="3382" spans="2:5">
      <c r="B3382" s="215" t="s">
        <v>4243</v>
      </c>
      <c r="C3382" s="201">
        <v>0</v>
      </c>
      <c r="D3382" s="201">
        <v>86780000</v>
      </c>
      <c r="E3382" s="201">
        <v>0</v>
      </c>
    </row>
    <row r="3383" spans="2:5">
      <c r="B3383" s="216" t="s">
        <v>3358</v>
      </c>
      <c r="C3383" s="201">
        <v>0</v>
      </c>
      <c r="D3383" s="201">
        <v>1862443.75</v>
      </c>
      <c r="E3383" s="201">
        <v>0</v>
      </c>
    </row>
    <row r="3384" spans="2:5">
      <c r="B3384" s="215" t="s">
        <v>3357</v>
      </c>
      <c r="C3384" s="201">
        <v>0</v>
      </c>
      <c r="D3384" s="201">
        <v>1862443.75</v>
      </c>
      <c r="E3384" s="201">
        <v>0</v>
      </c>
    </row>
    <row r="3385" spans="2:5">
      <c r="B3385" s="216" t="s">
        <v>3356</v>
      </c>
      <c r="C3385" s="201">
        <v>0</v>
      </c>
      <c r="D3385" s="201">
        <v>3529701.53</v>
      </c>
      <c r="E3385" s="201">
        <v>0</v>
      </c>
    </row>
    <row r="3386" spans="2:5">
      <c r="B3386" s="215" t="s">
        <v>3355</v>
      </c>
      <c r="C3386" s="201">
        <v>0</v>
      </c>
      <c r="D3386" s="201">
        <v>3529701.53</v>
      </c>
      <c r="E3386" s="201">
        <v>0</v>
      </c>
    </row>
    <row r="3387" spans="2:5">
      <c r="B3387" s="216" t="s">
        <v>4302</v>
      </c>
      <c r="C3387" s="201">
        <v>0</v>
      </c>
      <c r="D3387" s="201">
        <v>42248435</v>
      </c>
      <c r="E3387" s="201">
        <v>0</v>
      </c>
    </row>
    <row r="3388" spans="2:5">
      <c r="B3388" s="215" t="s">
        <v>4301</v>
      </c>
      <c r="C3388" s="201">
        <v>0</v>
      </c>
      <c r="D3388" s="201">
        <v>42248435</v>
      </c>
      <c r="E3388" s="201">
        <v>0</v>
      </c>
    </row>
    <row r="3389" spans="2:5">
      <c r="B3389" s="216" t="s">
        <v>3354</v>
      </c>
      <c r="C3389" s="201">
        <v>0</v>
      </c>
      <c r="D3389" s="201">
        <v>1322976.29</v>
      </c>
      <c r="E3389" s="201">
        <v>0</v>
      </c>
    </row>
    <row r="3390" spans="2:5">
      <c r="B3390" s="215" t="s">
        <v>3353</v>
      </c>
      <c r="C3390" s="201">
        <v>0</v>
      </c>
      <c r="D3390" s="201">
        <v>1322976.29</v>
      </c>
      <c r="E3390" s="201">
        <v>0</v>
      </c>
    </row>
    <row r="3391" spans="2:5">
      <c r="B3391" s="216" t="s">
        <v>1033</v>
      </c>
      <c r="C3391" s="201">
        <v>17110090</v>
      </c>
      <c r="D3391" s="201">
        <v>36001206</v>
      </c>
      <c r="E3391" s="201">
        <v>25114937.309999999</v>
      </c>
    </row>
    <row r="3392" spans="2:5">
      <c r="B3392" s="215" t="s">
        <v>1034</v>
      </c>
      <c r="C3392" s="201">
        <v>17110090</v>
      </c>
      <c r="D3392" s="201">
        <v>36001206</v>
      </c>
      <c r="E3392" s="201">
        <v>25114937.309999999</v>
      </c>
    </row>
    <row r="3393" spans="2:5">
      <c r="B3393" s="216" t="s">
        <v>563</v>
      </c>
      <c r="C3393" s="201">
        <v>27732712</v>
      </c>
      <c r="D3393" s="201">
        <v>28026124.34</v>
      </c>
      <c r="E3393" s="201">
        <v>22811006.190000001</v>
      </c>
    </row>
    <row r="3394" spans="2:5">
      <c r="B3394" s="215" t="s">
        <v>909</v>
      </c>
      <c r="C3394" s="201">
        <v>27732712</v>
      </c>
      <c r="D3394" s="201">
        <v>28026124.34</v>
      </c>
      <c r="E3394" s="201">
        <v>22811006.190000001</v>
      </c>
    </row>
    <row r="3395" spans="2:5">
      <c r="B3395" s="216" t="s">
        <v>564</v>
      </c>
      <c r="C3395" s="201">
        <v>4945292</v>
      </c>
      <c r="D3395" s="201">
        <v>2945292</v>
      </c>
      <c r="E3395" s="201">
        <v>0</v>
      </c>
    </row>
    <row r="3396" spans="2:5">
      <c r="B3396" s="215" t="s">
        <v>910</v>
      </c>
      <c r="C3396" s="201">
        <v>4945292</v>
      </c>
      <c r="D3396" s="201">
        <v>2945292</v>
      </c>
      <c r="E3396" s="201">
        <v>0</v>
      </c>
    </row>
    <row r="3397" spans="2:5">
      <c r="B3397" s="216" t="s">
        <v>3877</v>
      </c>
      <c r="C3397" s="201">
        <v>1764860</v>
      </c>
      <c r="D3397" s="201">
        <v>6292803.7300000004</v>
      </c>
      <c r="E3397" s="201">
        <v>5866224</v>
      </c>
    </row>
    <row r="3398" spans="2:5">
      <c r="B3398" s="215" t="s">
        <v>911</v>
      </c>
      <c r="C3398" s="201">
        <v>1764860</v>
      </c>
      <c r="D3398" s="201">
        <v>6292803.7300000004</v>
      </c>
      <c r="E3398" s="201">
        <v>5866224</v>
      </c>
    </row>
    <row r="3399" spans="2:5">
      <c r="B3399" s="216" t="s">
        <v>389</v>
      </c>
      <c r="C3399" s="201">
        <v>0</v>
      </c>
      <c r="D3399" s="201">
        <v>20594591.18</v>
      </c>
      <c r="E3399" s="201">
        <v>0</v>
      </c>
    </row>
    <row r="3400" spans="2:5">
      <c r="B3400" s="215" t="s">
        <v>723</v>
      </c>
      <c r="C3400" s="201">
        <v>0</v>
      </c>
      <c r="D3400" s="201">
        <v>20594591.18</v>
      </c>
      <c r="E3400" s="201">
        <v>0</v>
      </c>
    </row>
    <row r="3401" spans="2:5">
      <c r="B3401" s="216" t="s">
        <v>2784</v>
      </c>
      <c r="C3401" s="201">
        <v>19151206</v>
      </c>
      <c r="D3401" s="201">
        <v>18193646</v>
      </c>
      <c r="E3401" s="201">
        <v>18193646</v>
      </c>
    </row>
    <row r="3402" spans="2:5">
      <c r="B3402" s="215" t="s">
        <v>2785</v>
      </c>
      <c r="C3402" s="201">
        <v>19151206</v>
      </c>
      <c r="D3402" s="201">
        <v>18193646</v>
      </c>
      <c r="E3402" s="201">
        <v>18193646</v>
      </c>
    </row>
    <row r="3403" spans="2:5">
      <c r="B3403" s="216" t="s">
        <v>565</v>
      </c>
      <c r="C3403" s="201">
        <v>5742217</v>
      </c>
      <c r="D3403" s="201">
        <v>33001870.359999999</v>
      </c>
      <c r="E3403" s="201">
        <v>16711929.359999999</v>
      </c>
    </row>
    <row r="3404" spans="2:5">
      <c r="B3404" s="215" t="s">
        <v>912</v>
      </c>
      <c r="C3404" s="201">
        <v>5742217</v>
      </c>
      <c r="D3404" s="201">
        <v>33001870.359999999</v>
      </c>
      <c r="E3404" s="201">
        <v>16711929.359999999</v>
      </c>
    </row>
    <row r="3405" spans="2:5">
      <c r="B3405" s="216" t="s">
        <v>3876</v>
      </c>
      <c r="C3405" s="201">
        <v>1999367</v>
      </c>
      <c r="D3405" s="201">
        <v>490</v>
      </c>
      <c r="E3405" s="201">
        <v>0</v>
      </c>
    </row>
    <row r="3406" spans="2:5">
      <c r="B3406" s="215" t="s">
        <v>4209</v>
      </c>
      <c r="C3406" s="201">
        <v>1999367</v>
      </c>
      <c r="D3406" s="201">
        <v>490</v>
      </c>
      <c r="E3406" s="201">
        <v>0</v>
      </c>
    </row>
    <row r="3407" spans="2:5">
      <c r="B3407" s="216" t="s">
        <v>566</v>
      </c>
      <c r="C3407" s="201">
        <v>2724072</v>
      </c>
      <c r="D3407" s="201">
        <v>5000000</v>
      </c>
      <c r="E3407" s="201">
        <v>0</v>
      </c>
    </row>
    <row r="3408" spans="2:5">
      <c r="B3408" s="215" t="s">
        <v>913</v>
      </c>
      <c r="C3408" s="201">
        <v>2724072</v>
      </c>
      <c r="D3408" s="201">
        <v>5000000</v>
      </c>
      <c r="E3408" s="201">
        <v>0</v>
      </c>
    </row>
    <row r="3409" spans="2:5">
      <c r="B3409" s="216" t="s">
        <v>3018</v>
      </c>
      <c r="C3409" s="201">
        <v>4562691</v>
      </c>
      <c r="D3409" s="201">
        <v>4562691</v>
      </c>
      <c r="E3409" s="201">
        <v>0</v>
      </c>
    </row>
    <row r="3410" spans="2:5">
      <c r="B3410" s="215" t="s">
        <v>3019</v>
      </c>
      <c r="C3410" s="201">
        <v>4562691</v>
      </c>
      <c r="D3410" s="201">
        <v>4562691</v>
      </c>
      <c r="E3410" s="201">
        <v>0</v>
      </c>
    </row>
    <row r="3411" spans="2:5">
      <c r="B3411" s="216" t="s">
        <v>3020</v>
      </c>
      <c r="C3411" s="201">
        <v>15225234</v>
      </c>
      <c r="D3411" s="201">
        <v>1</v>
      </c>
      <c r="E3411" s="201">
        <v>0</v>
      </c>
    </row>
    <row r="3412" spans="2:5">
      <c r="B3412" s="215" t="s">
        <v>3021</v>
      </c>
      <c r="C3412" s="201">
        <v>15225234</v>
      </c>
      <c r="D3412" s="201">
        <v>1</v>
      </c>
      <c r="E3412" s="201">
        <v>0</v>
      </c>
    </row>
    <row r="3413" spans="2:5">
      <c r="B3413" s="216" t="s">
        <v>3022</v>
      </c>
      <c r="C3413" s="201">
        <v>7694092</v>
      </c>
      <c r="D3413" s="201">
        <v>694092</v>
      </c>
      <c r="E3413" s="201">
        <v>0</v>
      </c>
    </row>
    <row r="3414" spans="2:5">
      <c r="B3414" s="215" t="s">
        <v>3023</v>
      </c>
      <c r="C3414" s="201">
        <v>7694092</v>
      </c>
      <c r="D3414" s="201">
        <v>694092</v>
      </c>
      <c r="E3414" s="201">
        <v>0</v>
      </c>
    </row>
    <row r="3415" spans="2:5">
      <c r="B3415" s="216" t="s">
        <v>567</v>
      </c>
      <c r="C3415" s="201">
        <v>51505022</v>
      </c>
      <c r="D3415" s="201">
        <v>41757129</v>
      </c>
      <c r="E3415" s="201">
        <v>29894272.300000001</v>
      </c>
    </row>
    <row r="3416" spans="2:5">
      <c r="B3416" s="215" t="s">
        <v>914</v>
      </c>
      <c r="C3416" s="201">
        <v>51505022</v>
      </c>
      <c r="D3416" s="201">
        <v>41757129</v>
      </c>
      <c r="E3416" s="201">
        <v>29894272.300000001</v>
      </c>
    </row>
    <row r="3417" spans="2:5">
      <c r="B3417" s="216" t="s">
        <v>568</v>
      </c>
      <c r="C3417" s="201">
        <v>34929333</v>
      </c>
      <c r="D3417" s="201">
        <v>38207094.310000002</v>
      </c>
      <c r="E3417" s="201">
        <v>30903611.129999999</v>
      </c>
    </row>
    <row r="3418" spans="2:5">
      <c r="B3418" s="215" t="s">
        <v>915</v>
      </c>
      <c r="C3418" s="201">
        <v>34929333</v>
      </c>
      <c r="D3418" s="201">
        <v>38207094.310000002</v>
      </c>
      <c r="E3418" s="201">
        <v>30903611.129999999</v>
      </c>
    </row>
    <row r="3419" spans="2:5">
      <c r="B3419" s="216" t="s">
        <v>3875</v>
      </c>
      <c r="C3419" s="201">
        <v>87879417</v>
      </c>
      <c r="D3419" s="201">
        <v>120148170.54000001</v>
      </c>
      <c r="E3419" s="201">
        <v>120148170.41</v>
      </c>
    </row>
    <row r="3420" spans="2:5">
      <c r="B3420" s="215" t="s">
        <v>2786</v>
      </c>
      <c r="C3420" s="201">
        <v>87879417</v>
      </c>
      <c r="D3420" s="201">
        <v>120148170.54000001</v>
      </c>
      <c r="E3420" s="201">
        <v>120148170.41</v>
      </c>
    </row>
    <row r="3421" spans="2:5">
      <c r="B3421" s="216" t="s">
        <v>3874</v>
      </c>
      <c r="C3421" s="201">
        <v>18159739</v>
      </c>
      <c r="D3421" s="201">
        <v>4159739</v>
      </c>
      <c r="E3421" s="201">
        <v>2721268.93</v>
      </c>
    </row>
    <row r="3422" spans="2:5">
      <c r="B3422" s="215" t="s">
        <v>2808</v>
      </c>
      <c r="C3422" s="201">
        <v>18159739</v>
      </c>
      <c r="D3422" s="201">
        <v>4159739</v>
      </c>
      <c r="E3422" s="201">
        <v>2721268.93</v>
      </c>
    </row>
    <row r="3423" spans="2:5">
      <c r="B3423" s="216" t="s">
        <v>2787</v>
      </c>
      <c r="C3423" s="201">
        <v>18141523</v>
      </c>
      <c r="D3423" s="201">
        <v>41681838.909999996</v>
      </c>
      <c r="E3423" s="201">
        <v>41681838.909999996</v>
      </c>
    </row>
    <row r="3424" spans="2:5">
      <c r="B3424" s="215" t="s">
        <v>2788</v>
      </c>
      <c r="C3424" s="201">
        <v>18141523</v>
      </c>
      <c r="D3424" s="201">
        <v>41681838.909999996</v>
      </c>
      <c r="E3424" s="201">
        <v>41681838.909999996</v>
      </c>
    </row>
    <row r="3425" spans="2:5">
      <c r="B3425" s="216" t="s">
        <v>4300</v>
      </c>
      <c r="C3425" s="201">
        <v>0</v>
      </c>
      <c r="D3425" s="201">
        <v>3000000</v>
      </c>
      <c r="E3425" s="201">
        <v>0</v>
      </c>
    </row>
    <row r="3426" spans="2:5">
      <c r="B3426" s="215" t="s">
        <v>4299</v>
      </c>
      <c r="C3426" s="201">
        <v>0</v>
      </c>
      <c r="D3426" s="201">
        <v>3000000</v>
      </c>
      <c r="E3426" s="201">
        <v>0</v>
      </c>
    </row>
    <row r="3427" spans="2:5">
      <c r="B3427" s="216" t="s">
        <v>3024</v>
      </c>
      <c r="C3427" s="201">
        <v>7564426</v>
      </c>
      <c r="D3427" s="201">
        <v>564426</v>
      </c>
      <c r="E3427" s="201">
        <v>0</v>
      </c>
    </row>
    <row r="3428" spans="2:5">
      <c r="B3428" s="215" t="s">
        <v>3025</v>
      </c>
      <c r="C3428" s="201">
        <v>7564426</v>
      </c>
      <c r="D3428" s="201">
        <v>564426</v>
      </c>
      <c r="E3428" s="201">
        <v>0</v>
      </c>
    </row>
    <row r="3429" spans="2:5">
      <c r="B3429" s="216" t="s">
        <v>2668</v>
      </c>
      <c r="C3429" s="201">
        <v>18611549</v>
      </c>
      <c r="D3429" s="201">
        <v>2000389</v>
      </c>
      <c r="E3429" s="201">
        <v>1957598.75</v>
      </c>
    </row>
    <row r="3430" spans="2:5">
      <c r="B3430" s="215" t="s">
        <v>2669</v>
      </c>
      <c r="C3430" s="201">
        <v>18611549</v>
      </c>
      <c r="D3430" s="201">
        <v>2000389</v>
      </c>
      <c r="E3430" s="201">
        <v>1957598.75</v>
      </c>
    </row>
    <row r="3431" spans="2:5">
      <c r="B3431" s="216" t="s">
        <v>2670</v>
      </c>
      <c r="C3431" s="201">
        <v>37326861</v>
      </c>
      <c r="D3431" s="201">
        <v>30145008</v>
      </c>
      <c r="E3431" s="201">
        <v>30125615.199999999</v>
      </c>
    </row>
    <row r="3432" spans="2:5">
      <c r="B3432" s="215" t="s">
        <v>2671</v>
      </c>
      <c r="C3432" s="201">
        <v>37326861</v>
      </c>
      <c r="D3432" s="201">
        <v>30145008</v>
      </c>
      <c r="E3432" s="201">
        <v>30125615.199999999</v>
      </c>
    </row>
    <row r="3433" spans="2:5">
      <c r="B3433" s="216" t="s">
        <v>2672</v>
      </c>
      <c r="C3433" s="201">
        <v>44273355</v>
      </c>
      <c r="D3433" s="201">
        <v>21498919</v>
      </c>
      <c r="E3433" s="201">
        <v>21498730</v>
      </c>
    </row>
    <row r="3434" spans="2:5">
      <c r="B3434" s="215" t="s">
        <v>2673</v>
      </c>
      <c r="C3434" s="201">
        <v>40250191</v>
      </c>
      <c r="D3434" s="201">
        <v>21498917</v>
      </c>
      <c r="E3434" s="201">
        <v>21498730</v>
      </c>
    </row>
    <row r="3435" spans="2:5">
      <c r="B3435" s="215" t="s">
        <v>2789</v>
      </c>
      <c r="C3435" s="201">
        <v>4023164</v>
      </c>
      <c r="D3435" s="201">
        <v>2</v>
      </c>
      <c r="E3435" s="201">
        <v>0</v>
      </c>
    </row>
    <row r="3436" spans="2:5">
      <c r="B3436" s="216" t="s">
        <v>2790</v>
      </c>
      <c r="C3436" s="201">
        <v>2390995</v>
      </c>
      <c r="D3436" s="201">
        <v>2</v>
      </c>
      <c r="E3436" s="201">
        <v>0</v>
      </c>
    </row>
    <row r="3437" spans="2:5">
      <c r="B3437" s="215" t="s">
        <v>2791</v>
      </c>
      <c r="C3437" s="201">
        <v>2390995</v>
      </c>
      <c r="D3437" s="201">
        <v>2</v>
      </c>
      <c r="E3437" s="201">
        <v>0</v>
      </c>
    </row>
    <row r="3438" spans="2:5">
      <c r="B3438" s="216" t="s">
        <v>2325</v>
      </c>
      <c r="C3438" s="201">
        <v>6683666</v>
      </c>
      <c r="D3438" s="201">
        <v>1</v>
      </c>
      <c r="E3438" s="201">
        <v>0</v>
      </c>
    </row>
    <row r="3439" spans="2:5">
      <c r="B3439" s="215" t="s">
        <v>2326</v>
      </c>
      <c r="C3439" s="201">
        <v>6683666</v>
      </c>
      <c r="D3439" s="201">
        <v>1</v>
      </c>
      <c r="E3439" s="201">
        <v>0</v>
      </c>
    </row>
    <row r="3440" spans="2:5">
      <c r="B3440" s="216" t="s">
        <v>569</v>
      </c>
      <c r="C3440" s="201">
        <v>19505331</v>
      </c>
      <c r="D3440" s="201">
        <v>70329003.800000012</v>
      </c>
      <c r="E3440" s="201">
        <v>32112778.329999998</v>
      </c>
    </row>
    <row r="3441" spans="2:5">
      <c r="B3441" s="215" t="s">
        <v>916</v>
      </c>
      <c r="C3441" s="201">
        <v>14770199</v>
      </c>
      <c r="D3441" s="201">
        <v>70329002.800000012</v>
      </c>
      <c r="E3441" s="201">
        <v>32112778.329999998</v>
      </c>
    </row>
    <row r="3442" spans="2:5">
      <c r="B3442" s="215" t="s">
        <v>2327</v>
      </c>
      <c r="C3442" s="201">
        <v>4735132</v>
      </c>
      <c r="D3442" s="201">
        <v>1</v>
      </c>
      <c r="E3442" s="201">
        <v>0</v>
      </c>
    </row>
    <row r="3443" spans="2:5">
      <c r="B3443" s="216" t="s">
        <v>3026</v>
      </c>
      <c r="C3443" s="201">
        <v>11127992</v>
      </c>
      <c r="D3443" s="201">
        <v>1</v>
      </c>
      <c r="E3443" s="201">
        <v>0</v>
      </c>
    </row>
    <row r="3444" spans="2:5">
      <c r="B3444" s="215" t="s">
        <v>2559</v>
      </c>
      <c r="C3444" s="201">
        <v>11127992</v>
      </c>
      <c r="D3444" s="201">
        <v>1</v>
      </c>
      <c r="E3444" s="201">
        <v>0</v>
      </c>
    </row>
    <row r="3445" spans="2:5">
      <c r="B3445" s="216" t="s">
        <v>3873</v>
      </c>
      <c r="C3445" s="201">
        <v>2789356</v>
      </c>
      <c r="D3445" s="201">
        <v>2</v>
      </c>
      <c r="E3445" s="201">
        <v>0</v>
      </c>
    </row>
    <row r="3446" spans="2:5">
      <c r="B3446" s="215" t="s">
        <v>3027</v>
      </c>
      <c r="C3446" s="201">
        <v>2789356</v>
      </c>
      <c r="D3446" s="201">
        <v>2</v>
      </c>
      <c r="E3446" s="201">
        <v>0</v>
      </c>
    </row>
    <row r="3447" spans="2:5">
      <c r="B3447" s="216" t="s">
        <v>2726</v>
      </c>
      <c r="C3447" s="201">
        <v>11127992</v>
      </c>
      <c r="D3447" s="201">
        <v>1</v>
      </c>
      <c r="E3447" s="201">
        <v>0</v>
      </c>
    </row>
    <row r="3448" spans="2:5">
      <c r="B3448" s="215" t="s">
        <v>2328</v>
      </c>
      <c r="C3448" s="201">
        <v>11127992</v>
      </c>
      <c r="D3448" s="201">
        <v>1</v>
      </c>
      <c r="E3448" s="201">
        <v>0</v>
      </c>
    </row>
    <row r="3449" spans="2:5">
      <c r="B3449" s="216" t="s">
        <v>2329</v>
      </c>
      <c r="C3449" s="201">
        <v>6683666</v>
      </c>
      <c r="D3449" s="201">
        <v>1</v>
      </c>
      <c r="E3449" s="201">
        <v>0</v>
      </c>
    </row>
    <row r="3450" spans="2:5">
      <c r="B3450" s="215" t="s">
        <v>2330</v>
      </c>
      <c r="C3450" s="201">
        <v>6683666</v>
      </c>
      <c r="D3450" s="201">
        <v>1</v>
      </c>
      <c r="E3450" s="201">
        <v>0</v>
      </c>
    </row>
    <row r="3451" spans="2:5">
      <c r="B3451" s="216" t="s">
        <v>2331</v>
      </c>
      <c r="C3451" s="201">
        <v>6683666</v>
      </c>
      <c r="D3451" s="201">
        <v>1</v>
      </c>
      <c r="E3451" s="201">
        <v>0</v>
      </c>
    </row>
    <row r="3452" spans="2:5">
      <c r="B3452" s="215" t="s">
        <v>2332</v>
      </c>
      <c r="C3452" s="201">
        <v>6683666</v>
      </c>
      <c r="D3452" s="201">
        <v>1</v>
      </c>
      <c r="E3452" s="201">
        <v>0</v>
      </c>
    </row>
    <row r="3453" spans="2:5">
      <c r="B3453" s="216" t="s">
        <v>3872</v>
      </c>
      <c r="C3453" s="201">
        <v>13760435</v>
      </c>
      <c r="D3453" s="201">
        <v>2</v>
      </c>
      <c r="E3453" s="201">
        <v>0</v>
      </c>
    </row>
    <row r="3454" spans="2:5">
      <c r="B3454" s="215" t="s">
        <v>3028</v>
      </c>
      <c r="C3454" s="201">
        <v>13760435</v>
      </c>
      <c r="D3454" s="201">
        <v>2</v>
      </c>
      <c r="E3454" s="201">
        <v>0</v>
      </c>
    </row>
    <row r="3455" spans="2:5">
      <c r="B3455" s="216" t="s">
        <v>3871</v>
      </c>
      <c r="C3455" s="201">
        <v>6683666</v>
      </c>
      <c r="D3455" s="201">
        <v>1</v>
      </c>
      <c r="E3455" s="201">
        <v>0</v>
      </c>
    </row>
    <row r="3456" spans="2:5">
      <c r="B3456" s="215" t="s">
        <v>2333</v>
      </c>
      <c r="C3456" s="201">
        <v>6683666</v>
      </c>
      <c r="D3456" s="201">
        <v>1</v>
      </c>
      <c r="E3456" s="201">
        <v>0</v>
      </c>
    </row>
    <row r="3457" spans="2:5">
      <c r="B3457" s="216" t="s">
        <v>3029</v>
      </c>
      <c r="C3457" s="201">
        <v>2049849</v>
      </c>
      <c r="D3457" s="201">
        <v>149849</v>
      </c>
      <c r="E3457" s="201">
        <v>0</v>
      </c>
    </row>
    <row r="3458" spans="2:5">
      <c r="B3458" s="215" t="s">
        <v>3030</v>
      </c>
      <c r="C3458" s="201">
        <v>2049849</v>
      </c>
      <c r="D3458" s="201">
        <v>149849</v>
      </c>
      <c r="E3458" s="201">
        <v>0</v>
      </c>
    </row>
    <row r="3459" spans="2:5">
      <c r="B3459" s="216" t="s">
        <v>3870</v>
      </c>
      <c r="C3459" s="201">
        <v>10106363</v>
      </c>
      <c r="D3459" s="201">
        <v>2</v>
      </c>
      <c r="E3459" s="201">
        <v>0</v>
      </c>
    </row>
    <row r="3460" spans="2:5">
      <c r="B3460" s="215" t="s">
        <v>4208</v>
      </c>
      <c r="C3460" s="201">
        <v>10106363</v>
      </c>
      <c r="D3460" s="201">
        <v>2</v>
      </c>
      <c r="E3460" s="201">
        <v>0</v>
      </c>
    </row>
    <row r="3461" spans="2:5">
      <c r="B3461" s="216" t="s">
        <v>2334</v>
      </c>
      <c r="C3461" s="201">
        <v>6683666</v>
      </c>
      <c r="D3461" s="201">
        <v>2683666</v>
      </c>
      <c r="E3461" s="201">
        <v>0</v>
      </c>
    </row>
    <row r="3462" spans="2:5">
      <c r="B3462" s="215" t="s">
        <v>2335</v>
      </c>
      <c r="C3462" s="201">
        <v>6683666</v>
      </c>
      <c r="D3462" s="201">
        <v>2683666</v>
      </c>
      <c r="E3462" s="201">
        <v>0</v>
      </c>
    </row>
    <row r="3463" spans="2:5">
      <c r="B3463" s="216" t="s">
        <v>3869</v>
      </c>
      <c r="C3463" s="201">
        <v>8886803</v>
      </c>
      <c r="D3463" s="201">
        <v>2</v>
      </c>
      <c r="E3463" s="201">
        <v>0</v>
      </c>
    </row>
    <row r="3464" spans="2:5">
      <c r="B3464" s="215" t="s">
        <v>3031</v>
      </c>
      <c r="C3464" s="201">
        <v>8886803</v>
      </c>
      <c r="D3464" s="201">
        <v>2</v>
      </c>
      <c r="E3464" s="201">
        <v>0</v>
      </c>
    </row>
    <row r="3465" spans="2:5">
      <c r="B3465" s="216" t="s">
        <v>2336</v>
      </c>
      <c r="C3465" s="201">
        <v>11127992</v>
      </c>
      <c r="D3465" s="201">
        <v>4581647</v>
      </c>
      <c r="E3465" s="201">
        <v>0</v>
      </c>
    </row>
    <row r="3466" spans="2:5">
      <c r="B3466" s="215" t="s">
        <v>2337</v>
      </c>
      <c r="C3466" s="201">
        <v>11127992</v>
      </c>
      <c r="D3466" s="201">
        <v>4581647</v>
      </c>
      <c r="E3466" s="201">
        <v>0</v>
      </c>
    </row>
    <row r="3467" spans="2:5">
      <c r="B3467" s="216" t="s">
        <v>3868</v>
      </c>
      <c r="C3467" s="201">
        <v>9277539</v>
      </c>
      <c r="D3467" s="201">
        <v>2</v>
      </c>
      <c r="E3467" s="201">
        <v>0</v>
      </c>
    </row>
    <row r="3468" spans="2:5">
      <c r="B3468" s="215" t="s">
        <v>3032</v>
      </c>
      <c r="C3468" s="201">
        <v>9277539</v>
      </c>
      <c r="D3468" s="201">
        <v>2</v>
      </c>
      <c r="E3468" s="201">
        <v>0</v>
      </c>
    </row>
    <row r="3469" spans="2:5">
      <c r="B3469" s="216" t="s">
        <v>2338</v>
      </c>
      <c r="C3469" s="201">
        <v>4735132</v>
      </c>
      <c r="D3469" s="201">
        <v>0</v>
      </c>
      <c r="E3469" s="201">
        <v>0</v>
      </c>
    </row>
    <row r="3470" spans="2:5">
      <c r="B3470" s="215" t="s">
        <v>2339</v>
      </c>
      <c r="C3470" s="201">
        <v>4735132</v>
      </c>
      <c r="D3470" s="201">
        <v>0</v>
      </c>
      <c r="E3470" s="201">
        <v>0</v>
      </c>
    </row>
    <row r="3471" spans="2:5">
      <c r="B3471" s="216" t="s">
        <v>3867</v>
      </c>
      <c r="C3471" s="201">
        <v>8375826</v>
      </c>
      <c r="D3471" s="201">
        <v>2</v>
      </c>
      <c r="E3471" s="201">
        <v>0</v>
      </c>
    </row>
    <row r="3472" spans="2:5">
      <c r="B3472" s="215" t="s">
        <v>2792</v>
      </c>
      <c r="C3472" s="201">
        <v>8375826</v>
      </c>
      <c r="D3472" s="201">
        <v>2</v>
      </c>
      <c r="E3472" s="201">
        <v>0</v>
      </c>
    </row>
    <row r="3473" spans="2:5">
      <c r="B3473" s="216" t="s">
        <v>2340</v>
      </c>
      <c r="C3473" s="201">
        <v>6683666</v>
      </c>
      <c r="D3473" s="201">
        <v>1</v>
      </c>
      <c r="E3473" s="201">
        <v>0</v>
      </c>
    </row>
    <row r="3474" spans="2:5">
      <c r="B3474" s="215" t="s">
        <v>2341</v>
      </c>
      <c r="C3474" s="201">
        <v>6683666</v>
      </c>
      <c r="D3474" s="201">
        <v>1</v>
      </c>
      <c r="E3474" s="201">
        <v>0</v>
      </c>
    </row>
    <row r="3475" spans="2:5">
      <c r="B3475" s="216" t="s">
        <v>3866</v>
      </c>
      <c r="C3475" s="201">
        <v>2522874</v>
      </c>
      <c r="D3475" s="201">
        <v>6500001</v>
      </c>
      <c r="E3475" s="201">
        <v>0</v>
      </c>
    </row>
    <row r="3476" spans="2:5">
      <c r="B3476" s="215" t="s">
        <v>2793</v>
      </c>
      <c r="C3476" s="201">
        <v>2522874</v>
      </c>
      <c r="D3476" s="201">
        <v>6500001</v>
      </c>
      <c r="E3476" s="201">
        <v>0</v>
      </c>
    </row>
    <row r="3477" spans="2:5">
      <c r="B3477" s="216" t="s">
        <v>2342</v>
      </c>
      <c r="C3477" s="201">
        <v>6683666</v>
      </c>
      <c r="D3477" s="201">
        <v>1</v>
      </c>
      <c r="E3477" s="201">
        <v>0</v>
      </c>
    </row>
    <row r="3478" spans="2:5">
      <c r="B3478" s="215" t="s">
        <v>2343</v>
      </c>
      <c r="C3478" s="201">
        <v>6683666</v>
      </c>
      <c r="D3478" s="201">
        <v>1</v>
      </c>
      <c r="E3478" s="201">
        <v>0</v>
      </c>
    </row>
    <row r="3479" spans="2:5">
      <c r="B3479" s="216" t="s">
        <v>2344</v>
      </c>
      <c r="C3479" s="201">
        <v>6683666</v>
      </c>
      <c r="D3479" s="201">
        <v>5435921.5700000003</v>
      </c>
      <c r="E3479" s="201">
        <v>5435919.5700000003</v>
      </c>
    </row>
    <row r="3480" spans="2:5">
      <c r="B3480" s="215" t="s">
        <v>2345</v>
      </c>
      <c r="C3480" s="201">
        <v>6683666</v>
      </c>
      <c r="D3480" s="201">
        <v>5435921.5700000003</v>
      </c>
      <c r="E3480" s="201">
        <v>5435919.5700000003</v>
      </c>
    </row>
    <row r="3481" spans="2:5">
      <c r="B3481" s="216" t="s">
        <v>2346</v>
      </c>
      <c r="C3481" s="201">
        <v>11127992</v>
      </c>
      <c r="D3481" s="201">
        <v>1</v>
      </c>
      <c r="E3481" s="201">
        <v>0</v>
      </c>
    </row>
    <row r="3482" spans="2:5">
      <c r="B3482" s="215" t="s">
        <v>2347</v>
      </c>
      <c r="C3482" s="201">
        <v>11127992</v>
      </c>
      <c r="D3482" s="201">
        <v>1</v>
      </c>
      <c r="E3482" s="201">
        <v>0</v>
      </c>
    </row>
    <row r="3483" spans="2:5">
      <c r="B3483" s="216" t="s">
        <v>3865</v>
      </c>
      <c r="C3483" s="201">
        <v>29858470</v>
      </c>
      <c r="D3483" s="201">
        <v>18327948</v>
      </c>
      <c r="E3483" s="201">
        <v>0</v>
      </c>
    </row>
    <row r="3484" spans="2:5">
      <c r="B3484" s="215" t="s">
        <v>2674</v>
      </c>
      <c r="C3484" s="201">
        <v>29858470</v>
      </c>
      <c r="D3484" s="201">
        <v>18327948</v>
      </c>
      <c r="E3484" s="201">
        <v>0</v>
      </c>
    </row>
    <row r="3485" spans="2:5">
      <c r="B3485" s="216" t="s">
        <v>3864</v>
      </c>
      <c r="C3485" s="201">
        <v>4735132</v>
      </c>
      <c r="D3485" s="201">
        <v>22280174.77</v>
      </c>
      <c r="E3485" s="201">
        <v>16516341.15</v>
      </c>
    </row>
    <row r="3486" spans="2:5">
      <c r="B3486" s="215" t="s">
        <v>3184</v>
      </c>
      <c r="C3486" s="201">
        <v>0</v>
      </c>
      <c r="D3486" s="201">
        <v>22280173.77</v>
      </c>
      <c r="E3486" s="201">
        <v>16516341.15</v>
      </c>
    </row>
    <row r="3487" spans="2:5">
      <c r="B3487" s="215" t="s">
        <v>2348</v>
      </c>
      <c r="C3487" s="201">
        <v>4735132</v>
      </c>
      <c r="D3487" s="201">
        <v>1</v>
      </c>
      <c r="E3487" s="201">
        <v>0</v>
      </c>
    </row>
    <row r="3488" spans="2:5">
      <c r="B3488" s="216" t="s">
        <v>3863</v>
      </c>
      <c r="C3488" s="201">
        <v>103869279</v>
      </c>
      <c r="D3488" s="201">
        <v>198845978.12</v>
      </c>
      <c r="E3488" s="201">
        <v>198845978.12</v>
      </c>
    </row>
    <row r="3489" spans="2:5">
      <c r="B3489" s="215" t="s">
        <v>2794</v>
      </c>
      <c r="C3489" s="201">
        <v>103869279</v>
      </c>
      <c r="D3489" s="201">
        <v>198845978.12</v>
      </c>
      <c r="E3489" s="201">
        <v>198845978.12</v>
      </c>
    </row>
    <row r="3490" spans="2:5">
      <c r="B3490" s="216" t="s">
        <v>2349</v>
      </c>
      <c r="C3490" s="201">
        <v>6683666</v>
      </c>
      <c r="D3490" s="201">
        <v>1520749.16</v>
      </c>
      <c r="E3490" s="201">
        <v>1520747.83</v>
      </c>
    </row>
    <row r="3491" spans="2:5">
      <c r="B3491" s="215" t="s">
        <v>2350</v>
      </c>
      <c r="C3491" s="201">
        <v>6683666</v>
      </c>
      <c r="D3491" s="201">
        <v>1520749.16</v>
      </c>
      <c r="E3491" s="201">
        <v>1520747.83</v>
      </c>
    </row>
    <row r="3492" spans="2:5">
      <c r="B3492" s="216" t="s">
        <v>3862</v>
      </c>
      <c r="C3492" s="201">
        <v>4735132</v>
      </c>
      <c r="D3492" s="201">
        <v>1076684.1499999999</v>
      </c>
      <c r="E3492" s="201">
        <v>1076683.03</v>
      </c>
    </row>
    <row r="3493" spans="2:5">
      <c r="B3493" s="215" t="s">
        <v>2351</v>
      </c>
      <c r="C3493" s="201">
        <v>4735132</v>
      </c>
      <c r="D3493" s="201">
        <v>1076684.1499999999</v>
      </c>
      <c r="E3493" s="201">
        <v>1076683.03</v>
      </c>
    </row>
    <row r="3494" spans="2:5">
      <c r="B3494" s="216" t="s">
        <v>1102</v>
      </c>
      <c r="C3494" s="201">
        <v>27415621</v>
      </c>
      <c r="D3494" s="201">
        <v>33355724.899999999</v>
      </c>
      <c r="E3494" s="201">
        <v>7521422.5999999996</v>
      </c>
    </row>
    <row r="3495" spans="2:5">
      <c r="B3495" s="215" t="s">
        <v>1103</v>
      </c>
      <c r="C3495" s="201">
        <v>25073159</v>
      </c>
      <c r="D3495" s="201">
        <v>33355723.899999999</v>
      </c>
      <c r="E3495" s="201">
        <v>7521422.5999999996</v>
      </c>
    </row>
    <row r="3496" spans="2:5">
      <c r="B3496" s="215" t="s">
        <v>3033</v>
      </c>
      <c r="C3496" s="201">
        <v>2342462</v>
      </c>
      <c r="D3496" s="201">
        <v>1</v>
      </c>
      <c r="E3496" s="201">
        <v>0</v>
      </c>
    </row>
    <row r="3497" spans="2:5">
      <c r="B3497" s="216" t="s">
        <v>2352</v>
      </c>
      <c r="C3497" s="201">
        <v>6683666</v>
      </c>
      <c r="D3497" s="201">
        <v>1520747.83</v>
      </c>
      <c r="E3497" s="201">
        <v>1520747.83</v>
      </c>
    </row>
    <row r="3498" spans="2:5">
      <c r="B3498" s="215" t="s">
        <v>2353</v>
      </c>
      <c r="C3498" s="201">
        <v>6683666</v>
      </c>
      <c r="D3498" s="201">
        <v>1520747.83</v>
      </c>
      <c r="E3498" s="201">
        <v>1520747.83</v>
      </c>
    </row>
    <row r="3499" spans="2:5">
      <c r="B3499" s="216" t="s">
        <v>2354</v>
      </c>
      <c r="C3499" s="201">
        <v>6683666</v>
      </c>
      <c r="D3499" s="201">
        <v>1469099.75</v>
      </c>
      <c r="E3499" s="201">
        <v>1469098.28</v>
      </c>
    </row>
    <row r="3500" spans="2:5">
      <c r="B3500" s="215" t="s">
        <v>2355</v>
      </c>
      <c r="C3500" s="201">
        <v>6683666</v>
      </c>
      <c r="D3500" s="201">
        <v>1469099.75</v>
      </c>
      <c r="E3500" s="201">
        <v>1469098.28</v>
      </c>
    </row>
    <row r="3501" spans="2:5">
      <c r="B3501" s="216" t="s">
        <v>2356</v>
      </c>
      <c r="C3501" s="201">
        <v>6683666</v>
      </c>
      <c r="D3501" s="201">
        <v>1520749.15</v>
      </c>
      <c r="E3501" s="201">
        <v>1520747.83</v>
      </c>
    </row>
    <row r="3502" spans="2:5">
      <c r="B3502" s="215" t="s">
        <v>2357</v>
      </c>
      <c r="C3502" s="201">
        <v>6683666</v>
      </c>
      <c r="D3502" s="201">
        <v>1520749.15</v>
      </c>
      <c r="E3502" s="201">
        <v>1520747.83</v>
      </c>
    </row>
    <row r="3503" spans="2:5">
      <c r="B3503" s="216" t="s">
        <v>2358</v>
      </c>
      <c r="C3503" s="201">
        <v>4735132</v>
      </c>
      <c r="D3503" s="201">
        <v>1076684.1499999999</v>
      </c>
      <c r="E3503" s="201">
        <v>1076683.03</v>
      </c>
    </row>
    <row r="3504" spans="2:5">
      <c r="B3504" s="215" t="s">
        <v>2359</v>
      </c>
      <c r="C3504" s="201">
        <v>4735132</v>
      </c>
      <c r="D3504" s="201">
        <v>1076684.1499999999</v>
      </c>
      <c r="E3504" s="201">
        <v>1076683.03</v>
      </c>
    </row>
    <row r="3505" spans="2:5">
      <c r="B3505" s="216" t="s">
        <v>2360</v>
      </c>
      <c r="C3505" s="201">
        <v>6683666</v>
      </c>
      <c r="D3505" s="201">
        <v>1</v>
      </c>
      <c r="E3505" s="201">
        <v>0</v>
      </c>
    </row>
    <row r="3506" spans="2:5">
      <c r="B3506" s="215" t="s">
        <v>2361</v>
      </c>
      <c r="C3506" s="201">
        <v>6683666</v>
      </c>
      <c r="D3506" s="201">
        <v>1</v>
      </c>
      <c r="E3506" s="201">
        <v>0</v>
      </c>
    </row>
    <row r="3507" spans="2:5">
      <c r="B3507" s="216" t="s">
        <v>2362</v>
      </c>
      <c r="C3507" s="201">
        <v>11127992</v>
      </c>
      <c r="D3507" s="201">
        <v>1</v>
      </c>
      <c r="E3507" s="201">
        <v>0</v>
      </c>
    </row>
    <row r="3508" spans="2:5">
      <c r="B3508" s="215" t="s">
        <v>2363</v>
      </c>
      <c r="C3508" s="201">
        <v>11127992</v>
      </c>
      <c r="D3508" s="201">
        <v>1</v>
      </c>
      <c r="E3508" s="201">
        <v>0</v>
      </c>
    </row>
    <row r="3509" spans="2:5">
      <c r="B3509" s="216" t="s">
        <v>3861</v>
      </c>
      <c r="C3509" s="201">
        <v>11768758</v>
      </c>
      <c r="D3509" s="201">
        <v>27000002</v>
      </c>
      <c r="E3509" s="201">
        <v>27000000</v>
      </c>
    </row>
    <row r="3510" spans="2:5">
      <c r="B3510" s="215" t="s">
        <v>3034</v>
      </c>
      <c r="C3510" s="201">
        <v>11768758</v>
      </c>
      <c r="D3510" s="201">
        <v>27000002</v>
      </c>
      <c r="E3510" s="201">
        <v>27000000</v>
      </c>
    </row>
    <row r="3511" spans="2:5">
      <c r="B3511" s="216" t="s">
        <v>2364</v>
      </c>
      <c r="C3511" s="201">
        <v>4735132</v>
      </c>
      <c r="D3511" s="201">
        <v>2861550</v>
      </c>
      <c r="E3511" s="201">
        <v>2242599.13</v>
      </c>
    </row>
    <row r="3512" spans="2:5">
      <c r="B3512" s="215" t="s">
        <v>2365</v>
      </c>
      <c r="C3512" s="201">
        <v>4735132</v>
      </c>
      <c r="D3512" s="201">
        <v>2861550</v>
      </c>
      <c r="E3512" s="201">
        <v>2242599.13</v>
      </c>
    </row>
    <row r="3513" spans="2:5">
      <c r="B3513" s="216" t="s">
        <v>3860</v>
      </c>
      <c r="C3513" s="201">
        <v>29745219</v>
      </c>
      <c r="D3513" s="201">
        <v>1</v>
      </c>
      <c r="E3513" s="201">
        <v>0</v>
      </c>
    </row>
    <row r="3514" spans="2:5">
      <c r="B3514" s="215" t="s">
        <v>2795</v>
      </c>
      <c r="C3514" s="201">
        <v>29745219</v>
      </c>
      <c r="D3514" s="201">
        <v>1</v>
      </c>
      <c r="E3514" s="201">
        <v>0</v>
      </c>
    </row>
    <row r="3515" spans="2:5">
      <c r="B3515" s="216" t="s">
        <v>2366</v>
      </c>
      <c r="C3515" s="201">
        <v>4735132</v>
      </c>
      <c r="D3515" s="201">
        <v>1</v>
      </c>
      <c r="E3515" s="201">
        <v>0</v>
      </c>
    </row>
    <row r="3516" spans="2:5">
      <c r="B3516" s="215" t="s">
        <v>2367</v>
      </c>
      <c r="C3516" s="201">
        <v>4735132</v>
      </c>
      <c r="D3516" s="201">
        <v>1</v>
      </c>
      <c r="E3516" s="201">
        <v>0</v>
      </c>
    </row>
    <row r="3517" spans="2:5">
      <c r="B3517" s="216" t="s">
        <v>3859</v>
      </c>
      <c r="C3517" s="201">
        <v>9395859</v>
      </c>
      <c r="D3517" s="201">
        <v>18500002</v>
      </c>
      <c r="E3517" s="201">
        <v>11108376.91</v>
      </c>
    </row>
    <row r="3518" spans="2:5">
      <c r="B3518" s="215" t="s">
        <v>3034</v>
      </c>
      <c r="C3518" s="201">
        <v>9395859</v>
      </c>
      <c r="D3518" s="201">
        <v>18500002</v>
      </c>
      <c r="E3518" s="201">
        <v>11108376.91</v>
      </c>
    </row>
    <row r="3519" spans="2:5">
      <c r="B3519" s="216" t="s">
        <v>2368</v>
      </c>
      <c r="C3519" s="201">
        <v>4735132</v>
      </c>
      <c r="D3519" s="201">
        <v>4735132</v>
      </c>
      <c r="E3519" s="201">
        <v>2238882.44</v>
      </c>
    </row>
    <row r="3520" spans="2:5">
      <c r="B3520" s="215" t="s">
        <v>2369</v>
      </c>
      <c r="C3520" s="201">
        <v>4735132</v>
      </c>
      <c r="D3520" s="201">
        <v>4735132</v>
      </c>
      <c r="E3520" s="201">
        <v>2238882.44</v>
      </c>
    </row>
    <row r="3521" spans="2:5">
      <c r="B3521" s="216" t="s">
        <v>2370</v>
      </c>
      <c r="C3521" s="201">
        <v>4735132</v>
      </c>
      <c r="D3521" s="201">
        <v>4735132</v>
      </c>
      <c r="E3521" s="201">
        <v>2251611.59</v>
      </c>
    </row>
    <row r="3522" spans="2:5">
      <c r="B3522" s="215" t="s">
        <v>2371</v>
      </c>
      <c r="C3522" s="201">
        <v>4735132</v>
      </c>
      <c r="D3522" s="201">
        <v>4735132</v>
      </c>
      <c r="E3522" s="201">
        <v>2251611.59</v>
      </c>
    </row>
    <row r="3523" spans="2:5">
      <c r="B3523" s="216" t="s">
        <v>3035</v>
      </c>
      <c r="C3523" s="201">
        <v>4735132</v>
      </c>
      <c r="D3523" s="201">
        <v>5327021.32</v>
      </c>
      <c r="E3523" s="201">
        <v>1065404.26</v>
      </c>
    </row>
    <row r="3524" spans="2:5">
      <c r="B3524" s="215" t="s">
        <v>2560</v>
      </c>
      <c r="C3524" s="201">
        <v>4735132</v>
      </c>
      <c r="D3524" s="201">
        <v>5327021.32</v>
      </c>
      <c r="E3524" s="201">
        <v>1065404.26</v>
      </c>
    </row>
    <row r="3525" spans="2:5">
      <c r="B3525" s="216" t="s">
        <v>2372</v>
      </c>
      <c r="C3525" s="201">
        <v>11127992</v>
      </c>
      <c r="D3525" s="201">
        <v>8518990.8599999994</v>
      </c>
      <c r="E3525" s="201">
        <v>2503798.1800000002</v>
      </c>
    </row>
    <row r="3526" spans="2:5">
      <c r="B3526" s="215" t="s">
        <v>2373</v>
      </c>
      <c r="C3526" s="201">
        <v>11127992</v>
      </c>
      <c r="D3526" s="201">
        <v>8518990.8599999994</v>
      </c>
      <c r="E3526" s="201">
        <v>2503798.1800000002</v>
      </c>
    </row>
    <row r="3527" spans="2:5">
      <c r="B3527" s="216" t="s">
        <v>2374</v>
      </c>
      <c r="C3527" s="201">
        <v>4735132</v>
      </c>
      <c r="D3527" s="201">
        <v>5327021.32</v>
      </c>
      <c r="E3527" s="201">
        <v>1065404.26</v>
      </c>
    </row>
    <row r="3528" spans="2:5">
      <c r="B3528" s="215" t="s">
        <v>2375</v>
      </c>
      <c r="C3528" s="201">
        <v>4735132</v>
      </c>
      <c r="D3528" s="201">
        <v>5327021.32</v>
      </c>
      <c r="E3528" s="201">
        <v>1065404.26</v>
      </c>
    </row>
    <row r="3529" spans="2:5">
      <c r="B3529" s="216" t="s">
        <v>2376</v>
      </c>
      <c r="C3529" s="201">
        <v>6683666</v>
      </c>
      <c r="D3529" s="201">
        <v>7519124.0300000003</v>
      </c>
      <c r="E3529" s="201">
        <v>1503824.81</v>
      </c>
    </row>
    <row r="3530" spans="2:5">
      <c r="B3530" s="215" t="s">
        <v>2377</v>
      </c>
      <c r="C3530" s="201">
        <v>6683666</v>
      </c>
      <c r="D3530" s="201">
        <v>7519124.0300000003</v>
      </c>
      <c r="E3530" s="201">
        <v>1503824.81</v>
      </c>
    </row>
    <row r="3531" spans="2:5">
      <c r="B3531" s="216" t="s">
        <v>2378</v>
      </c>
      <c r="C3531" s="201">
        <v>6683666</v>
      </c>
      <c r="D3531" s="201">
        <v>7519124.0300000003</v>
      </c>
      <c r="E3531" s="201">
        <v>1503824.81</v>
      </c>
    </row>
    <row r="3532" spans="2:5">
      <c r="B3532" s="215" t="s">
        <v>2379</v>
      </c>
      <c r="C3532" s="201">
        <v>6683666</v>
      </c>
      <c r="D3532" s="201">
        <v>7519124.0300000003</v>
      </c>
      <c r="E3532" s="201">
        <v>1503824.81</v>
      </c>
    </row>
    <row r="3533" spans="2:5">
      <c r="B3533" s="216" t="s">
        <v>2380</v>
      </c>
      <c r="C3533" s="201">
        <v>4735132</v>
      </c>
      <c r="D3533" s="201">
        <v>5327021.32</v>
      </c>
      <c r="E3533" s="201">
        <v>1065404.26</v>
      </c>
    </row>
    <row r="3534" spans="2:5">
      <c r="B3534" s="215" t="s">
        <v>2381</v>
      </c>
      <c r="C3534" s="201">
        <v>4735132</v>
      </c>
      <c r="D3534" s="201">
        <v>5327021.32</v>
      </c>
      <c r="E3534" s="201">
        <v>1065404.26</v>
      </c>
    </row>
    <row r="3535" spans="2:5">
      <c r="B3535" s="216" t="s">
        <v>2382</v>
      </c>
      <c r="C3535" s="201">
        <v>6683666</v>
      </c>
      <c r="D3535" s="201">
        <v>1</v>
      </c>
      <c r="E3535" s="201">
        <v>0</v>
      </c>
    </row>
    <row r="3536" spans="2:5">
      <c r="B3536" s="215" t="s">
        <v>2383</v>
      </c>
      <c r="C3536" s="201">
        <v>6683666</v>
      </c>
      <c r="D3536" s="201">
        <v>1</v>
      </c>
      <c r="E3536" s="201">
        <v>0</v>
      </c>
    </row>
    <row r="3537" spans="2:5">
      <c r="B3537" s="216" t="s">
        <v>2384</v>
      </c>
      <c r="C3537" s="201">
        <v>6683666</v>
      </c>
      <c r="D3537" s="201">
        <v>1</v>
      </c>
      <c r="E3537" s="201">
        <v>0</v>
      </c>
    </row>
    <row r="3538" spans="2:5">
      <c r="B3538" s="215" t="s">
        <v>2385</v>
      </c>
      <c r="C3538" s="201">
        <v>6683666</v>
      </c>
      <c r="D3538" s="201">
        <v>1</v>
      </c>
      <c r="E3538" s="201">
        <v>0</v>
      </c>
    </row>
    <row r="3539" spans="2:5">
      <c r="B3539" s="216" t="s">
        <v>2386</v>
      </c>
      <c r="C3539" s="201">
        <v>4735132</v>
      </c>
      <c r="D3539" s="201">
        <v>2700000</v>
      </c>
      <c r="E3539" s="201">
        <v>0</v>
      </c>
    </row>
    <row r="3540" spans="2:5">
      <c r="B3540" s="215" t="s">
        <v>2387</v>
      </c>
      <c r="C3540" s="201">
        <v>4735132</v>
      </c>
      <c r="D3540" s="201">
        <v>2700000</v>
      </c>
      <c r="E3540" s="201">
        <v>0</v>
      </c>
    </row>
    <row r="3541" spans="2:5">
      <c r="B3541" s="216" t="s">
        <v>3858</v>
      </c>
      <c r="C3541" s="201">
        <v>5901674</v>
      </c>
      <c r="D3541" s="201">
        <v>5647535</v>
      </c>
      <c r="E3541" s="201">
        <v>5647535</v>
      </c>
    </row>
    <row r="3542" spans="2:5">
      <c r="B3542" s="215" t="s">
        <v>2796</v>
      </c>
      <c r="C3542" s="201">
        <v>5901674</v>
      </c>
      <c r="D3542" s="201">
        <v>5647535</v>
      </c>
      <c r="E3542" s="201">
        <v>5647535</v>
      </c>
    </row>
    <row r="3543" spans="2:5">
      <c r="B3543" s="216" t="s">
        <v>2388</v>
      </c>
      <c r="C3543" s="201">
        <v>4735132</v>
      </c>
      <c r="D3543" s="201">
        <v>2700000</v>
      </c>
      <c r="E3543" s="201">
        <v>0</v>
      </c>
    </row>
    <row r="3544" spans="2:5">
      <c r="B3544" s="215" t="s">
        <v>2389</v>
      </c>
      <c r="C3544" s="201">
        <v>4735132</v>
      </c>
      <c r="D3544" s="201">
        <v>2700000</v>
      </c>
      <c r="E3544" s="201">
        <v>0</v>
      </c>
    </row>
    <row r="3545" spans="2:5">
      <c r="B3545" s="216" t="s">
        <v>2390</v>
      </c>
      <c r="C3545" s="201">
        <v>4735132</v>
      </c>
      <c r="D3545" s="201">
        <v>0</v>
      </c>
      <c r="E3545" s="201">
        <v>0</v>
      </c>
    </row>
    <row r="3546" spans="2:5">
      <c r="B3546" s="215" t="s">
        <v>2391</v>
      </c>
      <c r="C3546" s="201">
        <v>4735132</v>
      </c>
      <c r="D3546" s="201">
        <v>0</v>
      </c>
      <c r="E3546" s="201">
        <v>0</v>
      </c>
    </row>
    <row r="3547" spans="2:5">
      <c r="B3547" s="216" t="s">
        <v>3036</v>
      </c>
      <c r="C3547" s="201">
        <v>2803807</v>
      </c>
      <c r="D3547" s="201">
        <v>2</v>
      </c>
      <c r="E3547" s="201">
        <v>0</v>
      </c>
    </row>
    <row r="3548" spans="2:5">
      <c r="B3548" s="215" t="s">
        <v>3037</v>
      </c>
      <c r="C3548" s="201">
        <v>2803807</v>
      </c>
      <c r="D3548" s="201">
        <v>2</v>
      </c>
      <c r="E3548" s="201">
        <v>0</v>
      </c>
    </row>
    <row r="3549" spans="2:5">
      <c r="B3549" s="216" t="s">
        <v>3038</v>
      </c>
      <c r="C3549" s="201">
        <v>8145788</v>
      </c>
      <c r="D3549" s="201">
        <v>2997269</v>
      </c>
      <c r="E3549" s="201">
        <v>2997267.17</v>
      </c>
    </row>
    <row r="3550" spans="2:5">
      <c r="B3550" s="215" t="s">
        <v>3039</v>
      </c>
      <c r="C3550" s="201">
        <v>8145788</v>
      </c>
      <c r="D3550" s="201">
        <v>2997269</v>
      </c>
      <c r="E3550" s="201">
        <v>2997267.17</v>
      </c>
    </row>
    <row r="3551" spans="2:5">
      <c r="B3551" s="220" t="s">
        <v>283</v>
      </c>
      <c r="C3551" s="219">
        <v>0</v>
      </c>
      <c r="D3551" s="219">
        <v>73500000</v>
      </c>
      <c r="E3551" s="219">
        <v>13059123.16</v>
      </c>
    </row>
    <row r="3552" spans="2:5">
      <c r="B3552" s="216" t="s">
        <v>3185</v>
      </c>
      <c r="C3552" s="201">
        <v>0</v>
      </c>
      <c r="D3552" s="201">
        <v>73500000</v>
      </c>
      <c r="E3552" s="201">
        <v>13059123.16</v>
      </c>
    </row>
    <row r="3553" spans="2:5">
      <c r="B3553" s="215" t="s">
        <v>3186</v>
      </c>
      <c r="C3553" s="201">
        <v>0</v>
      </c>
      <c r="D3553" s="201">
        <v>73500000</v>
      </c>
      <c r="E3553" s="201">
        <v>13059123.16</v>
      </c>
    </row>
    <row r="3554" spans="2:5">
      <c r="B3554" s="220" t="s">
        <v>298</v>
      </c>
      <c r="C3554" s="219">
        <v>0</v>
      </c>
      <c r="D3554" s="219">
        <v>31934530</v>
      </c>
      <c r="E3554" s="219">
        <v>25479516.789999999</v>
      </c>
    </row>
    <row r="3555" spans="2:5">
      <c r="B3555" s="216" t="s">
        <v>1033</v>
      </c>
      <c r="C3555" s="201">
        <v>0</v>
      </c>
      <c r="D3555" s="201">
        <v>31934530</v>
      </c>
      <c r="E3555" s="201">
        <v>25479516.789999999</v>
      </c>
    </row>
    <row r="3556" spans="2:5">
      <c r="B3556" s="215" t="s">
        <v>1034</v>
      </c>
      <c r="C3556" s="201">
        <v>0</v>
      </c>
      <c r="D3556" s="201">
        <v>31934530</v>
      </c>
      <c r="E3556" s="201">
        <v>25479516.789999999</v>
      </c>
    </row>
    <row r="3557" spans="2:5">
      <c r="B3557" s="217" t="s">
        <v>570</v>
      </c>
      <c r="C3557" s="201">
        <v>707064865</v>
      </c>
      <c r="D3557" s="201">
        <v>1240225022.0599999</v>
      </c>
      <c r="E3557" s="201">
        <v>863387940.09000003</v>
      </c>
    </row>
    <row r="3558" spans="2:5">
      <c r="B3558" s="220" t="s">
        <v>281</v>
      </c>
      <c r="C3558" s="219">
        <v>707064865</v>
      </c>
      <c r="D3558" s="219">
        <v>1150225022.0599999</v>
      </c>
      <c r="E3558" s="219">
        <v>849654180.09000003</v>
      </c>
    </row>
    <row r="3559" spans="2:5">
      <c r="B3559" s="216" t="s">
        <v>3352</v>
      </c>
      <c r="C3559" s="201">
        <v>0</v>
      </c>
      <c r="D3559" s="201">
        <v>3091768.82</v>
      </c>
      <c r="E3559" s="201">
        <v>0</v>
      </c>
    </row>
    <row r="3560" spans="2:5">
      <c r="B3560" s="215" t="s">
        <v>3351</v>
      </c>
      <c r="C3560" s="201">
        <v>0</v>
      </c>
      <c r="D3560" s="201">
        <v>3091768.82</v>
      </c>
      <c r="E3560" s="201">
        <v>0</v>
      </c>
    </row>
    <row r="3561" spans="2:5">
      <c r="B3561" s="216" t="s">
        <v>3350</v>
      </c>
      <c r="C3561" s="201">
        <v>0</v>
      </c>
      <c r="D3561" s="201">
        <v>1322976.29</v>
      </c>
      <c r="E3561" s="201">
        <v>0</v>
      </c>
    </row>
    <row r="3562" spans="2:5">
      <c r="B3562" s="215" t="s">
        <v>3349</v>
      </c>
      <c r="C3562" s="201">
        <v>0</v>
      </c>
      <c r="D3562" s="201">
        <v>1322976.29</v>
      </c>
      <c r="E3562" s="201">
        <v>0</v>
      </c>
    </row>
    <row r="3563" spans="2:5">
      <c r="B3563" s="216" t="s">
        <v>3348</v>
      </c>
      <c r="C3563" s="201">
        <v>0</v>
      </c>
      <c r="D3563" s="201">
        <v>1862443.75</v>
      </c>
      <c r="E3563" s="201">
        <v>0</v>
      </c>
    </row>
    <row r="3564" spans="2:5">
      <c r="B3564" s="215" t="s">
        <v>3347</v>
      </c>
      <c r="C3564" s="201">
        <v>0</v>
      </c>
      <c r="D3564" s="201">
        <v>1862443.75</v>
      </c>
      <c r="E3564" s="201">
        <v>0</v>
      </c>
    </row>
    <row r="3565" spans="2:5">
      <c r="B3565" s="216" t="s">
        <v>571</v>
      </c>
      <c r="C3565" s="201">
        <v>43345560</v>
      </c>
      <c r="D3565" s="201">
        <v>211836988</v>
      </c>
      <c r="E3565" s="201">
        <v>204869886.71000001</v>
      </c>
    </row>
    <row r="3566" spans="2:5">
      <c r="B3566" s="215" t="s">
        <v>917</v>
      </c>
      <c r="C3566" s="201">
        <v>43345560</v>
      </c>
      <c r="D3566" s="201">
        <v>211836988</v>
      </c>
      <c r="E3566" s="201">
        <v>204869886.71000001</v>
      </c>
    </row>
    <row r="3567" spans="2:5">
      <c r="B3567" s="216" t="s">
        <v>2727</v>
      </c>
      <c r="C3567" s="201">
        <v>4718384</v>
      </c>
      <c r="D3567" s="201">
        <v>1318621.6399999999</v>
      </c>
      <c r="E3567" s="201">
        <v>1318621.6200000001</v>
      </c>
    </row>
    <row r="3568" spans="2:5">
      <c r="B3568" s="215" t="s">
        <v>1798</v>
      </c>
      <c r="C3568" s="201">
        <v>4718384</v>
      </c>
      <c r="D3568" s="201">
        <v>1318621.6399999999</v>
      </c>
      <c r="E3568" s="201">
        <v>1318621.6200000001</v>
      </c>
    </row>
    <row r="3569" spans="2:5">
      <c r="B3569" s="216" t="s">
        <v>4242</v>
      </c>
      <c r="C3569" s="201">
        <v>0</v>
      </c>
      <c r="D3569" s="201">
        <v>62943000</v>
      </c>
      <c r="E3569" s="201">
        <v>62134719.43</v>
      </c>
    </row>
    <row r="3570" spans="2:5">
      <c r="B3570" s="215" t="s">
        <v>4241</v>
      </c>
      <c r="C3570" s="201">
        <v>0</v>
      </c>
      <c r="D3570" s="201">
        <v>62943000</v>
      </c>
      <c r="E3570" s="201">
        <v>62134719.43</v>
      </c>
    </row>
    <row r="3571" spans="2:5">
      <c r="B3571" s="216" t="s">
        <v>3857</v>
      </c>
      <c r="C3571" s="201">
        <v>0</v>
      </c>
      <c r="D3571" s="201">
        <v>49105767.259999998</v>
      </c>
      <c r="E3571" s="201">
        <v>2096457.51</v>
      </c>
    </row>
    <row r="3572" spans="2:5">
      <c r="B3572" s="215" t="s">
        <v>3728</v>
      </c>
      <c r="C3572" s="201">
        <v>0</v>
      </c>
      <c r="D3572" s="201">
        <v>49105767.259999998</v>
      </c>
      <c r="E3572" s="201">
        <v>2096457.51</v>
      </c>
    </row>
    <row r="3573" spans="2:5">
      <c r="B3573" s="216" t="s">
        <v>1799</v>
      </c>
      <c r="C3573" s="201">
        <v>4718384</v>
      </c>
      <c r="D3573" s="201">
        <v>1648278.02</v>
      </c>
      <c r="E3573" s="201">
        <v>1318620.6200000001</v>
      </c>
    </row>
    <row r="3574" spans="2:5">
      <c r="B3574" s="215" t="s">
        <v>1800</v>
      </c>
      <c r="C3574" s="201">
        <v>4718384</v>
      </c>
      <c r="D3574" s="201">
        <v>1648278.02</v>
      </c>
      <c r="E3574" s="201">
        <v>1318620.6200000001</v>
      </c>
    </row>
    <row r="3575" spans="2:5">
      <c r="B3575" s="216" t="s">
        <v>3856</v>
      </c>
      <c r="C3575" s="201">
        <v>0</v>
      </c>
      <c r="D3575" s="201">
        <v>30000000</v>
      </c>
      <c r="E3575" s="201">
        <v>0</v>
      </c>
    </row>
    <row r="3576" spans="2:5">
      <c r="B3576" s="215" t="s">
        <v>3665</v>
      </c>
      <c r="C3576" s="201">
        <v>0</v>
      </c>
      <c r="D3576" s="201">
        <v>30000000</v>
      </c>
      <c r="E3576" s="201">
        <v>0</v>
      </c>
    </row>
    <row r="3577" spans="2:5">
      <c r="B3577" s="216" t="s">
        <v>572</v>
      </c>
      <c r="C3577" s="201">
        <v>11838218</v>
      </c>
      <c r="D3577" s="201">
        <v>9537968.3499999996</v>
      </c>
      <c r="E3577" s="201">
        <v>0</v>
      </c>
    </row>
    <row r="3578" spans="2:5">
      <c r="B3578" s="215" t="s">
        <v>918</v>
      </c>
      <c r="C3578" s="201">
        <v>11838218</v>
      </c>
      <c r="D3578" s="201">
        <v>9537968.3499999996</v>
      </c>
      <c r="E3578" s="201">
        <v>0</v>
      </c>
    </row>
    <row r="3579" spans="2:5">
      <c r="B3579" s="216" t="s">
        <v>3664</v>
      </c>
      <c r="C3579" s="201">
        <v>0</v>
      </c>
      <c r="D3579" s="201">
        <v>30000000</v>
      </c>
      <c r="E3579" s="201">
        <v>18343443.879999999</v>
      </c>
    </row>
    <row r="3580" spans="2:5">
      <c r="B3580" s="215" t="s">
        <v>3663</v>
      </c>
      <c r="C3580" s="201">
        <v>0</v>
      </c>
      <c r="D3580" s="201">
        <v>30000000</v>
      </c>
      <c r="E3580" s="201">
        <v>18343443.879999999</v>
      </c>
    </row>
    <row r="3581" spans="2:5">
      <c r="B3581" s="216" t="s">
        <v>2675</v>
      </c>
      <c r="C3581" s="201">
        <v>60128042</v>
      </c>
      <c r="D3581" s="201">
        <v>116872737.09999999</v>
      </c>
      <c r="E3581" s="201">
        <v>73687353.460000008</v>
      </c>
    </row>
    <row r="3582" spans="2:5">
      <c r="B3582" s="215" t="s">
        <v>2676</v>
      </c>
      <c r="C3582" s="201">
        <v>60128042</v>
      </c>
      <c r="D3582" s="201">
        <v>54771737.100000001</v>
      </c>
      <c r="E3582" s="201">
        <v>53687353.460000001</v>
      </c>
    </row>
    <row r="3583" spans="2:5">
      <c r="B3583" s="215" t="s">
        <v>3662</v>
      </c>
      <c r="C3583" s="201">
        <v>0</v>
      </c>
      <c r="D3583" s="201">
        <v>62101000</v>
      </c>
      <c r="E3583" s="201">
        <v>20000000</v>
      </c>
    </row>
    <row r="3584" spans="2:5">
      <c r="B3584" s="216" t="s">
        <v>2728</v>
      </c>
      <c r="C3584" s="201">
        <v>128563109</v>
      </c>
      <c r="D3584" s="201">
        <v>108060636</v>
      </c>
      <c r="E3584" s="201">
        <v>108053780.11</v>
      </c>
    </row>
    <row r="3585" spans="2:5">
      <c r="B3585" s="215" t="s">
        <v>2677</v>
      </c>
      <c r="C3585" s="201">
        <v>128563109</v>
      </c>
      <c r="D3585" s="201">
        <v>108060636</v>
      </c>
      <c r="E3585" s="201">
        <v>108053780.11</v>
      </c>
    </row>
    <row r="3586" spans="2:5">
      <c r="B3586" s="216" t="s">
        <v>573</v>
      </c>
      <c r="C3586" s="201">
        <v>17947328</v>
      </c>
      <c r="D3586" s="201">
        <v>3</v>
      </c>
      <c r="E3586" s="201">
        <v>0</v>
      </c>
    </row>
    <row r="3587" spans="2:5">
      <c r="B3587" s="215" t="s">
        <v>919</v>
      </c>
      <c r="C3587" s="201">
        <v>17947328</v>
      </c>
      <c r="D3587" s="201">
        <v>3</v>
      </c>
      <c r="E3587" s="201">
        <v>0</v>
      </c>
    </row>
    <row r="3588" spans="2:5">
      <c r="B3588" s="216" t="s">
        <v>1801</v>
      </c>
      <c r="C3588" s="201">
        <v>11087637</v>
      </c>
      <c r="D3588" s="201">
        <v>6287637</v>
      </c>
      <c r="E3588" s="201">
        <v>3664097.86</v>
      </c>
    </row>
    <row r="3589" spans="2:5">
      <c r="B3589" s="215" t="s">
        <v>1802</v>
      </c>
      <c r="C3589" s="201">
        <v>11087637</v>
      </c>
      <c r="D3589" s="201">
        <v>6287637</v>
      </c>
      <c r="E3589" s="201">
        <v>3664097.86</v>
      </c>
    </row>
    <row r="3590" spans="2:5">
      <c r="B3590" s="216" t="s">
        <v>1803</v>
      </c>
      <c r="C3590" s="201">
        <v>6659723</v>
      </c>
      <c r="D3590" s="201">
        <v>3494120</v>
      </c>
      <c r="E3590" s="201">
        <v>3494119.42</v>
      </c>
    </row>
    <row r="3591" spans="2:5">
      <c r="B3591" s="215" t="s">
        <v>1804</v>
      </c>
      <c r="C3591" s="201">
        <v>6659723</v>
      </c>
      <c r="D3591" s="201">
        <v>3494120</v>
      </c>
      <c r="E3591" s="201">
        <v>3494119.42</v>
      </c>
    </row>
    <row r="3592" spans="2:5">
      <c r="B3592" s="216" t="s">
        <v>1805</v>
      </c>
      <c r="C3592" s="201">
        <v>6659723</v>
      </c>
      <c r="D3592" s="201">
        <v>2659723</v>
      </c>
      <c r="E3592" s="201">
        <v>0</v>
      </c>
    </row>
    <row r="3593" spans="2:5">
      <c r="B3593" s="215" t="s">
        <v>1806</v>
      </c>
      <c r="C3593" s="201">
        <v>6659723</v>
      </c>
      <c r="D3593" s="201">
        <v>2659723</v>
      </c>
      <c r="E3593" s="201">
        <v>0</v>
      </c>
    </row>
    <row r="3594" spans="2:5">
      <c r="B3594" s="216" t="s">
        <v>1807</v>
      </c>
      <c r="C3594" s="201">
        <v>4718384</v>
      </c>
      <c r="D3594" s="201">
        <v>1</v>
      </c>
      <c r="E3594" s="201">
        <v>0</v>
      </c>
    </row>
    <row r="3595" spans="2:5">
      <c r="B3595" s="215" t="s">
        <v>1808</v>
      </c>
      <c r="C3595" s="201">
        <v>4718384</v>
      </c>
      <c r="D3595" s="201">
        <v>1</v>
      </c>
      <c r="E3595" s="201">
        <v>0</v>
      </c>
    </row>
    <row r="3596" spans="2:5">
      <c r="B3596" s="216" t="s">
        <v>1809</v>
      </c>
      <c r="C3596" s="201">
        <v>11087637</v>
      </c>
      <c r="D3596" s="201">
        <v>4687637</v>
      </c>
      <c r="E3596" s="201">
        <v>0</v>
      </c>
    </row>
    <row r="3597" spans="2:5">
      <c r="B3597" s="215" t="s">
        <v>1810</v>
      </c>
      <c r="C3597" s="201">
        <v>11087637</v>
      </c>
      <c r="D3597" s="201">
        <v>4687637</v>
      </c>
      <c r="E3597" s="201">
        <v>0</v>
      </c>
    </row>
    <row r="3598" spans="2:5">
      <c r="B3598" s="216" t="s">
        <v>1811</v>
      </c>
      <c r="C3598" s="201">
        <v>4718384</v>
      </c>
      <c r="D3598" s="201">
        <v>1</v>
      </c>
      <c r="E3598" s="201">
        <v>0</v>
      </c>
    </row>
    <row r="3599" spans="2:5">
      <c r="B3599" s="215" t="s">
        <v>1812</v>
      </c>
      <c r="C3599" s="201">
        <v>4718384</v>
      </c>
      <c r="D3599" s="201">
        <v>1</v>
      </c>
      <c r="E3599" s="201">
        <v>0</v>
      </c>
    </row>
    <row r="3600" spans="2:5">
      <c r="B3600" s="216" t="s">
        <v>1813</v>
      </c>
      <c r="C3600" s="201">
        <v>6659723</v>
      </c>
      <c r="D3600" s="201">
        <v>1534918</v>
      </c>
      <c r="E3600" s="201">
        <v>1534916.2</v>
      </c>
    </row>
    <row r="3601" spans="2:5">
      <c r="B3601" s="215" t="s">
        <v>1814</v>
      </c>
      <c r="C3601" s="201">
        <v>6659723</v>
      </c>
      <c r="D3601" s="201">
        <v>1534918</v>
      </c>
      <c r="E3601" s="201">
        <v>1534916.2</v>
      </c>
    </row>
    <row r="3602" spans="2:5">
      <c r="B3602" s="216" t="s">
        <v>1815</v>
      </c>
      <c r="C3602" s="201">
        <v>6659723</v>
      </c>
      <c r="D3602" s="201">
        <v>1534918</v>
      </c>
      <c r="E3602" s="201">
        <v>1534916.2</v>
      </c>
    </row>
    <row r="3603" spans="2:5">
      <c r="B3603" s="215" t="s">
        <v>1816</v>
      </c>
      <c r="C3603" s="201">
        <v>6659723</v>
      </c>
      <c r="D3603" s="201">
        <v>1534918</v>
      </c>
      <c r="E3603" s="201">
        <v>1534916.2</v>
      </c>
    </row>
    <row r="3604" spans="2:5">
      <c r="B3604" s="216" t="s">
        <v>3855</v>
      </c>
      <c r="C3604" s="201">
        <v>6659723</v>
      </c>
      <c r="D3604" s="201">
        <v>6659723</v>
      </c>
      <c r="E3604" s="201">
        <v>6077167.9699999997</v>
      </c>
    </row>
    <row r="3605" spans="2:5">
      <c r="B3605" s="215" t="s">
        <v>1817</v>
      </c>
      <c r="C3605" s="201">
        <v>6659723</v>
      </c>
      <c r="D3605" s="201">
        <v>6659723</v>
      </c>
      <c r="E3605" s="201">
        <v>6077167.9699999997</v>
      </c>
    </row>
    <row r="3606" spans="2:5">
      <c r="B3606" s="216" t="s">
        <v>574</v>
      </c>
      <c r="C3606" s="201">
        <v>166366052</v>
      </c>
      <c r="D3606" s="201">
        <v>271558306</v>
      </c>
      <c r="E3606" s="201">
        <v>170229344.81999999</v>
      </c>
    </row>
    <row r="3607" spans="2:5">
      <c r="B3607" s="215" t="s">
        <v>920</v>
      </c>
      <c r="C3607" s="201">
        <v>166366052</v>
      </c>
      <c r="D3607" s="201">
        <v>271558306</v>
      </c>
      <c r="E3607" s="201">
        <v>170229344.81999999</v>
      </c>
    </row>
    <row r="3608" spans="2:5">
      <c r="B3608" s="216" t="s">
        <v>3854</v>
      </c>
      <c r="C3608" s="201">
        <v>4718384</v>
      </c>
      <c r="D3608" s="201">
        <v>4718384</v>
      </c>
      <c r="E3608" s="201">
        <v>2339505.31</v>
      </c>
    </row>
    <row r="3609" spans="2:5">
      <c r="B3609" s="215" t="s">
        <v>1818</v>
      </c>
      <c r="C3609" s="201">
        <v>4718384</v>
      </c>
      <c r="D3609" s="201">
        <v>4718384</v>
      </c>
      <c r="E3609" s="201">
        <v>2339505.31</v>
      </c>
    </row>
    <row r="3610" spans="2:5">
      <c r="B3610" s="216" t="s">
        <v>575</v>
      </c>
      <c r="C3610" s="201">
        <v>3900459</v>
      </c>
      <c r="D3610" s="201">
        <v>6607438.9400000004</v>
      </c>
      <c r="E3610" s="201">
        <v>5285950.3499999996</v>
      </c>
    </row>
    <row r="3611" spans="2:5">
      <c r="B3611" s="215" t="s">
        <v>921</v>
      </c>
      <c r="C3611" s="201">
        <v>3900459</v>
      </c>
      <c r="D3611" s="201">
        <v>6607438.9400000004</v>
      </c>
      <c r="E3611" s="201">
        <v>5285950.3499999996</v>
      </c>
    </row>
    <row r="3612" spans="2:5">
      <c r="B3612" s="216" t="s">
        <v>1819</v>
      </c>
      <c r="C3612" s="201">
        <v>11087637</v>
      </c>
      <c r="D3612" s="201">
        <v>8405221</v>
      </c>
      <c r="E3612" s="201">
        <v>5397014.0899999999</v>
      </c>
    </row>
    <row r="3613" spans="2:5">
      <c r="B3613" s="215" t="s">
        <v>1820</v>
      </c>
      <c r="C3613" s="201">
        <v>11087637</v>
      </c>
      <c r="D3613" s="201">
        <v>8405221</v>
      </c>
      <c r="E3613" s="201">
        <v>5397014.0899999999</v>
      </c>
    </row>
    <row r="3614" spans="2:5">
      <c r="B3614" s="216" t="s">
        <v>1821</v>
      </c>
      <c r="C3614" s="201">
        <v>4718384</v>
      </c>
      <c r="D3614" s="201">
        <v>4718384</v>
      </c>
      <c r="E3614" s="201">
        <v>2139824.25</v>
      </c>
    </row>
    <row r="3615" spans="2:5">
      <c r="B3615" s="215" t="s">
        <v>1822</v>
      </c>
      <c r="C3615" s="201">
        <v>4718384</v>
      </c>
      <c r="D3615" s="201">
        <v>4718384</v>
      </c>
      <c r="E3615" s="201">
        <v>2139824.25</v>
      </c>
    </row>
    <row r="3616" spans="2:5">
      <c r="B3616" s="216" t="s">
        <v>3853</v>
      </c>
      <c r="C3616" s="201">
        <v>6659723</v>
      </c>
      <c r="D3616" s="201">
        <v>3254707.15</v>
      </c>
      <c r="E3616" s="201">
        <v>3254704.87</v>
      </c>
    </row>
    <row r="3617" spans="2:5">
      <c r="B3617" s="215" t="s">
        <v>1823</v>
      </c>
      <c r="C3617" s="201">
        <v>6659723</v>
      </c>
      <c r="D3617" s="201">
        <v>3254707.15</v>
      </c>
      <c r="E3617" s="201">
        <v>3254704.87</v>
      </c>
    </row>
    <row r="3618" spans="2:5">
      <c r="B3618" s="216" t="s">
        <v>2729</v>
      </c>
      <c r="C3618" s="201">
        <v>7102971</v>
      </c>
      <c r="D3618" s="201">
        <v>1</v>
      </c>
      <c r="E3618" s="201">
        <v>0</v>
      </c>
    </row>
    <row r="3619" spans="2:5">
      <c r="B3619" s="215" t="s">
        <v>1035</v>
      </c>
      <c r="C3619" s="201">
        <v>7102971</v>
      </c>
      <c r="D3619" s="201">
        <v>1</v>
      </c>
      <c r="E3619" s="201">
        <v>0</v>
      </c>
    </row>
    <row r="3620" spans="2:5">
      <c r="B3620" s="216" t="s">
        <v>1824</v>
      </c>
      <c r="C3620" s="201">
        <v>6659723</v>
      </c>
      <c r="D3620" s="201">
        <v>3254707.15</v>
      </c>
      <c r="E3620" s="201">
        <v>3254704.87</v>
      </c>
    </row>
    <row r="3621" spans="2:5">
      <c r="B3621" s="215" t="s">
        <v>1825</v>
      </c>
      <c r="C3621" s="201">
        <v>6659723</v>
      </c>
      <c r="D3621" s="201">
        <v>3254707.15</v>
      </c>
      <c r="E3621" s="201">
        <v>3254704.87</v>
      </c>
    </row>
    <row r="3622" spans="2:5">
      <c r="B3622" s="216" t="s">
        <v>3661</v>
      </c>
      <c r="C3622" s="201">
        <v>0</v>
      </c>
      <c r="D3622" s="201">
        <v>30000000</v>
      </c>
      <c r="E3622" s="201">
        <v>20000000</v>
      </c>
    </row>
    <row r="3623" spans="2:5">
      <c r="B3623" s="215" t="s">
        <v>3660</v>
      </c>
      <c r="C3623" s="201">
        <v>0</v>
      </c>
      <c r="D3623" s="201">
        <v>30000000</v>
      </c>
      <c r="E3623" s="201">
        <v>20000000</v>
      </c>
    </row>
    <row r="3624" spans="2:5">
      <c r="B3624" s="216" t="s">
        <v>3040</v>
      </c>
      <c r="C3624" s="201">
        <v>7517059</v>
      </c>
      <c r="D3624" s="201">
        <v>0</v>
      </c>
      <c r="E3624" s="201">
        <v>0</v>
      </c>
    </row>
    <row r="3625" spans="2:5">
      <c r="B3625" s="215" t="s">
        <v>3041</v>
      </c>
      <c r="C3625" s="201">
        <v>7517059</v>
      </c>
      <c r="D3625" s="201">
        <v>0</v>
      </c>
      <c r="E3625" s="201">
        <v>0</v>
      </c>
    </row>
    <row r="3626" spans="2:5">
      <c r="B3626" s="216" t="s">
        <v>3042</v>
      </c>
      <c r="C3626" s="201">
        <v>4170092</v>
      </c>
      <c r="D3626" s="201">
        <v>0</v>
      </c>
      <c r="E3626" s="201">
        <v>0</v>
      </c>
    </row>
    <row r="3627" spans="2:5">
      <c r="B3627" s="215" t="s">
        <v>3043</v>
      </c>
      <c r="C3627" s="201">
        <v>4170092</v>
      </c>
      <c r="D3627" s="201">
        <v>0</v>
      </c>
      <c r="E3627" s="201">
        <v>0</v>
      </c>
    </row>
    <row r="3628" spans="2:5">
      <c r="B3628" s="216" t="s">
        <v>3044</v>
      </c>
      <c r="C3628" s="201">
        <v>3591040</v>
      </c>
      <c r="D3628" s="201">
        <v>0</v>
      </c>
      <c r="E3628" s="201">
        <v>0</v>
      </c>
    </row>
    <row r="3629" spans="2:5">
      <c r="B3629" s="215" t="s">
        <v>3045</v>
      </c>
      <c r="C3629" s="201">
        <v>3591040</v>
      </c>
      <c r="D3629" s="201">
        <v>0</v>
      </c>
      <c r="E3629" s="201">
        <v>0</v>
      </c>
    </row>
    <row r="3630" spans="2:5">
      <c r="B3630" s="216" t="s">
        <v>3046</v>
      </c>
      <c r="C3630" s="201">
        <v>2180781</v>
      </c>
      <c r="D3630" s="201">
        <v>2</v>
      </c>
      <c r="E3630" s="201">
        <v>0</v>
      </c>
    </row>
    <row r="3631" spans="2:5">
      <c r="B3631" s="215" t="s">
        <v>3047</v>
      </c>
      <c r="C3631" s="201">
        <v>2180781</v>
      </c>
      <c r="D3631" s="201">
        <v>2</v>
      </c>
      <c r="E3631" s="201">
        <v>0</v>
      </c>
    </row>
    <row r="3632" spans="2:5">
      <c r="B3632" s="216" t="s">
        <v>3048</v>
      </c>
      <c r="C3632" s="201">
        <v>18409193</v>
      </c>
      <c r="D3632" s="201">
        <v>1</v>
      </c>
      <c r="E3632" s="201">
        <v>0</v>
      </c>
    </row>
    <row r="3633" spans="2:5">
      <c r="B3633" s="215" t="s">
        <v>3049</v>
      </c>
      <c r="C3633" s="201">
        <v>18409193</v>
      </c>
      <c r="D3633" s="201">
        <v>1</v>
      </c>
      <c r="E3633" s="201">
        <v>0</v>
      </c>
    </row>
    <row r="3634" spans="2:5">
      <c r="B3634" s="216" t="s">
        <v>1104</v>
      </c>
      <c r="C3634" s="201">
        <v>115901234</v>
      </c>
      <c r="D3634" s="201">
        <v>159986431.76999998</v>
      </c>
      <c r="E3634" s="201">
        <v>149625030.53999999</v>
      </c>
    </row>
    <row r="3635" spans="2:5">
      <c r="B3635" s="215" t="s">
        <v>1105</v>
      </c>
      <c r="C3635" s="201">
        <v>115901234</v>
      </c>
      <c r="D3635" s="201">
        <v>159986431.76999998</v>
      </c>
      <c r="E3635" s="201">
        <v>149625030.53999999</v>
      </c>
    </row>
    <row r="3636" spans="2:5">
      <c r="B3636" s="216" t="s">
        <v>3050</v>
      </c>
      <c r="C3636" s="201">
        <v>3942648</v>
      </c>
      <c r="D3636" s="201">
        <v>0</v>
      </c>
      <c r="E3636" s="201">
        <v>0</v>
      </c>
    </row>
    <row r="3637" spans="2:5">
      <c r="B3637" s="215" t="s">
        <v>3051</v>
      </c>
      <c r="C3637" s="201">
        <v>3942648</v>
      </c>
      <c r="D3637" s="201">
        <v>0</v>
      </c>
      <c r="E3637" s="201">
        <v>0</v>
      </c>
    </row>
    <row r="3638" spans="2:5">
      <c r="B3638" s="216" t="s">
        <v>3052</v>
      </c>
      <c r="C3638" s="201">
        <v>3969803</v>
      </c>
      <c r="D3638" s="201">
        <v>169803</v>
      </c>
      <c r="E3638" s="201">
        <v>0</v>
      </c>
    </row>
    <row r="3639" spans="2:5">
      <c r="B3639" s="215" t="s">
        <v>3053</v>
      </c>
      <c r="C3639" s="201">
        <v>3969803</v>
      </c>
      <c r="D3639" s="201">
        <v>169803</v>
      </c>
      <c r="E3639" s="201">
        <v>0</v>
      </c>
    </row>
    <row r="3640" spans="2:5">
      <c r="B3640" s="216" t="s">
        <v>3346</v>
      </c>
      <c r="C3640" s="201">
        <v>0</v>
      </c>
      <c r="D3640" s="201">
        <v>3091768.82</v>
      </c>
      <c r="E3640" s="201">
        <v>0</v>
      </c>
    </row>
    <row r="3641" spans="2:5">
      <c r="B3641" s="215" t="s">
        <v>3345</v>
      </c>
      <c r="C3641" s="201">
        <v>0</v>
      </c>
      <c r="D3641" s="201">
        <v>3091768.82</v>
      </c>
      <c r="E3641" s="201">
        <v>0</v>
      </c>
    </row>
    <row r="3642" spans="2:5">
      <c r="B3642" s="220" t="s">
        <v>283</v>
      </c>
      <c r="C3642" s="219">
        <v>0</v>
      </c>
      <c r="D3642" s="219">
        <v>90000000</v>
      </c>
      <c r="E3642" s="219">
        <v>13733760</v>
      </c>
    </row>
    <row r="3643" spans="2:5">
      <c r="B3643" s="216" t="s">
        <v>571</v>
      </c>
      <c r="C3643" s="201">
        <v>0</v>
      </c>
      <c r="D3643" s="201">
        <v>90000000</v>
      </c>
      <c r="E3643" s="201">
        <v>13733760</v>
      </c>
    </row>
    <row r="3644" spans="2:5">
      <c r="B3644" s="215" t="s">
        <v>917</v>
      </c>
      <c r="C3644" s="201">
        <v>0</v>
      </c>
      <c r="D3644" s="201">
        <v>90000000</v>
      </c>
      <c r="E3644" s="201">
        <v>13733760</v>
      </c>
    </row>
    <row r="3645" spans="2:5">
      <c r="B3645" s="217" t="s">
        <v>576</v>
      </c>
      <c r="C3645" s="201">
        <v>283034350</v>
      </c>
      <c r="D3645" s="201">
        <v>1634629196.74</v>
      </c>
      <c r="E3645" s="201">
        <v>1480587967.51</v>
      </c>
    </row>
    <row r="3646" spans="2:5">
      <c r="B3646" s="220" t="s">
        <v>281</v>
      </c>
      <c r="C3646" s="219">
        <v>283034350</v>
      </c>
      <c r="D3646" s="219">
        <v>1277908268.9400001</v>
      </c>
      <c r="E3646" s="219">
        <v>1124621235.0599999</v>
      </c>
    </row>
    <row r="3647" spans="2:5">
      <c r="B3647" s="216" t="s">
        <v>3344</v>
      </c>
      <c r="C3647" s="201">
        <v>0</v>
      </c>
      <c r="D3647" s="201">
        <v>1332377.8899999999</v>
      </c>
      <c r="E3647" s="201">
        <v>0</v>
      </c>
    </row>
    <row r="3648" spans="2:5">
      <c r="B3648" s="215" t="s">
        <v>3343</v>
      </c>
      <c r="C3648" s="201">
        <v>0</v>
      </c>
      <c r="D3648" s="201">
        <v>1332377.8899999999</v>
      </c>
      <c r="E3648" s="201">
        <v>0</v>
      </c>
    </row>
    <row r="3649" spans="2:5">
      <c r="B3649" s="216" t="s">
        <v>3342</v>
      </c>
      <c r="C3649" s="201">
        <v>0</v>
      </c>
      <c r="D3649" s="201">
        <v>1332377.8899999999</v>
      </c>
      <c r="E3649" s="201">
        <v>0</v>
      </c>
    </row>
    <row r="3650" spans="2:5">
      <c r="B3650" s="215" t="s">
        <v>3341</v>
      </c>
      <c r="C3650" s="201">
        <v>0</v>
      </c>
      <c r="D3650" s="201">
        <v>1332377.8899999999</v>
      </c>
      <c r="E3650" s="201">
        <v>0</v>
      </c>
    </row>
    <row r="3651" spans="2:5">
      <c r="B3651" s="216" t="s">
        <v>3852</v>
      </c>
      <c r="C3651" s="201">
        <v>0</v>
      </c>
      <c r="D3651" s="201">
        <v>75940588.459999993</v>
      </c>
      <c r="E3651" s="201">
        <v>75940588.459999993</v>
      </c>
    </row>
    <row r="3652" spans="2:5">
      <c r="B3652" s="215" t="s">
        <v>3659</v>
      </c>
      <c r="C3652" s="201">
        <v>0</v>
      </c>
      <c r="D3652" s="201">
        <v>75940588.459999993</v>
      </c>
      <c r="E3652" s="201">
        <v>75940588.459999993</v>
      </c>
    </row>
    <row r="3653" spans="2:5">
      <c r="B3653" s="216" t="s">
        <v>3340</v>
      </c>
      <c r="C3653" s="201">
        <v>0</v>
      </c>
      <c r="D3653" s="201">
        <v>1332377.8899999999</v>
      </c>
      <c r="E3653" s="201">
        <v>0</v>
      </c>
    </row>
    <row r="3654" spans="2:5">
      <c r="B3654" s="215" t="s">
        <v>3339</v>
      </c>
      <c r="C3654" s="201">
        <v>0</v>
      </c>
      <c r="D3654" s="201">
        <v>1332377.8899999999</v>
      </c>
      <c r="E3654" s="201">
        <v>0</v>
      </c>
    </row>
    <row r="3655" spans="2:5">
      <c r="B3655" s="216" t="s">
        <v>3338</v>
      </c>
      <c r="C3655" s="201">
        <v>0</v>
      </c>
      <c r="D3655" s="201">
        <v>1332377.8899999999</v>
      </c>
      <c r="E3655" s="201">
        <v>0</v>
      </c>
    </row>
    <row r="3656" spans="2:5">
      <c r="B3656" s="215" t="s">
        <v>3337</v>
      </c>
      <c r="C3656" s="201">
        <v>0</v>
      </c>
      <c r="D3656" s="201">
        <v>1332377.8899999999</v>
      </c>
      <c r="E3656" s="201">
        <v>0</v>
      </c>
    </row>
    <row r="3657" spans="2:5">
      <c r="B3657" s="216" t="s">
        <v>577</v>
      </c>
      <c r="C3657" s="201">
        <v>46832035</v>
      </c>
      <c r="D3657" s="201">
        <v>46832035</v>
      </c>
      <c r="E3657" s="201">
        <v>25297330</v>
      </c>
    </row>
    <row r="3658" spans="2:5">
      <c r="B3658" s="215" t="s">
        <v>922</v>
      </c>
      <c r="C3658" s="201">
        <v>46832035</v>
      </c>
      <c r="D3658" s="201">
        <v>46832035</v>
      </c>
      <c r="E3658" s="201">
        <v>25297330</v>
      </c>
    </row>
    <row r="3659" spans="2:5">
      <c r="B3659" s="216" t="s">
        <v>3658</v>
      </c>
      <c r="C3659" s="201">
        <v>0</v>
      </c>
      <c r="D3659" s="201">
        <v>467879664.75999999</v>
      </c>
      <c r="E3659" s="201">
        <v>462879664.75999999</v>
      </c>
    </row>
    <row r="3660" spans="2:5">
      <c r="B3660" s="215" t="s">
        <v>3657</v>
      </c>
      <c r="C3660" s="201">
        <v>0</v>
      </c>
      <c r="D3660" s="201">
        <v>467879664.75999999</v>
      </c>
      <c r="E3660" s="201">
        <v>462879664.75999999</v>
      </c>
    </row>
    <row r="3661" spans="2:5">
      <c r="B3661" s="216" t="s">
        <v>3656</v>
      </c>
      <c r="C3661" s="201">
        <v>0</v>
      </c>
      <c r="D3661" s="201">
        <v>3872178.4</v>
      </c>
      <c r="E3661" s="201">
        <v>0</v>
      </c>
    </row>
    <row r="3662" spans="2:5">
      <c r="B3662" s="215" t="s">
        <v>3655</v>
      </c>
      <c r="C3662" s="201">
        <v>0</v>
      </c>
      <c r="D3662" s="201">
        <v>3872178.4</v>
      </c>
      <c r="E3662" s="201">
        <v>0</v>
      </c>
    </row>
    <row r="3663" spans="2:5">
      <c r="B3663" s="216" t="s">
        <v>578</v>
      </c>
      <c r="C3663" s="201">
        <v>70741</v>
      </c>
      <c r="D3663" s="201">
        <v>70741</v>
      </c>
      <c r="E3663" s="201">
        <v>0</v>
      </c>
    </row>
    <row r="3664" spans="2:5">
      <c r="B3664" s="215" t="s">
        <v>923</v>
      </c>
      <c r="C3664" s="201">
        <v>70741</v>
      </c>
      <c r="D3664" s="201">
        <v>70741</v>
      </c>
      <c r="E3664" s="201">
        <v>0</v>
      </c>
    </row>
    <row r="3665" spans="2:5">
      <c r="B3665" s="216" t="s">
        <v>1826</v>
      </c>
      <c r="C3665" s="201">
        <v>11208701</v>
      </c>
      <c r="D3665" s="201">
        <v>7630646.7000000002</v>
      </c>
      <c r="E3665" s="201">
        <v>6588220.0199999996</v>
      </c>
    </row>
    <row r="3666" spans="2:5">
      <c r="B3666" s="215" t="s">
        <v>1827</v>
      </c>
      <c r="C3666" s="201">
        <v>11208701</v>
      </c>
      <c r="D3666" s="201">
        <v>7630646.7000000002</v>
      </c>
      <c r="E3666" s="201">
        <v>6588220.0199999996</v>
      </c>
    </row>
    <row r="3667" spans="2:5">
      <c r="B3667" s="216" t="s">
        <v>1828</v>
      </c>
      <c r="C3667" s="201">
        <v>4768626</v>
      </c>
      <c r="D3667" s="201">
        <v>1096331.6100000001</v>
      </c>
      <c r="E3667" s="201">
        <v>1096330.6100000001</v>
      </c>
    </row>
    <row r="3668" spans="2:5">
      <c r="B3668" s="215" t="s">
        <v>1829</v>
      </c>
      <c r="C3668" s="201">
        <v>4768626</v>
      </c>
      <c r="D3668" s="201">
        <v>1096331.6100000001</v>
      </c>
      <c r="E3668" s="201">
        <v>1096330.6100000001</v>
      </c>
    </row>
    <row r="3669" spans="2:5">
      <c r="B3669" s="216" t="s">
        <v>3851</v>
      </c>
      <c r="C3669" s="201">
        <v>13545371</v>
      </c>
      <c r="D3669" s="201">
        <v>10000002</v>
      </c>
      <c r="E3669" s="201">
        <v>10000000</v>
      </c>
    </row>
    <row r="3670" spans="2:5">
      <c r="B3670" s="215" t="s">
        <v>3054</v>
      </c>
      <c r="C3670" s="201">
        <v>13545371</v>
      </c>
      <c r="D3670" s="201">
        <v>10000002</v>
      </c>
      <c r="E3670" s="201">
        <v>10000000</v>
      </c>
    </row>
    <row r="3671" spans="2:5">
      <c r="B3671" s="216" t="s">
        <v>1830</v>
      </c>
      <c r="C3671" s="201">
        <v>4768626</v>
      </c>
      <c r="D3671" s="201">
        <v>3027605.84</v>
      </c>
      <c r="E3671" s="201">
        <v>2641350.4300000002</v>
      </c>
    </row>
    <row r="3672" spans="2:5">
      <c r="B3672" s="215" t="s">
        <v>1831</v>
      </c>
      <c r="C3672" s="201">
        <v>4768626</v>
      </c>
      <c r="D3672" s="201">
        <v>3027605.84</v>
      </c>
      <c r="E3672" s="201">
        <v>2641350.4300000002</v>
      </c>
    </row>
    <row r="3673" spans="2:5">
      <c r="B3673" s="216" t="s">
        <v>3850</v>
      </c>
      <c r="C3673" s="201">
        <v>0</v>
      </c>
      <c r="D3673" s="201">
        <v>16587517.560000001</v>
      </c>
      <c r="E3673" s="201">
        <v>9951197.8699999992</v>
      </c>
    </row>
    <row r="3674" spans="2:5">
      <c r="B3674" s="215" t="s">
        <v>3187</v>
      </c>
      <c r="C3674" s="201">
        <v>0</v>
      </c>
      <c r="D3674" s="201">
        <v>16587517.560000001</v>
      </c>
      <c r="E3674" s="201">
        <v>9951197.8699999992</v>
      </c>
    </row>
    <row r="3675" spans="2:5">
      <c r="B3675" s="216" t="s">
        <v>2730</v>
      </c>
      <c r="C3675" s="201">
        <v>4768626</v>
      </c>
      <c r="D3675" s="201">
        <v>2641672.89</v>
      </c>
      <c r="E3675" s="201">
        <v>2641350.42</v>
      </c>
    </row>
    <row r="3676" spans="2:5">
      <c r="B3676" s="215" t="s">
        <v>1832</v>
      </c>
      <c r="C3676" s="201">
        <v>4768626</v>
      </c>
      <c r="D3676" s="201">
        <v>2641672.89</v>
      </c>
      <c r="E3676" s="201">
        <v>2641350.42</v>
      </c>
    </row>
    <row r="3677" spans="2:5">
      <c r="B3677" s="216" t="s">
        <v>3849</v>
      </c>
      <c r="C3677" s="201">
        <v>64364085</v>
      </c>
      <c r="D3677" s="201">
        <v>24319995</v>
      </c>
      <c r="E3677" s="201">
        <v>21555582.550000001</v>
      </c>
    </row>
    <row r="3678" spans="2:5">
      <c r="B3678" s="215" t="s">
        <v>2797</v>
      </c>
      <c r="C3678" s="201">
        <v>64364085</v>
      </c>
      <c r="D3678" s="201">
        <v>24319995</v>
      </c>
      <c r="E3678" s="201">
        <v>21555582.550000001</v>
      </c>
    </row>
    <row r="3679" spans="2:5">
      <c r="B3679" s="216" t="s">
        <v>4240</v>
      </c>
      <c r="C3679" s="201">
        <v>0</v>
      </c>
      <c r="D3679" s="201">
        <v>20500000</v>
      </c>
      <c r="E3679" s="201">
        <v>20464059.219999999</v>
      </c>
    </row>
    <row r="3680" spans="2:5">
      <c r="B3680" s="215" t="s">
        <v>4239</v>
      </c>
      <c r="C3680" s="201">
        <v>0</v>
      </c>
      <c r="D3680" s="201">
        <v>20500000</v>
      </c>
      <c r="E3680" s="201">
        <v>20464059.219999999</v>
      </c>
    </row>
    <row r="3681" spans="2:5">
      <c r="B3681" s="216" t="s">
        <v>1106</v>
      </c>
      <c r="C3681" s="201">
        <v>79847085</v>
      </c>
      <c r="D3681" s="201">
        <v>324258310</v>
      </c>
      <c r="E3681" s="201">
        <v>324258309</v>
      </c>
    </row>
    <row r="3682" spans="2:5">
      <c r="B3682" s="215" t="s">
        <v>1107</v>
      </c>
      <c r="C3682" s="201">
        <v>79847085</v>
      </c>
      <c r="D3682" s="201">
        <v>324258310</v>
      </c>
      <c r="E3682" s="201">
        <v>324258309</v>
      </c>
    </row>
    <row r="3683" spans="2:5">
      <c r="B3683" s="216" t="s">
        <v>3055</v>
      </c>
      <c r="C3683" s="201">
        <v>3668981</v>
      </c>
      <c r="D3683" s="201">
        <v>16283973</v>
      </c>
      <c r="E3683" s="201">
        <v>16283971.310000001</v>
      </c>
    </row>
    <row r="3684" spans="2:5">
      <c r="B3684" s="215" t="s">
        <v>3056</v>
      </c>
      <c r="C3684" s="201">
        <v>3668981</v>
      </c>
      <c r="D3684" s="201">
        <v>16283973</v>
      </c>
      <c r="E3684" s="201">
        <v>16283971.310000001</v>
      </c>
    </row>
    <row r="3685" spans="2:5">
      <c r="B3685" s="216" t="s">
        <v>3654</v>
      </c>
      <c r="C3685" s="201">
        <v>0</v>
      </c>
      <c r="D3685" s="201">
        <v>7232102.0300000003</v>
      </c>
      <c r="E3685" s="201">
        <v>7231916.0300000003</v>
      </c>
    </row>
    <row r="3686" spans="2:5">
      <c r="B3686" s="215" t="s">
        <v>3653</v>
      </c>
      <c r="C3686" s="201">
        <v>0</v>
      </c>
      <c r="D3686" s="201">
        <v>7232102.0300000003</v>
      </c>
      <c r="E3686" s="201">
        <v>7231916.0300000003</v>
      </c>
    </row>
    <row r="3687" spans="2:5">
      <c r="B3687" s="216" t="s">
        <v>3057</v>
      </c>
      <c r="C3687" s="201">
        <v>21215749</v>
      </c>
      <c r="D3687" s="201">
        <v>139381092</v>
      </c>
      <c r="E3687" s="201">
        <v>37767163.25</v>
      </c>
    </row>
    <row r="3688" spans="2:5">
      <c r="B3688" s="215" t="s">
        <v>3058</v>
      </c>
      <c r="C3688" s="201">
        <v>21215749</v>
      </c>
      <c r="D3688" s="201">
        <v>139381092</v>
      </c>
      <c r="E3688" s="201">
        <v>37767163.25</v>
      </c>
    </row>
    <row r="3689" spans="2:5">
      <c r="B3689" s="216" t="s">
        <v>1108</v>
      </c>
      <c r="C3689" s="201">
        <v>25651770</v>
      </c>
      <c r="D3689" s="201">
        <v>22049203.5</v>
      </c>
      <c r="E3689" s="201">
        <v>22049103.5</v>
      </c>
    </row>
    <row r="3690" spans="2:5">
      <c r="B3690" s="215" t="s">
        <v>1109</v>
      </c>
      <c r="C3690" s="201">
        <v>25651770</v>
      </c>
      <c r="D3690" s="201">
        <v>22049203.5</v>
      </c>
      <c r="E3690" s="201">
        <v>22049103.5</v>
      </c>
    </row>
    <row r="3691" spans="2:5">
      <c r="B3691" s="216" t="s">
        <v>2557</v>
      </c>
      <c r="C3691" s="201">
        <v>2323954</v>
      </c>
      <c r="D3691" s="201">
        <v>5000000</v>
      </c>
      <c r="E3691" s="201">
        <v>0</v>
      </c>
    </row>
    <row r="3692" spans="2:5">
      <c r="B3692" s="215" t="s">
        <v>2558</v>
      </c>
      <c r="C3692" s="201">
        <v>2323954</v>
      </c>
      <c r="D3692" s="201">
        <v>5000000</v>
      </c>
      <c r="E3692" s="201">
        <v>0</v>
      </c>
    </row>
    <row r="3693" spans="2:5">
      <c r="B3693" s="216" t="s">
        <v>3652</v>
      </c>
      <c r="C3693" s="201">
        <v>0</v>
      </c>
      <c r="D3693" s="201">
        <v>51305097.630000003</v>
      </c>
      <c r="E3693" s="201">
        <v>51305097.630000003</v>
      </c>
    </row>
    <row r="3694" spans="2:5">
      <c r="B3694" s="215" t="s">
        <v>3651</v>
      </c>
      <c r="C3694" s="201">
        <v>0</v>
      </c>
      <c r="D3694" s="201">
        <v>51305097.630000003</v>
      </c>
      <c r="E3694" s="201">
        <v>51305097.630000003</v>
      </c>
    </row>
    <row r="3695" spans="2:5">
      <c r="B3695" s="216" t="s">
        <v>4238</v>
      </c>
      <c r="C3695" s="201">
        <v>0</v>
      </c>
      <c r="D3695" s="201">
        <v>26670000</v>
      </c>
      <c r="E3695" s="201">
        <v>26670000</v>
      </c>
    </row>
    <row r="3696" spans="2:5">
      <c r="B3696" s="215" t="s">
        <v>4237</v>
      </c>
      <c r="C3696" s="201">
        <v>0</v>
      </c>
      <c r="D3696" s="201">
        <v>26670000</v>
      </c>
      <c r="E3696" s="201">
        <v>26670000</v>
      </c>
    </row>
    <row r="3697" spans="2:5">
      <c r="B3697" s="220" t="s">
        <v>283</v>
      </c>
      <c r="C3697" s="219">
        <v>0</v>
      </c>
      <c r="D3697" s="219">
        <v>112900000</v>
      </c>
      <c r="E3697" s="219">
        <v>112889249.70999999</v>
      </c>
    </row>
    <row r="3698" spans="2:5">
      <c r="B3698" s="216" t="s">
        <v>3248</v>
      </c>
      <c r="C3698" s="201">
        <v>0</v>
      </c>
      <c r="D3698" s="201">
        <v>112900000</v>
      </c>
      <c r="E3698" s="201">
        <v>112889249.70999999</v>
      </c>
    </row>
    <row r="3699" spans="2:5">
      <c r="B3699" s="215" t="s">
        <v>3247</v>
      </c>
      <c r="C3699" s="201">
        <v>0</v>
      </c>
      <c r="D3699" s="201">
        <v>112900000</v>
      </c>
      <c r="E3699" s="201">
        <v>112889249.70999999</v>
      </c>
    </row>
    <row r="3700" spans="2:5">
      <c r="B3700" s="220" t="s">
        <v>298</v>
      </c>
      <c r="C3700" s="219">
        <v>0</v>
      </c>
      <c r="D3700" s="219">
        <v>243820927.80000001</v>
      </c>
      <c r="E3700" s="219">
        <v>243077482.74000001</v>
      </c>
    </row>
    <row r="3701" spans="2:5">
      <c r="B3701" s="216" t="s">
        <v>3658</v>
      </c>
      <c r="C3701" s="201">
        <v>0</v>
      </c>
      <c r="D3701" s="201">
        <v>243820927.80000001</v>
      </c>
      <c r="E3701" s="201">
        <v>243077482.74000001</v>
      </c>
    </row>
    <row r="3702" spans="2:5">
      <c r="B3702" s="215" t="s">
        <v>3657</v>
      </c>
      <c r="C3702" s="201">
        <v>0</v>
      </c>
      <c r="D3702" s="201">
        <v>243820927.80000001</v>
      </c>
      <c r="E3702" s="201">
        <v>243077482.74000001</v>
      </c>
    </row>
    <row r="3703" spans="2:5">
      <c r="B3703" s="217" t="s">
        <v>296</v>
      </c>
      <c r="C3703" s="201">
        <v>32680162768</v>
      </c>
      <c r="D3703" s="201">
        <v>30232978553.560013</v>
      </c>
      <c r="E3703" s="201">
        <v>21045063448.399994</v>
      </c>
    </row>
    <row r="3704" spans="2:5">
      <c r="B3704" s="220" t="s">
        <v>281</v>
      </c>
      <c r="C3704" s="219">
        <v>19509391672</v>
      </c>
      <c r="D3704" s="219">
        <v>20304067177.410011</v>
      </c>
      <c r="E3704" s="219">
        <v>14881150260.969994</v>
      </c>
    </row>
    <row r="3705" spans="2:5">
      <c r="B3705" s="216" t="s">
        <v>3848</v>
      </c>
      <c r="C3705" s="201">
        <v>16772660</v>
      </c>
      <c r="D3705" s="201">
        <v>3500001.72</v>
      </c>
      <c r="E3705" s="201">
        <v>0</v>
      </c>
    </row>
    <row r="3706" spans="2:5">
      <c r="B3706" s="215" t="s">
        <v>1379</v>
      </c>
      <c r="C3706" s="201">
        <v>12087770</v>
      </c>
      <c r="D3706" s="201">
        <v>3500000.72</v>
      </c>
      <c r="E3706" s="201">
        <v>0</v>
      </c>
    </row>
    <row r="3707" spans="2:5">
      <c r="B3707" s="215" t="s">
        <v>2392</v>
      </c>
      <c r="C3707" s="201">
        <v>4684890</v>
      </c>
      <c r="D3707" s="201">
        <v>1</v>
      </c>
      <c r="E3707" s="201">
        <v>0</v>
      </c>
    </row>
    <row r="3708" spans="2:5">
      <c r="B3708" s="216" t="s">
        <v>3847</v>
      </c>
      <c r="C3708" s="201">
        <v>97001045</v>
      </c>
      <c r="D3708" s="201">
        <v>2670000</v>
      </c>
      <c r="E3708" s="201">
        <v>2665811.65</v>
      </c>
    </row>
    <row r="3709" spans="2:5">
      <c r="B3709" s="215" t="s">
        <v>2807</v>
      </c>
      <c r="C3709" s="201">
        <v>97001045</v>
      </c>
      <c r="D3709" s="201">
        <v>0</v>
      </c>
      <c r="E3709" s="201">
        <v>0</v>
      </c>
    </row>
    <row r="3710" spans="2:5">
      <c r="B3710" s="215" t="s">
        <v>4236</v>
      </c>
      <c r="C3710" s="201">
        <v>0</v>
      </c>
      <c r="D3710" s="201">
        <v>2670000</v>
      </c>
      <c r="E3710" s="201">
        <v>2665811.65</v>
      </c>
    </row>
    <row r="3711" spans="2:5">
      <c r="B3711" s="216" t="s">
        <v>3846</v>
      </c>
      <c r="C3711" s="201">
        <v>0</v>
      </c>
      <c r="D3711" s="201">
        <v>48540344.420000002</v>
      </c>
      <c r="E3711" s="201">
        <v>48185916.68</v>
      </c>
    </row>
    <row r="3712" spans="2:5">
      <c r="B3712" s="215" t="s">
        <v>3650</v>
      </c>
      <c r="C3712" s="201">
        <v>0</v>
      </c>
      <c r="D3712" s="201">
        <v>48540344.420000002</v>
      </c>
      <c r="E3712" s="201">
        <v>48185916.68</v>
      </c>
    </row>
    <row r="3713" spans="2:5">
      <c r="B3713" s="216" t="s">
        <v>4181</v>
      </c>
      <c r="C3713" s="201">
        <v>0</v>
      </c>
      <c r="D3713" s="201">
        <v>22751347.009999998</v>
      </c>
      <c r="E3713" s="201">
        <v>0</v>
      </c>
    </row>
    <row r="3714" spans="2:5">
      <c r="B3714" s="215" t="s">
        <v>4180</v>
      </c>
      <c r="C3714" s="201">
        <v>0</v>
      </c>
      <c r="D3714" s="201">
        <v>22751347.009999998</v>
      </c>
      <c r="E3714" s="201">
        <v>0</v>
      </c>
    </row>
    <row r="3715" spans="2:5">
      <c r="B3715" s="216" t="s">
        <v>2731</v>
      </c>
      <c r="C3715" s="201">
        <v>727894513</v>
      </c>
      <c r="D3715" s="201">
        <v>2428748339.5999999</v>
      </c>
      <c r="E3715" s="201">
        <v>1782983932.7099998</v>
      </c>
    </row>
    <row r="3716" spans="2:5">
      <c r="B3716" s="215" t="s">
        <v>924</v>
      </c>
      <c r="C3716" s="201">
        <v>727894513</v>
      </c>
      <c r="D3716" s="201">
        <v>2428748339.5999999</v>
      </c>
      <c r="E3716" s="201">
        <v>1782983932.7099998</v>
      </c>
    </row>
    <row r="3717" spans="2:5">
      <c r="B3717" s="216" t="s">
        <v>3845</v>
      </c>
      <c r="C3717" s="201">
        <v>0</v>
      </c>
      <c r="D3717" s="201">
        <v>4722667</v>
      </c>
      <c r="E3717" s="201">
        <v>4722666.55</v>
      </c>
    </row>
    <row r="3718" spans="2:5">
      <c r="B3718" s="215" t="s">
        <v>3631</v>
      </c>
      <c r="C3718" s="201">
        <v>0</v>
      </c>
      <c r="D3718" s="201">
        <v>4722667</v>
      </c>
      <c r="E3718" s="201">
        <v>4722666.55</v>
      </c>
    </row>
    <row r="3719" spans="2:5">
      <c r="B3719" s="216" t="s">
        <v>3844</v>
      </c>
      <c r="C3719" s="201">
        <v>17444853</v>
      </c>
      <c r="D3719" s="201">
        <v>9811838.5500000007</v>
      </c>
      <c r="E3719" s="201">
        <v>2591626.14</v>
      </c>
    </row>
    <row r="3720" spans="2:5">
      <c r="B3720" s="215" t="s">
        <v>1380</v>
      </c>
      <c r="C3720" s="201">
        <v>10833015</v>
      </c>
      <c r="D3720" s="201">
        <v>3200000.55</v>
      </c>
      <c r="E3720" s="201">
        <v>0</v>
      </c>
    </row>
    <row r="3721" spans="2:5">
      <c r="B3721" s="215" t="s">
        <v>2393</v>
      </c>
      <c r="C3721" s="201">
        <v>6611838</v>
      </c>
      <c r="D3721" s="201">
        <v>6611838</v>
      </c>
      <c r="E3721" s="201">
        <v>2591626.14</v>
      </c>
    </row>
    <row r="3722" spans="2:5">
      <c r="B3722" s="216" t="s">
        <v>579</v>
      </c>
      <c r="C3722" s="201">
        <v>82000000</v>
      </c>
      <c r="D3722" s="201">
        <v>82000000</v>
      </c>
      <c r="E3722" s="201">
        <v>36115140.469999999</v>
      </c>
    </row>
    <row r="3723" spans="2:5">
      <c r="B3723" s="215" t="s">
        <v>925</v>
      </c>
      <c r="C3723" s="201">
        <v>82000000</v>
      </c>
      <c r="D3723" s="201">
        <v>82000000</v>
      </c>
      <c r="E3723" s="201">
        <v>36115140.469999999</v>
      </c>
    </row>
    <row r="3724" spans="2:5">
      <c r="B3724" s="216" t="s">
        <v>3767</v>
      </c>
      <c r="C3724" s="201">
        <v>5702897166</v>
      </c>
      <c r="D3724" s="201">
        <v>3185050455.1500001</v>
      </c>
      <c r="E3724" s="201">
        <v>1829349281.8399999</v>
      </c>
    </row>
    <row r="3725" spans="2:5">
      <c r="B3725" s="215" t="s">
        <v>1110</v>
      </c>
      <c r="C3725" s="201">
        <v>5702897166</v>
      </c>
      <c r="D3725" s="201">
        <v>3185050455.1500001</v>
      </c>
      <c r="E3725" s="201">
        <v>1829349281.8399999</v>
      </c>
    </row>
    <row r="3726" spans="2:5">
      <c r="B3726" s="216" t="s">
        <v>3843</v>
      </c>
      <c r="C3726" s="201">
        <v>10833015</v>
      </c>
      <c r="D3726" s="201">
        <v>4308874.4399999995</v>
      </c>
      <c r="E3726" s="201">
        <v>0</v>
      </c>
    </row>
    <row r="3727" spans="2:5">
      <c r="B3727" s="215" t="s">
        <v>1381</v>
      </c>
      <c r="C3727" s="201">
        <v>10833015</v>
      </c>
      <c r="D3727" s="201">
        <v>3000000.55</v>
      </c>
      <c r="E3727" s="201">
        <v>0</v>
      </c>
    </row>
    <row r="3728" spans="2:5">
      <c r="B3728" s="215" t="s">
        <v>3336</v>
      </c>
      <c r="C3728" s="201">
        <v>0</v>
      </c>
      <c r="D3728" s="201">
        <v>1308873.8899999999</v>
      </c>
      <c r="E3728" s="201">
        <v>0</v>
      </c>
    </row>
    <row r="3729" spans="2:5">
      <c r="B3729" s="216" t="s">
        <v>3842</v>
      </c>
      <c r="C3729" s="201">
        <v>300000000</v>
      </c>
      <c r="D3729" s="201">
        <v>150000000</v>
      </c>
      <c r="E3729" s="201">
        <v>0</v>
      </c>
    </row>
    <row r="3730" spans="2:5">
      <c r="B3730" s="215" t="s">
        <v>3059</v>
      </c>
      <c r="C3730" s="201">
        <v>300000000</v>
      </c>
      <c r="D3730" s="201">
        <v>150000000</v>
      </c>
      <c r="E3730" s="201">
        <v>0</v>
      </c>
    </row>
    <row r="3731" spans="2:5">
      <c r="B3731" s="216" t="s">
        <v>580</v>
      </c>
      <c r="C3731" s="201">
        <v>222845527</v>
      </c>
      <c r="D3731" s="201">
        <v>2410845527</v>
      </c>
      <c r="E3731" s="201">
        <v>1904265126.6700001</v>
      </c>
    </row>
    <row r="3732" spans="2:5">
      <c r="B3732" s="215" t="s">
        <v>927</v>
      </c>
      <c r="C3732" s="201">
        <v>222845527</v>
      </c>
      <c r="D3732" s="201">
        <v>2410845527</v>
      </c>
      <c r="E3732" s="201">
        <v>1904265126.6700001</v>
      </c>
    </row>
    <row r="3733" spans="2:5">
      <c r="B3733" s="216" t="s">
        <v>3841</v>
      </c>
      <c r="C3733" s="201">
        <v>4510977</v>
      </c>
      <c r="D3733" s="201">
        <v>7005176.1600000001</v>
      </c>
      <c r="E3733" s="201">
        <v>1848528.31</v>
      </c>
    </row>
    <row r="3734" spans="2:5">
      <c r="B3734" s="215" t="s">
        <v>1382</v>
      </c>
      <c r="C3734" s="201">
        <v>4510977</v>
      </c>
      <c r="D3734" s="201">
        <v>3947104.93</v>
      </c>
      <c r="E3734" s="201">
        <v>1848528.31</v>
      </c>
    </row>
    <row r="3735" spans="2:5">
      <c r="B3735" s="215" t="s">
        <v>3335</v>
      </c>
      <c r="C3735" s="201">
        <v>0</v>
      </c>
      <c r="D3735" s="201">
        <v>3058071.23</v>
      </c>
      <c r="E3735" s="201">
        <v>0</v>
      </c>
    </row>
    <row r="3736" spans="2:5">
      <c r="B3736" s="216" t="s">
        <v>581</v>
      </c>
      <c r="C3736" s="201">
        <v>1575154473</v>
      </c>
      <c r="D3736" s="201">
        <v>382154473</v>
      </c>
      <c r="E3736" s="201">
        <v>197838929.70999998</v>
      </c>
    </row>
    <row r="3737" spans="2:5">
      <c r="B3737" s="215" t="s">
        <v>928</v>
      </c>
      <c r="C3737" s="201">
        <v>1575154473</v>
      </c>
      <c r="D3737" s="201">
        <v>382154473</v>
      </c>
      <c r="E3737" s="201">
        <v>197838929.70999998</v>
      </c>
    </row>
    <row r="3738" spans="2:5">
      <c r="B3738" s="216" t="s">
        <v>3840</v>
      </c>
      <c r="C3738" s="201">
        <v>10833015</v>
      </c>
      <c r="D3738" s="201">
        <v>1</v>
      </c>
      <c r="E3738" s="201">
        <v>0</v>
      </c>
    </row>
    <row r="3739" spans="2:5">
      <c r="B3739" s="215" t="s">
        <v>1383</v>
      </c>
      <c r="C3739" s="201">
        <v>10833015</v>
      </c>
      <c r="D3739" s="201">
        <v>1</v>
      </c>
      <c r="E3739" s="201">
        <v>0</v>
      </c>
    </row>
    <row r="3740" spans="2:5">
      <c r="B3740" s="216" t="s">
        <v>2732</v>
      </c>
      <c r="C3740" s="201">
        <v>150000000</v>
      </c>
      <c r="D3740" s="201">
        <v>206799999.99999997</v>
      </c>
      <c r="E3740" s="201">
        <v>54647002.560000002</v>
      </c>
    </row>
    <row r="3741" spans="2:5">
      <c r="B3741" s="215" t="s">
        <v>929</v>
      </c>
      <c r="C3741" s="201">
        <v>150000000</v>
      </c>
      <c r="D3741" s="201">
        <v>206799999.99999997</v>
      </c>
      <c r="E3741" s="201">
        <v>54647002.560000002</v>
      </c>
    </row>
    <row r="3742" spans="2:5">
      <c r="B3742" s="216" t="s">
        <v>3765</v>
      </c>
      <c r="C3742" s="201">
        <v>0</v>
      </c>
      <c r="D3742" s="201">
        <v>26755507</v>
      </c>
      <c r="E3742" s="201">
        <v>26755506.609999999</v>
      </c>
    </row>
    <row r="3743" spans="2:5">
      <c r="B3743" s="215" t="s">
        <v>3202</v>
      </c>
      <c r="C3743" s="201">
        <v>0</v>
      </c>
      <c r="D3743" s="201">
        <v>26755507</v>
      </c>
      <c r="E3743" s="201">
        <v>26755506.609999999</v>
      </c>
    </row>
    <row r="3744" spans="2:5">
      <c r="B3744" s="216" t="s">
        <v>3839</v>
      </c>
      <c r="C3744" s="201">
        <v>10833015</v>
      </c>
      <c r="D3744" s="201">
        <v>6488079.7799999993</v>
      </c>
      <c r="E3744" s="201">
        <v>0</v>
      </c>
    </row>
    <row r="3745" spans="2:5">
      <c r="B3745" s="215" t="s">
        <v>1384</v>
      </c>
      <c r="C3745" s="201">
        <v>10833015</v>
      </c>
      <c r="D3745" s="201">
        <v>3430008.55</v>
      </c>
      <c r="E3745" s="201">
        <v>0</v>
      </c>
    </row>
    <row r="3746" spans="2:5">
      <c r="B3746" s="215" t="s">
        <v>3334</v>
      </c>
      <c r="C3746" s="201">
        <v>0</v>
      </c>
      <c r="D3746" s="201">
        <v>3058071.23</v>
      </c>
      <c r="E3746" s="201">
        <v>0</v>
      </c>
    </row>
    <row r="3747" spans="2:5">
      <c r="B3747" s="216" t="s">
        <v>980</v>
      </c>
      <c r="C3747" s="201">
        <v>12633085</v>
      </c>
      <c r="D3747" s="201">
        <v>0</v>
      </c>
      <c r="E3747" s="201">
        <v>0</v>
      </c>
    </row>
    <row r="3748" spans="2:5">
      <c r="B3748" s="215" t="s">
        <v>981</v>
      </c>
      <c r="C3748" s="201">
        <v>12633085</v>
      </c>
      <c r="D3748" s="201">
        <v>0</v>
      </c>
      <c r="E3748" s="201">
        <v>0</v>
      </c>
    </row>
    <row r="3749" spans="2:5">
      <c r="B3749" s="216" t="s">
        <v>3838</v>
      </c>
      <c r="C3749" s="201">
        <v>6437925</v>
      </c>
      <c r="D3749" s="201">
        <v>3064174.53</v>
      </c>
      <c r="E3749" s="201">
        <v>3064174.06</v>
      </c>
    </row>
    <row r="3750" spans="2:5">
      <c r="B3750" s="215" t="s">
        <v>1385</v>
      </c>
      <c r="C3750" s="201">
        <v>6437925</v>
      </c>
      <c r="D3750" s="201">
        <v>3064174.53</v>
      </c>
      <c r="E3750" s="201">
        <v>3064174.06</v>
      </c>
    </row>
    <row r="3751" spans="2:5">
      <c r="B3751" s="216" t="s">
        <v>3837</v>
      </c>
      <c r="C3751" s="201">
        <v>3354826</v>
      </c>
      <c r="D3751" s="201">
        <v>27529159.969999999</v>
      </c>
      <c r="E3751" s="201">
        <v>27529159.609999999</v>
      </c>
    </row>
    <row r="3752" spans="2:5">
      <c r="B3752" s="215" t="s">
        <v>930</v>
      </c>
      <c r="C3752" s="201">
        <v>3354826</v>
      </c>
      <c r="D3752" s="201">
        <v>27529159.969999999</v>
      </c>
      <c r="E3752" s="201">
        <v>27529159.609999999</v>
      </c>
    </row>
    <row r="3753" spans="2:5">
      <c r="B3753" s="216" t="s">
        <v>2733</v>
      </c>
      <c r="C3753" s="201">
        <v>3485185</v>
      </c>
      <c r="D3753" s="201">
        <v>3485185</v>
      </c>
      <c r="E3753" s="201">
        <v>1590121.19</v>
      </c>
    </row>
    <row r="3754" spans="2:5">
      <c r="B3754" s="215" t="s">
        <v>1057</v>
      </c>
      <c r="C3754" s="201">
        <v>3485185</v>
      </c>
      <c r="D3754" s="201">
        <v>3485185</v>
      </c>
      <c r="E3754" s="201">
        <v>1590121.19</v>
      </c>
    </row>
    <row r="3755" spans="2:5">
      <c r="B3755" s="216" t="s">
        <v>3764</v>
      </c>
      <c r="C3755" s="201">
        <v>0</v>
      </c>
      <c r="D3755" s="201">
        <v>1185247138</v>
      </c>
      <c r="E3755" s="201">
        <v>1179309301.9299998</v>
      </c>
    </row>
    <row r="3756" spans="2:5">
      <c r="B3756" s="215" t="s">
        <v>3201</v>
      </c>
      <c r="C3756" s="201">
        <v>0</v>
      </c>
      <c r="D3756" s="201">
        <v>1185247138</v>
      </c>
      <c r="E3756" s="201">
        <v>1179309301.9299998</v>
      </c>
    </row>
    <row r="3757" spans="2:5">
      <c r="B3757" s="216" t="s">
        <v>3836</v>
      </c>
      <c r="C3757" s="201">
        <v>0</v>
      </c>
      <c r="D3757" s="201">
        <v>795700</v>
      </c>
      <c r="E3757" s="201">
        <v>0</v>
      </c>
    </row>
    <row r="3758" spans="2:5">
      <c r="B3758" s="215" t="s">
        <v>3200</v>
      </c>
      <c r="C3758" s="201">
        <v>0</v>
      </c>
      <c r="D3758" s="201">
        <v>795700</v>
      </c>
      <c r="E3758" s="201">
        <v>0</v>
      </c>
    </row>
    <row r="3759" spans="2:5">
      <c r="B3759" s="216" t="s">
        <v>3835</v>
      </c>
      <c r="C3759" s="201">
        <v>10833015</v>
      </c>
      <c r="D3759" s="201">
        <v>3200888.55</v>
      </c>
      <c r="E3759" s="201">
        <v>0</v>
      </c>
    </row>
    <row r="3760" spans="2:5">
      <c r="B3760" s="215" t="s">
        <v>1386</v>
      </c>
      <c r="C3760" s="201">
        <v>10833015</v>
      </c>
      <c r="D3760" s="201">
        <v>3200888.55</v>
      </c>
      <c r="E3760" s="201">
        <v>0</v>
      </c>
    </row>
    <row r="3761" spans="2:5">
      <c r="B3761" s="216" t="s">
        <v>582</v>
      </c>
      <c r="C3761" s="201">
        <v>17601543</v>
      </c>
      <c r="D3761" s="201">
        <v>14958104</v>
      </c>
      <c r="E3761" s="201">
        <v>8424682.2799999993</v>
      </c>
    </row>
    <row r="3762" spans="2:5">
      <c r="B3762" s="215" t="s">
        <v>931</v>
      </c>
      <c r="C3762" s="201">
        <v>17601543</v>
      </c>
      <c r="D3762" s="201">
        <v>14958104</v>
      </c>
      <c r="E3762" s="201">
        <v>8424682.2799999993</v>
      </c>
    </row>
    <row r="3763" spans="2:5">
      <c r="B3763" s="216" t="s">
        <v>3834</v>
      </c>
      <c r="C3763" s="201">
        <v>0</v>
      </c>
      <c r="D3763" s="201">
        <v>1059000</v>
      </c>
      <c r="E3763" s="201">
        <v>0</v>
      </c>
    </row>
    <row r="3764" spans="2:5">
      <c r="B3764" s="215" t="s">
        <v>3199</v>
      </c>
      <c r="C3764" s="201">
        <v>0</v>
      </c>
      <c r="D3764" s="201">
        <v>1059000</v>
      </c>
      <c r="E3764" s="201">
        <v>0</v>
      </c>
    </row>
    <row r="3765" spans="2:5">
      <c r="B3765" s="216" t="s">
        <v>3833</v>
      </c>
      <c r="C3765" s="201">
        <v>0</v>
      </c>
      <c r="D3765" s="201">
        <v>3417160</v>
      </c>
      <c r="E3765" s="201">
        <v>3417160</v>
      </c>
    </row>
    <row r="3766" spans="2:5">
      <c r="B3766" s="215" t="s">
        <v>3630</v>
      </c>
      <c r="C3766" s="201">
        <v>0</v>
      </c>
      <c r="D3766" s="201">
        <v>3417160</v>
      </c>
      <c r="E3766" s="201">
        <v>3417160</v>
      </c>
    </row>
    <row r="3767" spans="2:5">
      <c r="B3767" s="216" t="s">
        <v>583</v>
      </c>
      <c r="C3767" s="201">
        <v>1881566726</v>
      </c>
      <c r="D3767" s="201">
        <v>1332266566.28</v>
      </c>
      <c r="E3767" s="201">
        <v>1271370863.1900001</v>
      </c>
    </row>
    <row r="3768" spans="2:5">
      <c r="B3768" s="215" t="s">
        <v>932</v>
      </c>
      <c r="C3768" s="201">
        <v>11406726</v>
      </c>
      <c r="D3768" s="201">
        <v>106110202</v>
      </c>
      <c r="E3768" s="201">
        <v>106110200.62</v>
      </c>
    </row>
    <row r="3769" spans="2:5">
      <c r="B3769" s="215" t="s">
        <v>3060</v>
      </c>
      <c r="C3769" s="201">
        <v>1870160000</v>
      </c>
      <c r="D3769" s="201">
        <v>1226156364.28</v>
      </c>
      <c r="E3769" s="201">
        <v>1165260662.5699999</v>
      </c>
    </row>
    <row r="3770" spans="2:5">
      <c r="B3770" s="216" t="s">
        <v>3832</v>
      </c>
      <c r="C3770" s="201">
        <v>57840000</v>
      </c>
      <c r="D3770" s="201">
        <v>82840000</v>
      </c>
      <c r="E3770" s="201">
        <v>0</v>
      </c>
    </row>
    <row r="3771" spans="2:5">
      <c r="B3771" s="215" t="s">
        <v>3060</v>
      </c>
      <c r="C3771" s="201">
        <v>57840000</v>
      </c>
      <c r="D3771" s="201">
        <v>82840000</v>
      </c>
      <c r="E3771" s="201">
        <v>0</v>
      </c>
    </row>
    <row r="3772" spans="2:5">
      <c r="B3772" s="216" t="s">
        <v>3831</v>
      </c>
      <c r="C3772" s="201">
        <v>0</v>
      </c>
      <c r="D3772" s="201">
        <v>194547</v>
      </c>
      <c r="E3772" s="201">
        <v>194547</v>
      </c>
    </row>
    <row r="3773" spans="2:5">
      <c r="B3773" s="215" t="s">
        <v>3246</v>
      </c>
      <c r="C3773" s="201">
        <v>0</v>
      </c>
      <c r="D3773" s="201">
        <v>194547</v>
      </c>
      <c r="E3773" s="201">
        <v>194547</v>
      </c>
    </row>
    <row r="3774" spans="2:5">
      <c r="B3774" s="216" t="s">
        <v>2734</v>
      </c>
      <c r="C3774" s="201">
        <v>6437925</v>
      </c>
      <c r="D3774" s="201">
        <v>5633184.5300000003</v>
      </c>
      <c r="E3774" s="201">
        <v>3131019.69</v>
      </c>
    </row>
    <row r="3775" spans="2:5">
      <c r="B3775" s="215" t="s">
        <v>1387</v>
      </c>
      <c r="C3775" s="201">
        <v>6437925</v>
      </c>
      <c r="D3775" s="201">
        <v>5633184.5300000003</v>
      </c>
      <c r="E3775" s="201">
        <v>3131019.69</v>
      </c>
    </row>
    <row r="3776" spans="2:5">
      <c r="B3776" s="216" t="s">
        <v>3830</v>
      </c>
      <c r="C3776" s="201">
        <v>0</v>
      </c>
      <c r="D3776" s="201">
        <v>319083041</v>
      </c>
      <c r="E3776" s="201">
        <v>319083041</v>
      </c>
    </row>
    <row r="3777" spans="2:5">
      <c r="B3777" s="215" t="s">
        <v>3749</v>
      </c>
      <c r="C3777" s="201">
        <v>0</v>
      </c>
      <c r="D3777" s="201">
        <v>319083041</v>
      </c>
      <c r="E3777" s="201">
        <v>319083041</v>
      </c>
    </row>
    <row r="3778" spans="2:5">
      <c r="B3778" s="216" t="s">
        <v>1388</v>
      </c>
      <c r="C3778" s="201">
        <v>6437925</v>
      </c>
      <c r="D3778" s="201">
        <v>4033184.53</v>
      </c>
      <c r="E3778" s="201">
        <v>3190801.79</v>
      </c>
    </row>
    <row r="3779" spans="2:5">
      <c r="B3779" s="215" t="s">
        <v>1389</v>
      </c>
      <c r="C3779" s="201">
        <v>6437925</v>
      </c>
      <c r="D3779" s="201">
        <v>4033184.53</v>
      </c>
      <c r="E3779" s="201">
        <v>3190801.79</v>
      </c>
    </row>
    <row r="3780" spans="2:5">
      <c r="B3780" s="216" t="s">
        <v>3829</v>
      </c>
      <c r="C3780" s="201">
        <v>10833015</v>
      </c>
      <c r="D3780" s="201">
        <v>6958194.5499999998</v>
      </c>
      <c r="E3780" s="201">
        <v>6958194.04</v>
      </c>
    </row>
    <row r="3781" spans="2:5">
      <c r="B3781" s="215" t="s">
        <v>1390</v>
      </c>
      <c r="C3781" s="201">
        <v>10833015</v>
      </c>
      <c r="D3781" s="201">
        <v>6958194.5499999998</v>
      </c>
      <c r="E3781" s="201">
        <v>6958194.04</v>
      </c>
    </row>
    <row r="3782" spans="2:5">
      <c r="B3782" s="216" t="s">
        <v>3828</v>
      </c>
      <c r="C3782" s="201">
        <v>0</v>
      </c>
      <c r="D3782" s="201">
        <v>2233000</v>
      </c>
      <c r="E3782" s="201">
        <v>0</v>
      </c>
    </row>
    <row r="3783" spans="2:5">
      <c r="B3783" s="215" t="s">
        <v>3198</v>
      </c>
      <c r="C3783" s="201">
        <v>0</v>
      </c>
      <c r="D3783" s="201">
        <v>2233000</v>
      </c>
      <c r="E3783" s="201">
        <v>0</v>
      </c>
    </row>
    <row r="3784" spans="2:5">
      <c r="B3784" s="216" t="s">
        <v>3827</v>
      </c>
      <c r="C3784" s="201">
        <v>0</v>
      </c>
      <c r="D3784" s="201">
        <v>21588162.75</v>
      </c>
      <c r="E3784" s="201">
        <v>21588162.739999998</v>
      </c>
    </row>
    <row r="3785" spans="2:5">
      <c r="B3785" s="215" t="s">
        <v>3619</v>
      </c>
      <c r="C3785" s="201">
        <v>0</v>
      </c>
      <c r="D3785" s="201">
        <v>21588162.75</v>
      </c>
      <c r="E3785" s="201">
        <v>21588162.739999998</v>
      </c>
    </row>
    <row r="3786" spans="2:5">
      <c r="B3786" s="216" t="s">
        <v>584</v>
      </c>
      <c r="C3786" s="201">
        <v>18241063</v>
      </c>
      <c r="D3786" s="201">
        <v>64773684.859999999</v>
      </c>
      <c r="E3786" s="201">
        <v>36560556.009999998</v>
      </c>
    </row>
    <row r="3787" spans="2:5">
      <c r="B3787" s="215" t="s">
        <v>933</v>
      </c>
      <c r="C3787" s="201">
        <v>18241063</v>
      </c>
      <c r="D3787" s="201">
        <v>64773684.859999999</v>
      </c>
      <c r="E3787" s="201">
        <v>36560556.009999998</v>
      </c>
    </row>
    <row r="3788" spans="2:5">
      <c r="B3788" s="216" t="s">
        <v>3826</v>
      </c>
      <c r="C3788" s="201">
        <v>6437925</v>
      </c>
      <c r="D3788" s="201">
        <v>4623703.53</v>
      </c>
      <c r="E3788" s="201">
        <v>2845365.73</v>
      </c>
    </row>
    <row r="3789" spans="2:5">
      <c r="B3789" s="215" t="s">
        <v>1391</v>
      </c>
      <c r="C3789" s="201">
        <v>6437925</v>
      </c>
      <c r="D3789" s="201">
        <v>4623703.53</v>
      </c>
      <c r="E3789" s="201">
        <v>2845365.73</v>
      </c>
    </row>
    <row r="3790" spans="2:5">
      <c r="B3790" s="216" t="s">
        <v>4298</v>
      </c>
      <c r="C3790" s="201">
        <v>11418688</v>
      </c>
      <c r="D3790" s="201">
        <v>11418688</v>
      </c>
      <c r="E3790" s="201">
        <v>9406956.0199999996</v>
      </c>
    </row>
    <row r="3791" spans="2:5">
      <c r="B3791" s="215" t="s">
        <v>4207</v>
      </c>
      <c r="C3791" s="201">
        <v>11418688</v>
      </c>
      <c r="D3791" s="201">
        <v>11418688</v>
      </c>
      <c r="E3791" s="201">
        <v>9406956.0199999996</v>
      </c>
    </row>
    <row r="3792" spans="2:5">
      <c r="B3792" s="216" t="s">
        <v>4235</v>
      </c>
      <c r="C3792" s="201">
        <v>0</v>
      </c>
      <c r="D3792" s="201">
        <v>37000000</v>
      </c>
      <c r="E3792" s="201">
        <v>37000000</v>
      </c>
    </row>
    <row r="3793" spans="2:5">
      <c r="B3793" s="215" t="s">
        <v>4234</v>
      </c>
      <c r="C3793" s="201">
        <v>0</v>
      </c>
      <c r="D3793" s="201">
        <v>15000000</v>
      </c>
      <c r="E3793" s="201">
        <v>15000000</v>
      </c>
    </row>
    <row r="3794" spans="2:5">
      <c r="B3794" s="215" t="s">
        <v>4233</v>
      </c>
      <c r="C3794" s="201">
        <v>0</v>
      </c>
      <c r="D3794" s="201">
        <v>22000000</v>
      </c>
      <c r="E3794" s="201">
        <v>22000000</v>
      </c>
    </row>
    <row r="3795" spans="2:5">
      <c r="B3795" s="216" t="s">
        <v>2735</v>
      </c>
      <c r="C3795" s="201">
        <v>22462683</v>
      </c>
      <c r="D3795" s="201">
        <v>7263623.6600000001</v>
      </c>
      <c r="E3795" s="201">
        <v>1127173.32</v>
      </c>
    </row>
    <row r="3796" spans="2:5">
      <c r="B3796" s="215" t="s">
        <v>982</v>
      </c>
      <c r="C3796" s="201">
        <v>22462683</v>
      </c>
      <c r="D3796" s="201">
        <v>7263623.6600000001</v>
      </c>
      <c r="E3796" s="201">
        <v>1127173.32</v>
      </c>
    </row>
    <row r="3797" spans="2:5">
      <c r="B3797" s="216" t="s">
        <v>1392</v>
      </c>
      <c r="C3797" s="201">
        <v>6437925</v>
      </c>
      <c r="D3797" s="201">
        <v>4033184.53</v>
      </c>
      <c r="E3797" s="201">
        <v>3010255.8</v>
      </c>
    </row>
    <row r="3798" spans="2:5">
      <c r="B3798" s="215" t="s">
        <v>1393</v>
      </c>
      <c r="C3798" s="201">
        <v>6437925</v>
      </c>
      <c r="D3798" s="201">
        <v>4033184.53</v>
      </c>
      <c r="E3798" s="201">
        <v>3010255.8</v>
      </c>
    </row>
    <row r="3799" spans="2:5">
      <c r="B3799" s="216" t="s">
        <v>3825</v>
      </c>
      <c r="C3799" s="201">
        <v>0</v>
      </c>
      <c r="D3799" s="201">
        <v>3120000</v>
      </c>
      <c r="E3799" s="201">
        <v>0</v>
      </c>
    </row>
    <row r="3800" spans="2:5">
      <c r="B3800" s="215" t="s">
        <v>3197</v>
      </c>
      <c r="C3800" s="201">
        <v>0</v>
      </c>
      <c r="D3800" s="201">
        <v>3120000</v>
      </c>
      <c r="E3800" s="201">
        <v>0</v>
      </c>
    </row>
    <row r="3801" spans="2:5">
      <c r="B3801" s="216" t="s">
        <v>3824</v>
      </c>
      <c r="C3801" s="201">
        <v>0</v>
      </c>
      <c r="D3801" s="201">
        <v>19273788.260000002</v>
      </c>
      <c r="E3801" s="201">
        <v>2246857.92</v>
      </c>
    </row>
    <row r="3802" spans="2:5">
      <c r="B3802" s="215" t="s">
        <v>3727</v>
      </c>
      <c r="C3802" s="201">
        <v>0</v>
      </c>
      <c r="D3802" s="201">
        <v>19273788.260000002</v>
      </c>
      <c r="E3802" s="201">
        <v>2246857.92</v>
      </c>
    </row>
    <row r="3803" spans="2:5">
      <c r="B3803" s="216" t="s">
        <v>2736</v>
      </c>
      <c r="C3803" s="201">
        <v>4510977</v>
      </c>
      <c r="D3803" s="201">
        <v>2847104.93</v>
      </c>
      <c r="E3803" s="201">
        <v>0</v>
      </c>
    </row>
    <row r="3804" spans="2:5">
      <c r="B3804" s="215" t="s">
        <v>1394</v>
      </c>
      <c r="C3804" s="201">
        <v>4510977</v>
      </c>
      <c r="D3804" s="201">
        <v>2847104.93</v>
      </c>
      <c r="E3804" s="201">
        <v>0</v>
      </c>
    </row>
    <row r="3805" spans="2:5">
      <c r="B3805" s="216" t="s">
        <v>3823</v>
      </c>
      <c r="C3805" s="201">
        <v>0</v>
      </c>
      <c r="D3805" s="201">
        <v>1000000</v>
      </c>
      <c r="E3805" s="201">
        <v>0</v>
      </c>
    </row>
    <row r="3806" spans="2:5">
      <c r="B3806" s="215" t="s">
        <v>3196</v>
      </c>
      <c r="C3806" s="201">
        <v>0</v>
      </c>
      <c r="D3806" s="201">
        <v>1000000</v>
      </c>
      <c r="E3806" s="201">
        <v>0</v>
      </c>
    </row>
    <row r="3807" spans="2:5">
      <c r="B3807" s="216" t="s">
        <v>3822</v>
      </c>
      <c r="C3807" s="201">
        <v>0</v>
      </c>
      <c r="D3807" s="201">
        <v>75713095</v>
      </c>
      <c r="E3807" s="201">
        <v>0</v>
      </c>
    </row>
    <row r="3808" spans="2:5">
      <c r="B3808" s="215" t="s">
        <v>3821</v>
      </c>
      <c r="C3808" s="201">
        <v>0</v>
      </c>
      <c r="D3808" s="201">
        <v>75713095</v>
      </c>
      <c r="E3808" s="201">
        <v>0</v>
      </c>
    </row>
    <row r="3809" spans="2:5">
      <c r="B3809" s="216" t="s">
        <v>1395</v>
      </c>
      <c r="C3809" s="201">
        <v>4510977</v>
      </c>
      <c r="D3809" s="201">
        <v>3860003.18</v>
      </c>
      <c r="E3809" s="201">
        <v>3860002.52</v>
      </c>
    </row>
    <row r="3810" spans="2:5">
      <c r="B3810" s="215" t="s">
        <v>1396</v>
      </c>
      <c r="C3810" s="201">
        <v>4510977</v>
      </c>
      <c r="D3810" s="201">
        <v>3860003.18</v>
      </c>
      <c r="E3810" s="201">
        <v>3860002.52</v>
      </c>
    </row>
    <row r="3811" spans="2:5">
      <c r="B3811" s="216" t="s">
        <v>4232</v>
      </c>
      <c r="C3811" s="201">
        <v>0</v>
      </c>
      <c r="D3811" s="201">
        <v>85100000</v>
      </c>
      <c r="E3811" s="201">
        <v>85100000</v>
      </c>
    </row>
    <row r="3812" spans="2:5">
      <c r="B3812" s="215" t="s">
        <v>4231</v>
      </c>
      <c r="C3812" s="201">
        <v>0</v>
      </c>
      <c r="D3812" s="201">
        <v>85100000</v>
      </c>
      <c r="E3812" s="201">
        <v>85100000</v>
      </c>
    </row>
    <row r="3813" spans="2:5">
      <c r="B3813" s="216" t="s">
        <v>1397</v>
      </c>
      <c r="C3813" s="201">
        <v>6437925</v>
      </c>
      <c r="D3813" s="201">
        <v>5865241.4800000004</v>
      </c>
      <c r="E3813" s="201">
        <v>3208669.06</v>
      </c>
    </row>
    <row r="3814" spans="2:5">
      <c r="B3814" s="215" t="s">
        <v>1398</v>
      </c>
      <c r="C3814" s="201">
        <v>6437925</v>
      </c>
      <c r="D3814" s="201">
        <v>5865241.4800000004</v>
      </c>
      <c r="E3814" s="201">
        <v>3208669.06</v>
      </c>
    </row>
    <row r="3815" spans="2:5">
      <c r="B3815" s="216" t="s">
        <v>3820</v>
      </c>
      <c r="C3815" s="201">
        <v>6437925</v>
      </c>
      <c r="D3815" s="201">
        <v>4132578.78</v>
      </c>
      <c r="E3815" s="201">
        <v>3132578.55</v>
      </c>
    </row>
    <row r="3816" spans="2:5">
      <c r="B3816" s="215" t="s">
        <v>1399</v>
      </c>
      <c r="C3816" s="201">
        <v>6437925</v>
      </c>
      <c r="D3816" s="201">
        <v>4132578.78</v>
      </c>
      <c r="E3816" s="201">
        <v>3132578.55</v>
      </c>
    </row>
    <row r="3817" spans="2:5">
      <c r="B3817" s="216" t="s">
        <v>585</v>
      </c>
      <c r="C3817" s="201">
        <v>92618441</v>
      </c>
      <c r="D3817" s="201">
        <v>0</v>
      </c>
      <c r="E3817" s="201">
        <v>0</v>
      </c>
    </row>
    <row r="3818" spans="2:5">
      <c r="B3818" s="215" t="s">
        <v>934</v>
      </c>
      <c r="C3818" s="201">
        <v>92618441</v>
      </c>
      <c r="D3818" s="201">
        <v>0</v>
      </c>
      <c r="E3818" s="201">
        <v>0</v>
      </c>
    </row>
    <row r="3819" spans="2:5">
      <c r="B3819" s="216" t="s">
        <v>3819</v>
      </c>
      <c r="C3819" s="201">
        <v>6437925</v>
      </c>
      <c r="D3819" s="201">
        <v>3642665.78</v>
      </c>
      <c r="E3819" s="201">
        <v>0</v>
      </c>
    </row>
    <row r="3820" spans="2:5">
      <c r="B3820" s="215" t="s">
        <v>1400</v>
      </c>
      <c r="C3820" s="201">
        <v>6437925</v>
      </c>
      <c r="D3820" s="201">
        <v>3642665.78</v>
      </c>
      <c r="E3820" s="201">
        <v>0</v>
      </c>
    </row>
    <row r="3821" spans="2:5">
      <c r="B3821" s="216" t="s">
        <v>1038</v>
      </c>
      <c r="C3821" s="201">
        <v>17110090</v>
      </c>
      <c r="D3821" s="201">
        <v>275000001</v>
      </c>
      <c r="E3821" s="201">
        <v>275000000</v>
      </c>
    </row>
    <row r="3822" spans="2:5">
      <c r="B3822" s="215" t="s">
        <v>1039</v>
      </c>
      <c r="C3822" s="201">
        <v>17110090</v>
      </c>
      <c r="D3822" s="201">
        <v>275000001</v>
      </c>
      <c r="E3822" s="201">
        <v>275000000</v>
      </c>
    </row>
    <row r="3823" spans="2:5">
      <c r="B3823" s="216" t="s">
        <v>3818</v>
      </c>
      <c r="C3823" s="201">
        <v>0</v>
      </c>
      <c r="D3823" s="201">
        <v>359541075.60000002</v>
      </c>
      <c r="E3823" s="201">
        <v>186062626.22999999</v>
      </c>
    </row>
    <row r="3824" spans="2:5">
      <c r="B3824" s="215" t="s">
        <v>3748</v>
      </c>
      <c r="C3824" s="201">
        <v>0</v>
      </c>
      <c r="D3824" s="201">
        <v>359541075.60000002</v>
      </c>
      <c r="E3824" s="201">
        <v>186062626.22999999</v>
      </c>
    </row>
    <row r="3825" spans="2:5">
      <c r="B3825" s="216" t="s">
        <v>1401</v>
      </c>
      <c r="C3825" s="201">
        <v>6437925</v>
      </c>
      <c r="D3825" s="201">
        <v>4042665.78</v>
      </c>
      <c r="E3825" s="201">
        <v>0</v>
      </c>
    </row>
    <row r="3826" spans="2:5">
      <c r="B3826" s="215" t="s">
        <v>1402</v>
      </c>
      <c r="C3826" s="201">
        <v>6437925</v>
      </c>
      <c r="D3826" s="201">
        <v>4042665.78</v>
      </c>
      <c r="E3826" s="201">
        <v>0</v>
      </c>
    </row>
    <row r="3827" spans="2:5">
      <c r="B3827" s="216" t="s">
        <v>4230</v>
      </c>
      <c r="C3827" s="201">
        <v>0</v>
      </c>
      <c r="D3827" s="201">
        <v>49110000</v>
      </c>
      <c r="E3827" s="201">
        <v>0</v>
      </c>
    </row>
    <row r="3828" spans="2:5">
      <c r="B3828" s="215" t="s">
        <v>4229</v>
      </c>
      <c r="C3828" s="201">
        <v>0</v>
      </c>
      <c r="D3828" s="201">
        <v>49110000</v>
      </c>
      <c r="E3828" s="201">
        <v>0</v>
      </c>
    </row>
    <row r="3829" spans="2:5">
      <c r="B3829" s="216" t="s">
        <v>3817</v>
      </c>
      <c r="C3829" s="201">
        <v>0</v>
      </c>
      <c r="D3829" s="201">
        <v>4307931.34</v>
      </c>
      <c r="E3829" s="201">
        <v>0</v>
      </c>
    </row>
    <row r="3830" spans="2:5">
      <c r="B3830" s="215" t="s">
        <v>3195</v>
      </c>
      <c r="C3830" s="201">
        <v>0</v>
      </c>
      <c r="D3830" s="201">
        <v>4307931.34</v>
      </c>
      <c r="E3830" s="201">
        <v>0</v>
      </c>
    </row>
    <row r="3831" spans="2:5">
      <c r="B3831" s="216" t="s">
        <v>2737</v>
      </c>
      <c r="C3831" s="201">
        <v>4684890</v>
      </c>
      <c r="D3831" s="201">
        <v>2918587.22</v>
      </c>
      <c r="E3831" s="201">
        <v>2557467.42</v>
      </c>
    </row>
    <row r="3832" spans="2:5">
      <c r="B3832" s="215" t="s">
        <v>2394</v>
      </c>
      <c r="C3832" s="201">
        <v>4684890</v>
      </c>
      <c r="D3832" s="201">
        <v>2918587.22</v>
      </c>
      <c r="E3832" s="201">
        <v>2557467.42</v>
      </c>
    </row>
    <row r="3833" spans="2:5">
      <c r="B3833" s="216" t="s">
        <v>3816</v>
      </c>
      <c r="C3833" s="201">
        <v>0</v>
      </c>
      <c r="D3833" s="201">
        <v>1086283.6299999999</v>
      </c>
      <c r="E3833" s="201">
        <v>1001153.13</v>
      </c>
    </row>
    <row r="3834" spans="2:5">
      <c r="B3834" s="215" t="s">
        <v>3245</v>
      </c>
      <c r="C3834" s="201">
        <v>0</v>
      </c>
      <c r="D3834" s="201">
        <v>1086283.6299999999</v>
      </c>
      <c r="E3834" s="201">
        <v>1001153.13</v>
      </c>
    </row>
    <row r="3835" spans="2:5">
      <c r="B3835" s="216" t="s">
        <v>3815</v>
      </c>
      <c r="C3835" s="201">
        <v>11006928</v>
      </c>
      <c r="D3835" s="201">
        <v>8551245.8599999994</v>
      </c>
      <c r="E3835" s="201">
        <v>7332377.7199999997</v>
      </c>
    </row>
    <row r="3836" spans="2:5">
      <c r="B3836" s="215" t="s">
        <v>2395</v>
      </c>
      <c r="C3836" s="201">
        <v>11006928</v>
      </c>
      <c r="D3836" s="201">
        <v>8551245.8599999994</v>
      </c>
      <c r="E3836" s="201">
        <v>7332377.7199999997</v>
      </c>
    </row>
    <row r="3837" spans="2:5">
      <c r="B3837" s="216" t="s">
        <v>586</v>
      </c>
      <c r="C3837" s="201">
        <v>199706213</v>
      </c>
      <c r="D3837" s="201">
        <v>659706213</v>
      </c>
      <c r="E3837" s="201">
        <v>659706213</v>
      </c>
    </row>
    <row r="3838" spans="2:5">
      <c r="B3838" s="215" t="s">
        <v>935</v>
      </c>
      <c r="C3838" s="201">
        <v>199706213</v>
      </c>
      <c r="D3838" s="201">
        <v>659706213</v>
      </c>
      <c r="E3838" s="201">
        <v>659706213</v>
      </c>
    </row>
    <row r="3839" spans="2:5">
      <c r="B3839" s="216" t="s">
        <v>3814</v>
      </c>
      <c r="C3839" s="201">
        <v>74857109</v>
      </c>
      <c r="D3839" s="201">
        <v>2679144</v>
      </c>
      <c r="E3839" s="201">
        <v>2679144</v>
      </c>
    </row>
    <row r="3840" spans="2:5">
      <c r="B3840" s="215" t="s">
        <v>3061</v>
      </c>
      <c r="C3840" s="201">
        <v>74857109</v>
      </c>
      <c r="D3840" s="201">
        <v>2679144</v>
      </c>
      <c r="E3840" s="201">
        <v>2679144</v>
      </c>
    </row>
    <row r="3841" spans="2:5">
      <c r="B3841" s="216" t="s">
        <v>2396</v>
      </c>
      <c r="C3841" s="201">
        <v>11006928</v>
      </c>
      <c r="D3841" s="201">
        <v>7510185.8600000003</v>
      </c>
      <c r="E3841" s="201">
        <v>6499527.71</v>
      </c>
    </row>
    <row r="3842" spans="2:5">
      <c r="B3842" s="215" t="s">
        <v>2397</v>
      </c>
      <c r="C3842" s="201">
        <v>11006928</v>
      </c>
      <c r="D3842" s="201">
        <v>7510185.8600000003</v>
      </c>
      <c r="E3842" s="201">
        <v>6499527.71</v>
      </c>
    </row>
    <row r="3843" spans="2:5">
      <c r="B3843" s="216" t="s">
        <v>2398</v>
      </c>
      <c r="C3843" s="201">
        <v>11006928</v>
      </c>
      <c r="D3843" s="201">
        <v>8551245.8599999994</v>
      </c>
      <c r="E3843" s="201">
        <v>7332377.7199999997</v>
      </c>
    </row>
    <row r="3844" spans="2:5">
      <c r="B3844" s="215" t="s">
        <v>2399</v>
      </c>
      <c r="C3844" s="201">
        <v>11006928</v>
      </c>
      <c r="D3844" s="201">
        <v>8551245.8599999994</v>
      </c>
      <c r="E3844" s="201">
        <v>7332377.7199999997</v>
      </c>
    </row>
    <row r="3845" spans="2:5">
      <c r="B3845" s="216" t="s">
        <v>2400</v>
      </c>
      <c r="C3845" s="201">
        <v>11006928</v>
      </c>
      <c r="D3845" s="201">
        <v>3698133</v>
      </c>
      <c r="E3845" s="201">
        <v>2416049.58</v>
      </c>
    </row>
    <row r="3846" spans="2:5">
      <c r="B3846" s="215" t="s">
        <v>2401</v>
      </c>
      <c r="C3846" s="201">
        <v>11006928</v>
      </c>
      <c r="D3846" s="201">
        <v>3698133</v>
      </c>
      <c r="E3846" s="201">
        <v>2416049.58</v>
      </c>
    </row>
    <row r="3847" spans="2:5">
      <c r="B3847" s="216" t="s">
        <v>2402</v>
      </c>
      <c r="C3847" s="201">
        <v>4684890</v>
      </c>
      <c r="D3847" s="201">
        <v>2597249</v>
      </c>
      <c r="E3847" s="201">
        <v>1098624.25</v>
      </c>
    </row>
    <row r="3848" spans="2:5">
      <c r="B3848" s="215" t="s">
        <v>2403</v>
      </c>
      <c r="C3848" s="201">
        <v>4684890</v>
      </c>
      <c r="D3848" s="201">
        <v>2597249</v>
      </c>
      <c r="E3848" s="201">
        <v>1098624.25</v>
      </c>
    </row>
    <row r="3849" spans="2:5">
      <c r="B3849" s="216" t="s">
        <v>2404</v>
      </c>
      <c r="C3849" s="201">
        <v>6611838</v>
      </c>
      <c r="D3849" s="201">
        <v>4133929</v>
      </c>
      <c r="E3849" s="201">
        <v>1566964.28</v>
      </c>
    </row>
    <row r="3850" spans="2:5">
      <c r="B3850" s="215" t="s">
        <v>2405</v>
      </c>
      <c r="C3850" s="201">
        <v>6611838</v>
      </c>
      <c r="D3850" s="201">
        <v>4133929</v>
      </c>
      <c r="E3850" s="201">
        <v>1566964.28</v>
      </c>
    </row>
    <row r="3851" spans="2:5">
      <c r="B3851" s="216" t="s">
        <v>2406</v>
      </c>
      <c r="C3851" s="201">
        <v>11006928</v>
      </c>
      <c r="D3851" s="201">
        <v>6828100</v>
      </c>
      <c r="E3851" s="201">
        <v>2414049.5699999998</v>
      </c>
    </row>
    <row r="3852" spans="2:5">
      <c r="B3852" s="215" t="s">
        <v>2407</v>
      </c>
      <c r="C3852" s="201">
        <v>11006928</v>
      </c>
      <c r="D3852" s="201">
        <v>6828100</v>
      </c>
      <c r="E3852" s="201">
        <v>2414049.5699999998</v>
      </c>
    </row>
    <row r="3853" spans="2:5">
      <c r="B3853" s="216" t="s">
        <v>2408</v>
      </c>
      <c r="C3853" s="201">
        <v>6611838</v>
      </c>
      <c r="D3853" s="201">
        <v>3500000</v>
      </c>
      <c r="E3853" s="201">
        <v>2149940.35</v>
      </c>
    </row>
    <row r="3854" spans="2:5">
      <c r="B3854" s="215" t="s">
        <v>2409</v>
      </c>
      <c r="C3854" s="201">
        <v>6611838</v>
      </c>
      <c r="D3854" s="201">
        <v>3500000</v>
      </c>
      <c r="E3854" s="201">
        <v>2149940.35</v>
      </c>
    </row>
    <row r="3855" spans="2:5">
      <c r="B3855" s="216" t="s">
        <v>4228</v>
      </c>
      <c r="C3855" s="201">
        <v>0</v>
      </c>
      <c r="D3855" s="201">
        <v>8423660</v>
      </c>
      <c r="E3855" s="201">
        <v>8423660</v>
      </c>
    </row>
    <row r="3856" spans="2:5">
      <c r="B3856" s="215" t="s">
        <v>4227</v>
      </c>
      <c r="C3856" s="201">
        <v>0</v>
      </c>
      <c r="D3856" s="201">
        <v>8423660</v>
      </c>
      <c r="E3856" s="201">
        <v>8423660</v>
      </c>
    </row>
    <row r="3857" spans="2:5">
      <c r="B3857" s="216" t="s">
        <v>587</v>
      </c>
      <c r="C3857" s="201">
        <v>35387959</v>
      </c>
      <c r="D3857" s="201">
        <v>46259277.539999999</v>
      </c>
      <c r="E3857" s="201">
        <v>25407979.289999999</v>
      </c>
    </row>
    <row r="3858" spans="2:5">
      <c r="B3858" s="215" t="s">
        <v>936</v>
      </c>
      <c r="C3858" s="201">
        <v>24381031</v>
      </c>
      <c r="D3858" s="201">
        <v>41176349.539999999</v>
      </c>
      <c r="E3858" s="201">
        <v>21725104.039999999</v>
      </c>
    </row>
    <row r="3859" spans="2:5">
      <c r="B3859" s="215" t="s">
        <v>2410</v>
      </c>
      <c r="C3859" s="201">
        <v>11006928</v>
      </c>
      <c r="D3859" s="201">
        <v>5082928</v>
      </c>
      <c r="E3859" s="201">
        <v>3682875.25</v>
      </c>
    </row>
    <row r="3860" spans="2:5">
      <c r="B3860" s="216" t="s">
        <v>3813</v>
      </c>
      <c r="C3860" s="201">
        <v>11006928</v>
      </c>
      <c r="D3860" s="201">
        <v>1</v>
      </c>
      <c r="E3860" s="201">
        <v>0</v>
      </c>
    </row>
    <row r="3861" spans="2:5">
      <c r="B3861" s="215" t="s">
        <v>2411</v>
      </c>
      <c r="C3861" s="201">
        <v>11006928</v>
      </c>
      <c r="D3861" s="201">
        <v>1</v>
      </c>
      <c r="E3861" s="201">
        <v>0</v>
      </c>
    </row>
    <row r="3862" spans="2:5">
      <c r="B3862" s="216" t="s">
        <v>1036</v>
      </c>
      <c r="C3862" s="201">
        <v>13190276</v>
      </c>
      <c r="D3862" s="201">
        <v>13535874</v>
      </c>
      <c r="E3862" s="201">
        <v>13535873.42</v>
      </c>
    </row>
    <row r="3863" spans="2:5">
      <c r="B3863" s="215" t="s">
        <v>1037</v>
      </c>
      <c r="C3863" s="201">
        <v>13190276</v>
      </c>
      <c r="D3863" s="201">
        <v>13535874</v>
      </c>
      <c r="E3863" s="201">
        <v>13535873.42</v>
      </c>
    </row>
    <row r="3864" spans="2:5">
      <c r="B3864" s="216" t="s">
        <v>2412</v>
      </c>
      <c r="C3864" s="201">
        <v>11006928</v>
      </c>
      <c r="D3864" s="201">
        <v>1</v>
      </c>
      <c r="E3864" s="201">
        <v>0</v>
      </c>
    </row>
    <row r="3865" spans="2:5">
      <c r="B3865" s="215" t="s">
        <v>2413</v>
      </c>
      <c r="C3865" s="201">
        <v>11006928</v>
      </c>
      <c r="D3865" s="201">
        <v>1</v>
      </c>
      <c r="E3865" s="201">
        <v>0</v>
      </c>
    </row>
    <row r="3866" spans="2:5">
      <c r="B3866" s="216" t="s">
        <v>3812</v>
      </c>
      <c r="C3866" s="201">
        <v>0</v>
      </c>
      <c r="D3866" s="201">
        <v>1900000</v>
      </c>
      <c r="E3866" s="201">
        <v>0</v>
      </c>
    </row>
    <row r="3867" spans="2:5">
      <c r="B3867" s="215" t="s">
        <v>3649</v>
      </c>
      <c r="C3867" s="201">
        <v>0</v>
      </c>
      <c r="D3867" s="201">
        <v>1900000</v>
      </c>
      <c r="E3867" s="201">
        <v>0</v>
      </c>
    </row>
    <row r="3868" spans="2:5">
      <c r="B3868" s="216" t="s">
        <v>588</v>
      </c>
      <c r="C3868" s="201">
        <v>79143372</v>
      </c>
      <c r="D3868" s="201">
        <v>185730694.31</v>
      </c>
      <c r="E3868" s="201">
        <v>117588371.19</v>
      </c>
    </row>
    <row r="3869" spans="2:5">
      <c r="B3869" s="215" t="s">
        <v>937</v>
      </c>
      <c r="C3869" s="201">
        <v>74458482</v>
      </c>
      <c r="D3869" s="201">
        <v>181045804.31</v>
      </c>
      <c r="E3869" s="201">
        <v>115913299.62</v>
      </c>
    </row>
    <row r="3870" spans="2:5">
      <c r="B3870" s="215" t="s">
        <v>2414</v>
      </c>
      <c r="C3870" s="201">
        <v>4684890</v>
      </c>
      <c r="D3870" s="201">
        <v>4684890</v>
      </c>
      <c r="E3870" s="201">
        <v>1675071.57</v>
      </c>
    </row>
    <row r="3871" spans="2:5">
      <c r="B3871" s="216" t="s">
        <v>2738</v>
      </c>
      <c r="C3871" s="201">
        <v>11006928</v>
      </c>
      <c r="D3871" s="201">
        <v>11006928</v>
      </c>
      <c r="E3871" s="201">
        <v>5624170.1799999997</v>
      </c>
    </row>
    <row r="3872" spans="2:5">
      <c r="B3872" s="215" t="s">
        <v>2415</v>
      </c>
      <c r="C3872" s="201">
        <v>11006928</v>
      </c>
      <c r="D3872" s="201">
        <v>11006928</v>
      </c>
      <c r="E3872" s="201">
        <v>5624170.1799999997</v>
      </c>
    </row>
    <row r="3873" spans="2:5">
      <c r="B3873" s="216" t="s">
        <v>3811</v>
      </c>
      <c r="C3873" s="201">
        <v>0</v>
      </c>
      <c r="D3873" s="201">
        <v>4500000</v>
      </c>
      <c r="E3873" s="201">
        <v>0</v>
      </c>
    </row>
    <row r="3874" spans="2:5">
      <c r="B3874" s="215" t="s">
        <v>3648</v>
      </c>
      <c r="C3874" s="201">
        <v>0</v>
      </c>
      <c r="D3874" s="201">
        <v>4500000</v>
      </c>
      <c r="E3874" s="201">
        <v>0</v>
      </c>
    </row>
    <row r="3875" spans="2:5">
      <c r="B3875" s="216" t="s">
        <v>2416</v>
      </c>
      <c r="C3875" s="201">
        <v>4684890</v>
      </c>
      <c r="D3875" s="201">
        <v>2114890</v>
      </c>
      <c r="E3875" s="201">
        <v>0</v>
      </c>
    </row>
    <row r="3876" spans="2:5">
      <c r="B3876" s="215" t="s">
        <v>2417</v>
      </c>
      <c r="C3876" s="201">
        <v>4684890</v>
      </c>
      <c r="D3876" s="201">
        <v>2114890</v>
      </c>
      <c r="E3876" s="201">
        <v>0</v>
      </c>
    </row>
    <row r="3877" spans="2:5">
      <c r="B3877" s="216" t="s">
        <v>2418</v>
      </c>
      <c r="C3877" s="201">
        <v>11006928</v>
      </c>
      <c r="D3877" s="201">
        <v>4953928</v>
      </c>
      <c r="E3877" s="201">
        <v>0</v>
      </c>
    </row>
    <row r="3878" spans="2:5">
      <c r="B3878" s="215" t="s">
        <v>2419</v>
      </c>
      <c r="C3878" s="201">
        <v>11006928</v>
      </c>
      <c r="D3878" s="201">
        <v>4953928</v>
      </c>
      <c r="E3878" s="201">
        <v>0</v>
      </c>
    </row>
    <row r="3879" spans="2:5">
      <c r="B3879" s="216" t="s">
        <v>3810</v>
      </c>
      <c r="C3879" s="201">
        <v>11006928</v>
      </c>
      <c r="D3879" s="201">
        <v>1</v>
      </c>
      <c r="E3879" s="201">
        <v>0</v>
      </c>
    </row>
    <row r="3880" spans="2:5">
      <c r="B3880" s="215" t="s">
        <v>2420</v>
      </c>
      <c r="C3880" s="201">
        <v>11006928</v>
      </c>
      <c r="D3880" s="201">
        <v>1</v>
      </c>
      <c r="E3880" s="201">
        <v>0</v>
      </c>
    </row>
    <row r="3881" spans="2:5">
      <c r="B3881" s="216" t="s">
        <v>983</v>
      </c>
      <c r="C3881" s="201">
        <v>11213</v>
      </c>
      <c r="D3881" s="201">
        <v>11213</v>
      </c>
      <c r="E3881" s="201">
        <v>0</v>
      </c>
    </row>
    <row r="3882" spans="2:5">
      <c r="B3882" s="215" t="s">
        <v>984</v>
      </c>
      <c r="C3882" s="201">
        <v>11213</v>
      </c>
      <c r="D3882" s="201">
        <v>11213</v>
      </c>
      <c r="E3882" s="201">
        <v>0</v>
      </c>
    </row>
    <row r="3883" spans="2:5">
      <c r="B3883" s="216" t="s">
        <v>3809</v>
      </c>
      <c r="C3883" s="201">
        <v>11006928</v>
      </c>
      <c r="D3883" s="201">
        <v>5153928</v>
      </c>
      <c r="E3883" s="201">
        <v>0</v>
      </c>
    </row>
    <row r="3884" spans="2:5">
      <c r="B3884" s="215" t="s">
        <v>2421</v>
      </c>
      <c r="C3884" s="201">
        <v>11006928</v>
      </c>
      <c r="D3884" s="201">
        <v>5153928</v>
      </c>
      <c r="E3884" s="201">
        <v>0</v>
      </c>
    </row>
    <row r="3885" spans="2:5">
      <c r="B3885" s="216" t="s">
        <v>589</v>
      </c>
      <c r="C3885" s="201">
        <v>116733064</v>
      </c>
      <c r="D3885" s="201">
        <v>116043739.11999999</v>
      </c>
      <c r="E3885" s="201">
        <v>48802464.950000003</v>
      </c>
    </row>
    <row r="3886" spans="2:5">
      <c r="B3886" s="215" t="s">
        <v>938</v>
      </c>
      <c r="C3886" s="201">
        <v>116733064</v>
      </c>
      <c r="D3886" s="201">
        <v>116043739.11999999</v>
      </c>
      <c r="E3886" s="201">
        <v>48802464.950000003</v>
      </c>
    </row>
    <row r="3887" spans="2:5">
      <c r="B3887" s="216" t="s">
        <v>3808</v>
      </c>
      <c r="C3887" s="201">
        <v>4684890</v>
      </c>
      <c r="D3887" s="201">
        <v>1054096.71</v>
      </c>
      <c r="E3887" s="201">
        <v>1054096.3400000001</v>
      </c>
    </row>
    <row r="3888" spans="2:5">
      <c r="B3888" s="215" t="s">
        <v>2422</v>
      </c>
      <c r="C3888" s="201">
        <v>4684890</v>
      </c>
      <c r="D3888" s="201">
        <v>1054096.71</v>
      </c>
      <c r="E3888" s="201">
        <v>1054096.3400000001</v>
      </c>
    </row>
    <row r="3889" spans="2:5">
      <c r="B3889" s="216" t="s">
        <v>2809</v>
      </c>
      <c r="C3889" s="201">
        <v>67635236</v>
      </c>
      <c r="D3889" s="201">
        <v>31255011</v>
      </c>
      <c r="E3889" s="201">
        <v>26372421.16</v>
      </c>
    </row>
    <row r="3890" spans="2:5">
      <c r="B3890" s="215" t="s">
        <v>2810</v>
      </c>
      <c r="C3890" s="201">
        <v>67635236</v>
      </c>
      <c r="D3890" s="201">
        <v>31255011</v>
      </c>
      <c r="E3890" s="201">
        <v>26372421.16</v>
      </c>
    </row>
    <row r="3891" spans="2:5">
      <c r="B3891" s="216" t="s">
        <v>4226</v>
      </c>
      <c r="C3891" s="201">
        <v>0</v>
      </c>
      <c r="D3891" s="201">
        <v>34880000</v>
      </c>
      <c r="E3891" s="201">
        <v>34879803.649999999</v>
      </c>
    </row>
    <row r="3892" spans="2:5">
      <c r="B3892" s="215" t="s">
        <v>4225</v>
      </c>
      <c r="C3892" s="201">
        <v>0</v>
      </c>
      <c r="D3892" s="201">
        <v>34880000</v>
      </c>
      <c r="E3892" s="201">
        <v>34879803.649999999</v>
      </c>
    </row>
    <row r="3893" spans="2:5">
      <c r="B3893" s="216" t="s">
        <v>4224</v>
      </c>
      <c r="C3893" s="201">
        <v>0</v>
      </c>
      <c r="D3893" s="201">
        <v>36750000</v>
      </c>
      <c r="E3893" s="201">
        <v>0</v>
      </c>
    </row>
    <row r="3894" spans="2:5">
      <c r="B3894" s="215" t="s">
        <v>4223</v>
      </c>
      <c r="C3894" s="201">
        <v>0</v>
      </c>
      <c r="D3894" s="201">
        <v>36750000</v>
      </c>
      <c r="E3894" s="201">
        <v>0</v>
      </c>
    </row>
    <row r="3895" spans="2:5">
      <c r="B3895" s="216" t="s">
        <v>2423</v>
      </c>
      <c r="C3895" s="201">
        <v>11006928</v>
      </c>
      <c r="D3895" s="201">
        <v>2476558.4900000002</v>
      </c>
      <c r="E3895" s="201">
        <v>2476557.5</v>
      </c>
    </row>
    <row r="3896" spans="2:5">
      <c r="B3896" s="215" t="s">
        <v>2424</v>
      </c>
      <c r="C3896" s="201">
        <v>11006928</v>
      </c>
      <c r="D3896" s="201">
        <v>2476558.4900000002</v>
      </c>
      <c r="E3896" s="201">
        <v>2476557.5</v>
      </c>
    </row>
    <row r="3897" spans="2:5">
      <c r="B3897" s="216" t="s">
        <v>2498</v>
      </c>
      <c r="C3897" s="201">
        <v>6611838</v>
      </c>
      <c r="D3897" s="201">
        <v>1487664.31</v>
      </c>
      <c r="E3897" s="201">
        <v>1487662.46</v>
      </c>
    </row>
    <row r="3898" spans="2:5">
      <c r="B3898" s="215" t="s">
        <v>2499</v>
      </c>
      <c r="C3898" s="201">
        <v>6611838</v>
      </c>
      <c r="D3898" s="201">
        <v>1487664.31</v>
      </c>
      <c r="E3898" s="201">
        <v>1487662.46</v>
      </c>
    </row>
    <row r="3899" spans="2:5">
      <c r="B3899" s="216" t="s">
        <v>3807</v>
      </c>
      <c r="C3899" s="201">
        <v>6611838</v>
      </c>
      <c r="D3899" s="201">
        <v>3611838</v>
      </c>
      <c r="E3899" s="201">
        <v>1487662.47</v>
      </c>
    </row>
    <row r="3900" spans="2:5">
      <c r="B3900" s="215" t="s">
        <v>2500</v>
      </c>
      <c r="C3900" s="201">
        <v>6611838</v>
      </c>
      <c r="D3900" s="201">
        <v>3611838</v>
      </c>
      <c r="E3900" s="201">
        <v>1487662.47</v>
      </c>
    </row>
    <row r="3901" spans="2:5">
      <c r="B3901" s="216" t="s">
        <v>3062</v>
      </c>
      <c r="C3901" s="201">
        <v>12785348</v>
      </c>
      <c r="D3901" s="201">
        <v>100000000</v>
      </c>
      <c r="E3901" s="201">
        <v>100000000</v>
      </c>
    </row>
    <row r="3902" spans="2:5">
      <c r="B3902" s="215" t="s">
        <v>4206</v>
      </c>
      <c r="C3902" s="201">
        <v>12785348</v>
      </c>
      <c r="D3902" s="201">
        <v>100000000</v>
      </c>
      <c r="E3902" s="201">
        <v>100000000</v>
      </c>
    </row>
    <row r="3903" spans="2:5">
      <c r="B3903" s="216" t="s">
        <v>2501</v>
      </c>
      <c r="C3903" s="201">
        <v>11006928</v>
      </c>
      <c r="D3903" s="201">
        <v>6953118</v>
      </c>
      <c r="E3903" s="201">
        <v>2476558.6800000002</v>
      </c>
    </row>
    <row r="3904" spans="2:5">
      <c r="B3904" s="215" t="s">
        <v>2502</v>
      </c>
      <c r="C3904" s="201">
        <v>11006928</v>
      </c>
      <c r="D3904" s="201">
        <v>6953118</v>
      </c>
      <c r="E3904" s="201">
        <v>2476558.6800000002</v>
      </c>
    </row>
    <row r="3905" spans="2:5">
      <c r="B3905" s="216" t="s">
        <v>3806</v>
      </c>
      <c r="C3905" s="201">
        <v>0</v>
      </c>
      <c r="D3905" s="201">
        <v>22993653.329999998</v>
      </c>
      <c r="E3905" s="201">
        <v>22993653.329999998</v>
      </c>
    </row>
    <row r="3906" spans="2:5">
      <c r="B3906" s="215" t="s">
        <v>3647</v>
      </c>
      <c r="C3906" s="201">
        <v>0</v>
      </c>
      <c r="D3906" s="201">
        <v>22993653.329999998</v>
      </c>
      <c r="E3906" s="201">
        <v>22993653.329999998</v>
      </c>
    </row>
    <row r="3907" spans="2:5">
      <c r="B3907" s="216" t="s">
        <v>3805</v>
      </c>
      <c r="C3907" s="201">
        <v>11006928</v>
      </c>
      <c r="D3907" s="201">
        <v>6953118</v>
      </c>
      <c r="E3907" s="201">
        <v>2476558.6800000002</v>
      </c>
    </row>
    <row r="3908" spans="2:5">
      <c r="B3908" s="215" t="s">
        <v>2503</v>
      </c>
      <c r="C3908" s="201">
        <v>11006928</v>
      </c>
      <c r="D3908" s="201">
        <v>6953118</v>
      </c>
      <c r="E3908" s="201">
        <v>2476558.6800000002</v>
      </c>
    </row>
    <row r="3909" spans="2:5">
      <c r="B3909" s="216" t="s">
        <v>3063</v>
      </c>
      <c r="C3909" s="201">
        <v>7196552</v>
      </c>
      <c r="D3909" s="201">
        <v>696552</v>
      </c>
      <c r="E3909" s="201">
        <v>0</v>
      </c>
    </row>
    <row r="3910" spans="2:5">
      <c r="B3910" s="215" t="s">
        <v>3064</v>
      </c>
      <c r="C3910" s="201">
        <v>7196552</v>
      </c>
      <c r="D3910" s="201">
        <v>696552</v>
      </c>
      <c r="E3910" s="201">
        <v>0</v>
      </c>
    </row>
    <row r="3911" spans="2:5">
      <c r="B3911" s="216" t="s">
        <v>2504</v>
      </c>
      <c r="C3911" s="201">
        <v>6611838</v>
      </c>
      <c r="D3911" s="201">
        <v>3975326</v>
      </c>
      <c r="E3911" s="201">
        <v>1487662.53</v>
      </c>
    </row>
    <row r="3912" spans="2:5">
      <c r="B3912" s="215" t="s">
        <v>2505</v>
      </c>
      <c r="C3912" s="201">
        <v>6611838</v>
      </c>
      <c r="D3912" s="201">
        <v>3975326</v>
      </c>
      <c r="E3912" s="201">
        <v>1487662.53</v>
      </c>
    </row>
    <row r="3913" spans="2:5">
      <c r="B3913" s="216" t="s">
        <v>2745</v>
      </c>
      <c r="C3913" s="201">
        <v>6611838</v>
      </c>
      <c r="D3913" s="201">
        <v>4381208.5599999996</v>
      </c>
      <c r="E3913" s="201">
        <v>1487662.53</v>
      </c>
    </row>
    <row r="3914" spans="2:5">
      <c r="B3914" s="215" t="s">
        <v>2506</v>
      </c>
      <c r="C3914" s="201">
        <v>6611838</v>
      </c>
      <c r="D3914" s="201">
        <v>4381208.5599999996</v>
      </c>
      <c r="E3914" s="201">
        <v>1487662.53</v>
      </c>
    </row>
    <row r="3915" spans="2:5">
      <c r="B3915" s="216" t="s">
        <v>3804</v>
      </c>
      <c r="C3915" s="201">
        <v>0</v>
      </c>
      <c r="D3915" s="201">
        <v>226206</v>
      </c>
      <c r="E3915" s="201">
        <v>0</v>
      </c>
    </row>
    <row r="3916" spans="2:5">
      <c r="B3916" s="215" t="s">
        <v>3244</v>
      </c>
      <c r="C3916" s="201">
        <v>0</v>
      </c>
      <c r="D3916" s="201">
        <v>226206</v>
      </c>
      <c r="E3916" s="201">
        <v>0</v>
      </c>
    </row>
    <row r="3917" spans="2:5">
      <c r="B3917" s="216" t="s">
        <v>4222</v>
      </c>
      <c r="C3917" s="201">
        <v>0</v>
      </c>
      <c r="D3917" s="201">
        <v>198208000</v>
      </c>
      <c r="E3917" s="201">
        <v>198207669.47999999</v>
      </c>
    </row>
    <row r="3918" spans="2:5">
      <c r="B3918" s="215" t="s">
        <v>4221</v>
      </c>
      <c r="C3918" s="201">
        <v>0</v>
      </c>
      <c r="D3918" s="201">
        <v>198208000</v>
      </c>
      <c r="E3918" s="201">
        <v>198207669.47999999</v>
      </c>
    </row>
    <row r="3919" spans="2:5">
      <c r="B3919" s="216" t="s">
        <v>3803</v>
      </c>
      <c r="C3919" s="201">
        <v>11006928</v>
      </c>
      <c r="D3919" s="201">
        <v>7822965</v>
      </c>
      <c r="E3919" s="201">
        <v>2476557.5</v>
      </c>
    </row>
    <row r="3920" spans="2:5">
      <c r="B3920" s="215" t="s">
        <v>2507</v>
      </c>
      <c r="C3920" s="201">
        <v>11006928</v>
      </c>
      <c r="D3920" s="201">
        <v>7822965</v>
      </c>
      <c r="E3920" s="201">
        <v>2476557.5</v>
      </c>
    </row>
    <row r="3921" spans="2:5">
      <c r="B3921" s="216" t="s">
        <v>3802</v>
      </c>
      <c r="C3921" s="201">
        <v>7508744</v>
      </c>
      <c r="D3921" s="201">
        <v>2508744</v>
      </c>
      <c r="E3921" s="201">
        <v>0</v>
      </c>
    </row>
    <row r="3922" spans="2:5">
      <c r="B3922" s="215" t="s">
        <v>3065</v>
      </c>
      <c r="C3922" s="201">
        <v>7508744</v>
      </c>
      <c r="D3922" s="201">
        <v>2508744</v>
      </c>
      <c r="E3922" s="201">
        <v>0</v>
      </c>
    </row>
    <row r="3923" spans="2:5">
      <c r="B3923" s="216" t="s">
        <v>598</v>
      </c>
      <c r="C3923" s="201">
        <v>62645843</v>
      </c>
      <c r="D3923" s="201">
        <v>0</v>
      </c>
      <c r="E3923" s="201">
        <v>0</v>
      </c>
    </row>
    <row r="3924" spans="2:5">
      <c r="B3924" s="215" t="s">
        <v>947</v>
      </c>
      <c r="C3924" s="201">
        <v>62645843</v>
      </c>
      <c r="D3924" s="201">
        <v>0</v>
      </c>
      <c r="E3924" s="201">
        <v>0</v>
      </c>
    </row>
    <row r="3925" spans="2:5">
      <c r="B3925" s="216" t="s">
        <v>3801</v>
      </c>
      <c r="C3925" s="201">
        <v>11006928</v>
      </c>
      <c r="D3925" s="201">
        <v>7822955</v>
      </c>
      <c r="E3925" s="201">
        <v>2476557.4900000002</v>
      </c>
    </row>
    <row r="3926" spans="2:5">
      <c r="B3926" s="215" t="s">
        <v>2425</v>
      </c>
      <c r="C3926" s="201">
        <v>11006928</v>
      </c>
      <c r="D3926" s="201">
        <v>7822955</v>
      </c>
      <c r="E3926" s="201">
        <v>2476557.4900000002</v>
      </c>
    </row>
    <row r="3927" spans="2:5">
      <c r="B3927" s="216" t="s">
        <v>4220</v>
      </c>
      <c r="C3927" s="201">
        <v>0</v>
      </c>
      <c r="D3927" s="201">
        <v>25000000</v>
      </c>
      <c r="E3927" s="201">
        <v>0</v>
      </c>
    </row>
    <row r="3928" spans="2:5">
      <c r="B3928" s="215" t="s">
        <v>4219</v>
      </c>
      <c r="C3928" s="201">
        <v>0</v>
      </c>
      <c r="D3928" s="201">
        <v>25000000</v>
      </c>
      <c r="E3928" s="201">
        <v>0</v>
      </c>
    </row>
    <row r="3929" spans="2:5">
      <c r="B3929" s="216" t="s">
        <v>3066</v>
      </c>
      <c r="C3929" s="201">
        <v>2349139</v>
      </c>
      <c r="D3929" s="201">
        <v>349139</v>
      </c>
      <c r="E3929" s="201">
        <v>0</v>
      </c>
    </row>
    <row r="3930" spans="2:5">
      <c r="B3930" s="215" t="s">
        <v>3067</v>
      </c>
      <c r="C3930" s="201">
        <v>2349139</v>
      </c>
      <c r="D3930" s="201">
        <v>349139</v>
      </c>
      <c r="E3930" s="201">
        <v>0</v>
      </c>
    </row>
    <row r="3931" spans="2:5">
      <c r="B3931" s="216" t="s">
        <v>2426</v>
      </c>
      <c r="C3931" s="201">
        <v>6611838</v>
      </c>
      <c r="D3931" s="201">
        <v>1827454.19</v>
      </c>
      <c r="E3931" s="201">
        <v>1827452.65</v>
      </c>
    </row>
    <row r="3932" spans="2:5">
      <c r="B3932" s="215" t="s">
        <v>2427</v>
      </c>
      <c r="C3932" s="201">
        <v>6611838</v>
      </c>
      <c r="D3932" s="201">
        <v>1827454.19</v>
      </c>
      <c r="E3932" s="201">
        <v>1827452.65</v>
      </c>
    </row>
    <row r="3933" spans="2:5">
      <c r="B3933" s="216" t="s">
        <v>3800</v>
      </c>
      <c r="C3933" s="201">
        <v>11006928</v>
      </c>
      <c r="D3933" s="201">
        <v>2891383.37</v>
      </c>
      <c r="E3933" s="201">
        <v>2891376.67</v>
      </c>
    </row>
    <row r="3934" spans="2:5">
      <c r="B3934" s="215" t="s">
        <v>2428</v>
      </c>
      <c r="C3934" s="201">
        <v>11006928</v>
      </c>
      <c r="D3934" s="201">
        <v>2891383.37</v>
      </c>
      <c r="E3934" s="201">
        <v>2891376.67</v>
      </c>
    </row>
    <row r="3935" spans="2:5">
      <c r="B3935" s="216" t="s">
        <v>2739</v>
      </c>
      <c r="C3935" s="201">
        <v>81165986</v>
      </c>
      <c r="D3935" s="201">
        <v>36433913</v>
      </c>
      <c r="E3935" s="201">
        <v>12147400.25</v>
      </c>
    </row>
    <row r="3936" spans="2:5">
      <c r="B3936" s="215" t="s">
        <v>948</v>
      </c>
      <c r="C3936" s="201">
        <v>81165986</v>
      </c>
      <c r="D3936" s="201">
        <v>36433913</v>
      </c>
      <c r="E3936" s="201">
        <v>12147400.25</v>
      </c>
    </row>
    <row r="3937" spans="2:5">
      <c r="B3937" s="216" t="s">
        <v>2429</v>
      </c>
      <c r="C3937" s="201">
        <v>4684890</v>
      </c>
      <c r="D3937" s="201">
        <v>1267202.5600000001</v>
      </c>
      <c r="E3937" s="201">
        <v>1267199.51</v>
      </c>
    </row>
    <row r="3938" spans="2:5">
      <c r="B3938" s="215" t="s">
        <v>2430</v>
      </c>
      <c r="C3938" s="201">
        <v>4684890</v>
      </c>
      <c r="D3938" s="201">
        <v>1267202.5600000001</v>
      </c>
      <c r="E3938" s="201">
        <v>1267199.51</v>
      </c>
    </row>
    <row r="3939" spans="2:5">
      <c r="B3939" s="216" t="s">
        <v>2431</v>
      </c>
      <c r="C3939" s="201">
        <v>11006928</v>
      </c>
      <c r="D3939" s="201">
        <v>2891383.37</v>
      </c>
      <c r="E3939" s="201">
        <v>2891376.67</v>
      </c>
    </row>
    <row r="3940" spans="2:5">
      <c r="B3940" s="215" t="s">
        <v>2432</v>
      </c>
      <c r="C3940" s="201">
        <v>11006928</v>
      </c>
      <c r="D3940" s="201">
        <v>2891383.37</v>
      </c>
      <c r="E3940" s="201">
        <v>2891376.67</v>
      </c>
    </row>
    <row r="3941" spans="2:5">
      <c r="B3941" s="216" t="s">
        <v>3799</v>
      </c>
      <c r="C3941" s="201">
        <v>0</v>
      </c>
      <c r="D3941" s="201">
        <v>89061.81</v>
      </c>
      <c r="E3941" s="201">
        <v>0</v>
      </c>
    </row>
    <row r="3942" spans="2:5">
      <c r="B3942" s="215" t="s">
        <v>3747</v>
      </c>
      <c r="C3942" s="201">
        <v>0</v>
      </c>
      <c r="D3942" s="201">
        <v>89061.81</v>
      </c>
      <c r="E3942" s="201">
        <v>0</v>
      </c>
    </row>
    <row r="3943" spans="2:5">
      <c r="B3943" s="216" t="s">
        <v>3798</v>
      </c>
      <c r="C3943" s="201">
        <v>11006928</v>
      </c>
      <c r="D3943" s="201">
        <v>1</v>
      </c>
      <c r="E3943" s="201">
        <v>0</v>
      </c>
    </row>
    <row r="3944" spans="2:5">
      <c r="B3944" s="215" t="s">
        <v>2433</v>
      </c>
      <c r="C3944" s="201">
        <v>11006928</v>
      </c>
      <c r="D3944" s="201">
        <v>1</v>
      </c>
      <c r="E3944" s="201">
        <v>0</v>
      </c>
    </row>
    <row r="3945" spans="2:5">
      <c r="B3945" s="216" t="s">
        <v>2740</v>
      </c>
      <c r="C3945" s="201">
        <v>57587483</v>
      </c>
      <c r="D3945" s="201">
        <v>606072695.52999997</v>
      </c>
      <c r="E3945" s="201">
        <v>312754604.88</v>
      </c>
    </row>
    <row r="3946" spans="2:5">
      <c r="B3946" s="215" t="s">
        <v>1040</v>
      </c>
      <c r="C3946" s="201">
        <v>57587483</v>
      </c>
      <c r="D3946" s="201">
        <v>606072695.52999997</v>
      </c>
      <c r="E3946" s="201">
        <v>312754604.88</v>
      </c>
    </row>
    <row r="3947" spans="2:5">
      <c r="B3947" s="216" t="s">
        <v>2434</v>
      </c>
      <c r="C3947" s="201">
        <v>11006928</v>
      </c>
      <c r="D3947" s="201">
        <v>4953193.0199999996</v>
      </c>
      <c r="E3947" s="201">
        <v>4943193.0199999996</v>
      </c>
    </row>
    <row r="3948" spans="2:5">
      <c r="B3948" s="215" t="s">
        <v>2435</v>
      </c>
      <c r="C3948" s="201">
        <v>11006928</v>
      </c>
      <c r="D3948" s="201">
        <v>4953193.0199999996</v>
      </c>
      <c r="E3948" s="201">
        <v>4943193.0199999996</v>
      </c>
    </row>
    <row r="3949" spans="2:5">
      <c r="B3949" s="216" t="s">
        <v>3797</v>
      </c>
      <c r="C3949" s="201">
        <v>5000000</v>
      </c>
      <c r="D3949" s="201">
        <v>5000000</v>
      </c>
      <c r="E3949" s="201">
        <v>5000000</v>
      </c>
    </row>
    <row r="3950" spans="2:5">
      <c r="B3950" s="215" t="s">
        <v>2538</v>
      </c>
      <c r="C3950" s="201">
        <v>5000000</v>
      </c>
      <c r="D3950" s="201">
        <v>5000000</v>
      </c>
      <c r="E3950" s="201">
        <v>5000000</v>
      </c>
    </row>
    <row r="3951" spans="2:5">
      <c r="B3951" s="216" t="s">
        <v>2436</v>
      </c>
      <c r="C3951" s="201">
        <v>11006928</v>
      </c>
      <c r="D3951" s="201">
        <v>11006928</v>
      </c>
      <c r="E3951" s="201">
        <v>4943193.01</v>
      </c>
    </row>
    <row r="3952" spans="2:5">
      <c r="B3952" s="215" t="s">
        <v>2437</v>
      </c>
      <c r="C3952" s="201">
        <v>11006928</v>
      </c>
      <c r="D3952" s="201">
        <v>11006928</v>
      </c>
      <c r="E3952" s="201">
        <v>4943193.01</v>
      </c>
    </row>
    <row r="3953" spans="2:5">
      <c r="B3953" s="216" t="s">
        <v>2438</v>
      </c>
      <c r="C3953" s="201">
        <v>6611838</v>
      </c>
      <c r="D3953" s="201">
        <v>1</v>
      </c>
      <c r="E3953" s="201">
        <v>0</v>
      </c>
    </row>
    <row r="3954" spans="2:5">
      <c r="B3954" s="215" t="s">
        <v>2439</v>
      </c>
      <c r="C3954" s="201">
        <v>6611838</v>
      </c>
      <c r="D3954" s="201">
        <v>1</v>
      </c>
      <c r="E3954" s="201">
        <v>0</v>
      </c>
    </row>
    <row r="3955" spans="2:5">
      <c r="B3955" s="216" t="s">
        <v>3796</v>
      </c>
      <c r="C3955" s="201">
        <v>3046603</v>
      </c>
      <c r="D3955" s="201">
        <v>3046603</v>
      </c>
      <c r="E3955" s="201">
        <v>2710048</v>
      </c>
    </row>
    <row r="3956" spans="2:5">
      <c r="B3956" s="215" t="s">
        <v>2539</v>
      </c>
      <c r="C3956" s="201">
        <v>3046603</v>
      </c>
      <c r="D3956" s="201">
        <v>3046603</v>
      </c>
      <c r="E3956" s="201">
        <v>2710048</v>
      </c>
    </row>
    <row r="3957" spans="2:5">
      <c r="B3957" s="216" t="s">
        <v>3795</v>
      </c>
      <c r="C3957" s="201">
        <v>11006928</v>
      </c>
      <c r="D3957" s="201">
        <v>6958884</v>
      </c>
      <c r="E3957" s="201">
        <v>2479441.54</v>
      </c>
    </row>
    <row r="3958" spans="2:5">
      <c r="B3958" s="215" t="s">
        <v>2440</v>
      </c>
      <c r="C3958" s="201">
        <v>11006928</v>
      </c>
      <c r="D3958" s="201">
        <v>6958884</v>
      </c>
      <c r="E3958" s="201">
        <v>2479441.54</v>
      </c>
    </row>
    <row r="3959" spans="2:5">
      <c r="B3959" s="216" t="s">
        <v>2110</v>
      </c>
      <c r="C3959" s="201">
        <v>13299938</v>
      </c>
      <c r="D3959" s="201">
        <v>4000000</v>
      </c>
      <c r="E3959" s="201">
        <v>0</v>
      </c>
    </row>
    <row r="3960" spans="2:5">
      <c r="B3960" s="215" t="s">
        <v>2111</v>
      </c>
      <c r="C3960" s="201">
        <v>13299938</v>
      </c>
      <c r="D3960" s="201">
        <v>4000000</v>
      </c>
      <c r="E3960" s="201">
        <v>0</v>
      </c>
    </row>
    <row r="3961" spans="2:5">
      <c r="B3961" s="216" t="s">
        <v>3794</v>
      </c>
      <c r="C3961" s="201">
        <v>6611838</v>
      </c>
      <c r="D3961" s="201">
        <v>3958032</v>
      </c>
      <c r="E3961" s="201">
        <v>1479015.68</v>
      </c>
    </row>
    <row r="3962" spans="2:5">
      <c r="B3962" s="215" t="s">
        <v>2441</v>
      </c>
      <c r="C3962" s="201">
        <v>6611838</v>
      </c>
      <c r="D3962" s="201">
        <v>3958032</v>
      </c>
      <c r="E3962" s="201">
        <v>1479015.68</v>
      </c>
    </row>
    <row r="3963" spans="2:5">
      <c r="B3963" s="216" t="s">
        <v>590</v>
      </c>
      <c r="C3963" s="201">
        <v>212431522</v>
      </c>
      <c r="D3963" s="201">
        <v>486717101.48000002</v>
      </c>
      <c r="E3963" s="201">
        <v>315760775.00999999</v>
      </c>
    </row>
    <row r="3964" spans="2:5">
      <c r="B3964" s="215" t="s">
        <v>939</v>
      </c>
      <c r="C3964" s="201">
        <v>212431522</v>
      </c>
      <c r="D3964" s="201">
        <v>486717101.48000002</v>
      </c>
      <c r="E3964" s="201">
        <v>315760775.00999999</v>
      </c>
    </row>
    <row r="3965" spans="2:5">
      <c r="B3965" s="216" t="s">
        <v>3793</v>
      </c>
      <c r="C3965" s="201">
        <v>5724361</v>
      </c>
      <c r="D3965" s="201">
        <v>13752775.42</v>
      </c>
      <c r="E3965" s="201">
        <v>5706580</v>
      </c>
    </row>
    <row r="3966" spans="2:5">
      <c r="B3966" s="215" t="s">
        <v>2540</v>
      </c>
      <c r="C3966" s="201">
        <v>5724361</v>
      </c>
      <c r="D3966" s="201">
        <v>13752775.42</v>
      </c>
      <c r="E3966" s="201">
        <v>5706580</v>
      </c>
    </row>
    <row r="3967" spans="2:5">
      <c r="B3967" s="216" t="s">
        <v>3792</v>
      </c>
      <c r="C3967" s="201">
        <v>11006928</v>
      </c>
      <c r="D3967" s="201">
        <v>6958888</v>
      </c>
      <c r="E3967" s="201">
        <v>2479441.5299999998</v>
      </c>
    </row>
    <row r="3968" spans="2:5">
      <c r="B3968" s="215" t="s">
        <v>2442</v>
      </c>
      <c r="C3968" s="201">
        <v>11006928</v>
      </c>
      <c r="D3968" s="201">
        <v>6958888</v>
      </c>
      <c r="E3968" s="201">
        <v>2479441.5299999998</v>
      </c>
    </row>
    <row r="3969" spans="2:5">
      <c r="B3969" s="216" t="s">
        <v>1041</v>
      </c>
      <c r="C3969" s="201">
        <v>110000000</v>
      </c>
      <c r="D3969" s="201">
        <v>20000000</v>
      </c>
      <c r="E3969" s="201">
        <v>0</v>
      </c>
    </row>
    <row r="3970" spans="2:5">
      <c r="B3970" s="215" t="s">
        <v>1042</v>
      </c>
      <c r="C3970" s="201">
        <v>110000000</v>
      </c>
      <c r="D3970" s="201">
        <v>20000000</v>
      </c>
      <c r="E3970" s="201">
        <v>0</v>
      </c>
    </row>
    <row r="3971" spans="2:5">
      <c r="B3971" s="216" t="s">
        <v>3791</v>
      </c>
      <c r="C3971" s="201">
        <v>10664882</v>
      </c>
      <c r="D3971" s="201">
        <v>3780282.19</v>
      </c>
      <c r="E3971" s="201">
        <v>2942435.13</v>
      </c>
    </row>
    <row r="3972" spans="2:5">
      <c r="B3972" s="215" t="s">
        <v>3068</v>
      </c>
      <c r="C3972" s="201">
        <v>10664882</v>
      </c>
      <c r="D3972" s="201">
        <v>3780282.19</v>
      </c>
      <c r="E3972" s="201">
        <v>2942435.13</v>
      </c>
    </row>
    <row r="3973" spans="2:5">
      <c r="B3973" s="216" t="s">
        <v>3790</v>
      </c>
      <c r="C3973" s="201">
        <v>4684890</v>
      </c>
      <c r="D3973" s="201">
        <v>2613966</v>
      </c>
      <c r="E3973" s="201">
        <v>1056982.8899999999</v>
      </c>
    </row>
    <row r="3974" spans="2:5">
      <c r="B3974" s="215" t="s">
        <v>2443</v>
      </c>
      <c r="C3974" s="201">
        <v>4684890</v>
      </c>
      <c r="D3974" s="201">
        <v>2613966</v>
      </c>
      <c r="E3974" s="201">
        <v>1056982.8899999999</v>
      </c>
    </row>
    <row r="3975" spans="2:5">
      <c r="B3975" s="216" t="s">
        <v>591</v>
      </c>
      <c r="C3975" s="201">
        <v>394481344</v>
      </c>
      <c r="D3975" s="201">
        <v>1058488828.22</v>
      </c>
      <c r="E3975" s="201">
        <v>745048792.05999994</v>
      </c>
    </row>
    <row r="3976" spans="2:5">
      <c r="B3976" s="215" t="s">
        <v>940</v>
      </c>
      <c r="C3976" s="201">
        <v>394481344</v>
      </c>
      <c r="D3976" s="201">
        <v>1058488828.22</v>
      </c>
      <c r="E3976" s="201">
        <v>745048792.05999994</v>
      </c>
    </row>
    <row r="3977" spans="2:5">
      <c r="B3977" s="216" t="s">
        <v>2444</v>
      </c>
      <c r="C3977" s="201">
        <v>4684890</v>
      </c>
      <c r="D3977" s="201">
        <v>2323890</v>
      </c>
      <c r="E3977" s="201">
        <v>0</v>
      </c>
    </row>
    <row r="3978" spans="2:5">
      <c r="B3978" s="215" t="s">
        <v>2445</v>
      </c>
      <c r="C3978" s="201">
        <v>4684890</v>
      </c>
      <c r="D3978" s="201">
        <v>2323890</v>
      </c>
      <c r="E3978" s="201">
        <v>0</v>
      </c>
    </row>
    <row r="3979" spans="2:5">
      <c r="B3979" s="216" t="s">
        <v>3789</v>
      </c>
      <c r="C3979" s="201">
        <v>4353242</v>
      </c>
      <c r="D3979" s="201">
        <v>11404134.98</v>
      </c>
      <c r="E3979" s="201">
        <v>3591493.19</v>
      </c>
    </row>
    <row r="3980" spans="2:5">
      <c r="B3980" s="215" t="s">
        <v>3069</v>
      </c>
      <c r="C3980" s="201">
        <v>4353242</v>
      </c>
      <c r="D3980" s="201">
        <v>11404134.98</v>
      </c>
      <c r="E3980" s="201">
        <v>3591493.19</v>
      </c>
    </row>
    <row r="3981" spans="2:5">
      <c r="B3981" s="216" t="s">
        <v>3788</v>
      </c>
      <c r="C3981" s="201">
        <v>6611838</v>
      </c>
      <c r="D3981" s="201">
        <v>3411838</v>
      </c>
      <c r="E3981" s="201">
        <v>2605857.84</v>
      </c>
    </row>
    <row r="3982" spans="2:5">
      <c r="B3982" s="215" t="s">
        <v>2446</v>
      </c>
      <c r="C3982" s="201">
        <v>6611838</v>
      </c>
      <c r="D3982" s="201">
        <v>3411838</v>
      </c>
      <c r="E3982" s="201">
        <v>2605857.84</v>
      </c>
    </row>
    <row r="3983" spans="2:5">
      <c r="B3983" s="216" t="s">
        <v>3070</v>
      </c>
      <c r="C3983" s="201">
        <v>2782425</v>
      </c>
      <c r="D3983" s="201">
        <v>282425</v>
      </c>
      <c r="E3983" s="201">
        <v>0</v>
      </c>
    </row>
    <row r="3984" spans="2:5">
      <c r="B3984" s="215" t="s">
        <v>3071</v>
      </c>
      <c r="C3984" s="201">
        <v>2782425</v>
      </c>
      <c r="D3984" s="201">
        <v>282425</v>
      </c>
      <c r="E3984" s="201">
        <v>0</v>
      </c>
    </row>
    <row r="3985" spans="2:5">
      <c r="B3985" s="216" t="s">
        <v>3787</v>
      </c>
      <c r="C3985" s="201">
        <v>11006928</v>
      </c>
      <c r="D3985" s="201">
        <v>5859928</v>
      </c>
      <c r="E3985" s="201">
        <v>0</v>
      </c>
    </row>
    <row r="3986" spans="2:5">
      <c r="B3986" s="215" t="s">
        <v>2447</v>
      </c>
      <c r="C3986" s="201">
        <v>11006928</v>
      </c>
      <c r="D3986" s="201">
        <v>5859928</v>
      </c>
      <c r="E3986" s="201">
        <v>0</v>
      </c>
    </row>
    <row r="3987" spans="2:5">
      <c r="B3987" s="216" t="s">
        <v>3072</v>
      </c>
      <c r="C3987" s="201">
        <v>2252365</v>
      </c>
      <c r="D3987" s="201">
        <v>252365</v>
      </c>
      <c r="E3987" s="201">
        <v>0</v>
      </c>
    </row>
    <row r="3988" spans="2:5">
      <c r="B3988" s="215" t="s">
        <v>3073</v>
      </c>
      <c r="C3988" s="201">
        <v>2252365</v>
      </c>
      <c r="D3988" s="201">
        <v>252365</v>
      </c>
      <c r="E3988" s="201">
        <v>0</v>
      </c>
    </row>
    <row r="3989" spans="2:5">
      <c r="B3989" s="216" t="s">
        <v>2448</v>
      </c>
      <c r="C3989" s="201">
        <v>6611838</v>
      </c>
      <c r="D3989" s="201">
        <v>3411838</v>
      </c>
      <c r="E3989" s="201">
        <v>2605857.84</v>
      </c>
    </row>
    <row r="3990" spans="2:5">
      <c r="B3990" s="215" t="s">
        <v>2449</v>
      </c>
      <c r="C3990" s="201">
        <v>6611838</v>
      </c>
      <c r="D3990" s="201">
        <v>3411838</v>
      </c>
      <c r="E3990" s="201">
        <v>2605857.84</v>
      </c>
    </row>
    <row r="3991" spans="2:5">
      <c r="B3991" s="216" t="s">
        <v>2450</v>
      </c>
      <c r="C3991" s="201">
        <v>6611838</v>
      </c>
      <c r="D3991" s="201">
        <v>3411838</v>
      </c>
      <c r="E3991" s="201">
        <v>2605857.84</v>
      </c>
    </row>
    <row r="3992" spans="2:5">
      <c r="B3992" s="215" t="s">
        <v>2451</v>
      </c>
      <c r="C3992" s="201">
        <v>6611838</v>
      </c>
      <c r="D3992" s="201">
        <v>3411838</v>
      </c>
      <c r="E3992" s="201">
        <v>2605857.84</v>
      </c>
    </row>
    <row r="3993" spans="2:5">
      <c r="B3993" s="216" t="s">
        <v>3786</v>
      </c>
      <c r="C3993" s="201">
        <v>2352222</v>
      </c>
      <c r="D3993" s="201">
        <v>2352222</v>
      </c>
      <c r="E3993" s="201">
        <v>58385.279999999999</v>
      </c>
    </row>
    <row r="3994" spans="2:5">
      <c r="B3994" s="215" t="s">
        <v>3074</v>
      </c>
      <c r="C3994" s="201">
        <v>2352222</v>
      </c>
      <c r="D3994" s="201">
        <v>2352222</v>
      </c>
      <c r="E3994" s="201">
        <v>58385.279999999999</v>
      </c>
    </row>
    <row r="3995" spans="2:5">
      <c r="B3995" s="216" t="s">
        <v>592</v>
      </c>
      <c r="C3995" s="201">
        <v>28819337</v>
      </c>
      <c r="D3995" s="201">
        <v>131460837.40000001</v>
      </c>
      <c r="E3995" s="201">
        <v>65160572.939999998</v>
      </c>
    </row>
    <row r="3996" spans="2:5">
      <c r="B3996" s="215" t="s">
        <v>941</v>
      </c>
      <c r="C3996" s="201">
        <v>24134447</v>
      </c>
      <c r="D3996" s="201">
        <v>129525886.40000001</v>
      </c>
      <c r="E3996" s="201">
        <v>63225622.109999999</v>
      </c>
    </row>
    <row r="3997" spans="2:5">
      <c r="B3997" s="215" t="s">
        <v>2452</v>
      </c>
      <c r="C3997" s="201">
        <v>4684890</v>
      </c>
      <c r="D3997" s="201">
        <v>1934951</v>
      </c>
      <c r="E3997" s="201">
        <v>1934950.83</v>
      </c>
    </row>
    <row r="3998" spans="2:5">
      <c r="B3998" s="216" t="s">
        <v>2453</v>
      </c>
      <c r="C3998" s="201">
        <v>6611838</v>
      </c>
      <c r="D3998" s="201">
        <v>2853564</v>
      </c>
      <c r="E3998" s="201">
        <v>2853563.73</v>
      </c>
    </row>
    <row r="3999" spans="2:5">
      <c r="B3999" s="215" t="s">
        <v>2454</v>
      </c>
      <c r="C3999" s="201">
        <v>6611838</v>
      </c>
      <c r="D3999" s="201">
        <v>2853564</v>
      </c>
      <c r="E3999" s="201">
        <v>2853563.73</v>
      </c>
    </row>
    <row r="4000" spans="2:5">
      <c r="B4000" s="216" t="s">
        <v>2455</v>
      </c>
      <c r="C4000" s="201">
        <v>6611838</v>
      </c>
      <c r="D4000" s="201">
        <v>2853564</v>
      </c>
      <c r="E4000" s="201">
        <v>2853563.73</v>
      </c>
    </row>
    <row r="4001" spans="2:5">
      <c r="B4001" s="215" t="s">
        <v>2456</v>
      </c>
      <c r="C4001" s="201">
        <v>6611838</v>
      </c>
      <c r="D4001" s="201">
        <v>2853564</v>
      </c>
      <c r="E4001" s="201">
        <v>2853563.73</v>
      </c>
    </row>
    <row r="4002" spans="2:5">
      <c r="B4002" s="216" t="s">
        <v>2457</v>
      </c>
      <c r="C4002" s="201">
        <v>6611838</v>
      </c>
      <c r="D4002" s="201">
        <v>3500000</v>
      </c>
      <c r="E4002" s="201">
        <v>0</v>
      </c>
    </row>
    <row r="4003" spans="2:5">
      <c r="B4003" s="215" t="s">
        <v>2458</v>
      </c>
      <c r="C4003" s="201">
        <v>6611838</v>
      </c>
      <c r="D4003" s="201">
        <v>3500000</v>
      </c>
      <c r="E4003" s="201">
        <v>0</v>
      </c>
    </row>
    <row r="4004" spans="2:5">
      <c r="B4004" s="216" t="s">
        <v>2459</v>
      </c>
      <c r="C4004" s="201">
        <v>6611838</v>
      </c>
      <c r="D4004" s="201">
        <v>0</v>
      </c>
      <c r="E4004" s="201">
        <v>0</v>
      </c>
    </row>
    <row r="4005" spans="2:5">
      <c r="B4005" s="215" t="s">
        <v>2460</v>
      </c>
      <c r="C4005" s="201">
        <v>6611838</v>
      </c>
      <c r="D4005" s="201">
        <v>0</v>
      </c>
      <c r="E4005" s="201">
        <v>0</v>
      </c>
    </row>
    <row r="4006" spans="2:5">
      <c r="B4006" s="216" t="s">
        <v>3785</v>
      </c>
      <c r="C4006" s="201">
        <v>6611838</v>
      </c>
      <c r="D4006" s="201">
        <v>3500000</v>
      </c>
      <c r="E4006" s="201">
        <v>0</v>
      </c>
    </row>
    <row r="4007" spans="2:5">
      <c r="B4007" s="215" t="s">
        <v>2461</v>
      </c>
      <c r="C4007" s="201">
        <v>6611838</v>
      </c>
      <c r="D4007" s="201">
        <v>3500000</v>
      </c>
      <c r="E4007" s="201">
        <v>0</v>
      </c>
    </row>
    <row r="4008" spans="2:5">
      <c r="B4008" s="216" t="s">
        <v>593</v>
      </c>
      <c r="C4008" s="201">
        <v>24486298</v>
      </c>
      <c r="D4008" s="201">
        <v>49360262.299999997</v>
      </c>
      <c r="E4008" s="201">
        <v>5727249.9800000004</v>
      </c>
    </row>
    <row r="4009" spans="2:5">
      <c r="B4009" s="215" t="s">
        <v>942</v>
      </c>
      <c r="C4009" s="201">
        <v>24486298</v>
      </c>
      <c r="D4009" s="201">
        <v>49360262.299999997</v>
      </c>
      <c r="E4009" s="201">
        <v>5727249.9800000004</v>
      </c>
    </row>
    <row r="4010" spans="2:5">
      <c r="B4010" s="216" t="s">
        <v>3763</v>
      </c>
      <c r="C4010" s="201">
        <v>1609905750</v>
      </c>
      <c r="D4010" s="201">
        <v>1363854204.5</v>
      </c>
      <c r="E4010" s="201">
        <v>1335487116.8299999</v>
      </c>
    </row>
    <row r="4011" spans="2:5">
      <c r="B4011" s="215" t="s">
        <v>1111</v>
      </c>
      <c r="C4011" s="201">
        <v>1609905750</v>
      </c>
      <c r="D4011" s="201">
        <v>1363854204.5</v>
      </c>
      <c r="E4011" s="201">
        <v>1335487116.8299999</v>
      </c>
    </row>
    <row r="4012" spans="2:5">
      <c r="B4012" s="216" t="s">
        <v>3784</v>
      </c>
      <c r="C4012" s="201">
        <v>6611838</v>
      </c>
      <c r="D4012" s="201">
        <v>2893544</v>
      </c>
      <c r="E4012" s="201">
        <v>2893543.03</v>
      </c>
    </row>
    <row r="4013" spans="2:5">
      <c r="B4013" s="215" t="s">
        <v>2462</v>
      </c>
      <c r="C4013" s="201">
        <v>6611838</v>
      </c>
      <c r="D4013" s="201">
        <v>2893544</v>
      </c>
      <c r="E4013" s="201">
        <v>2893543.03</v>
      </c>
    </row>
    <row r="4014" spans="2:5">
      <c r="B4014" s="216" t="s">
        <v>594</v>
      </c>
      <c r="C4014" s="201">
        <v>8016673</v>
      </c>
      <c r="D4014" s="201">
        <v>6249497.4000000004</v>
      </c>
      <c r="E4014" s="201">
        <v>4101036.85</v>
      </c>
    </row>
    <row r="4015" spans="2:5">
      <c r="B4015" s="215" t="s">
        <v>943</v>
      </c>
      <c r="C4015" s="201">
        <v>8016673</v>
      </c>
      <c r="D4015" s="201">
        <v>6249497.4000000004</v>
      </c>
      <c r="E4015" s="201">
        <v>4101036.85</v>
      </c>
    </row>
    <row r="4016" spans="2:5">
      <c r="B4016" s="216" t="s">
        <v>3783</v>
      </c>
      <c r="C4016" s="201">
        <v>4684890</v>
      </c>
      <c r="D4016" s="201">
        <v>2184890</v>
      </c>
      <c r="E4016" s="201">
        <v>0</v>
      </c>
    </row>
    <row r="4017" spans="2:5">
      <c r="B4017" s="215" t="s">
        <v>2463</v>
      </c>
      <c r="C4017" s="201">
        <v>4684890</v>
      </c>
      <c r="D4017" s="201">
        <v>2184890</v>
      </c>
      <c r="E4017" s="201">
        <v>0</v>
      </c>
    </row>
    <row r="4018" spans="2:5">
      <c r="B4018" s="216" t="s">
        <v>595</v>
      </c>
      <c r="C4018" s="201">
        <v>2844327</v>
      </c>
      <c r="D4018" s="201">
        <v>6292792.8700000001</v>
      </c>
      <c r="E4018" s="201">
        <v>4612606.8899999997</v>
      </c>
    </row>
    <row r="4019" spans="2:5">
      <c r="B4019" s="215" t="s">
        <v>944</v>
      </c>
      <c r="C4019" s="201">
        <v>2844327</v>
      </c>
      <c r="D4019" s="201">
        <v>6292792.8700000001</v>
      </c>
      <c r="E4019" s="201">
        <v>4612606.8899999997</v>
      </c>
    </row>
    <row r="4020" spans="2:5">
      <c r="B4020" s="216" t="s">
        <v>2464</v>
      </c>
      <c r="C4020" s="201">
        <v>4684890</v>
      </c>
      <c r="D4020" s="201">
        <v>1934951</v>
      </c>
      <c r="E4020" s="201">
        <v>1934950.83</v>
      </c>
    </row>
    <row r="4021" spans="2:5">
      <c r="B4021" s="215" t="s">
        <v>2465</v>
      </c>
      <c r="C4021" s="201">
        <v>4684890</v>
      </c>
      <c r="D4021" s="201">
        <v>1934951</v>
      </c>
      <c r="E4021" s="201">
        <v>1934950.83</v>
      </c>
    </row>
    <row r="4022" spans="2:5">
      <c r="B4022" s="216" t="s">
        <v>2466</v>
      </c>
      <c r="C4022" s="201">
        <v>11006928</v>
      </c>
      <c r="D4022" s="201">
        <v>5348389</v>
      </c>
      <c r="E4022" s="201">
        <v>5348388.96</v>
      </c>
    </row>
    <row r="4023" spans="2:5">
      <c r="B4023" s="215" t="s">
        <v>2467</v>
      </c>
      <c r="C4023" s="201">
        <v>11006928</v>
      </c>
      <c r="D4023" s="201">
        <v>5348389</v>
      </c>
      <c r="E4023" s="201">
        <v>5348388.96</v>
      </c>
    </row>
    <row r="4024" spans="2:5">
      <c r="B4024" s="216" t="s">
        <v>2468</v>
      </c>
      <c r="C4024" s="201">
        <v>6611838</v>
      </c>
      <c r="D4024" s="201">
        <v>6611838</v>
      </c>
      <c r="E4024" s="201">
        <v>3038891.54</v>
      </c>
    </row>
    <row r="4025" spans="2:5">
      <c r="B4025" s="215" t="s">
        <v>2469</v>
      </c>
      <c r="C4025" s="201">
        <v>6611838</v>
      </c>
      <c r="D4025" s="201">
        <v>6611838</v>
      </c>
      <c r="E4025" s="201">
        <v>3038891.54</v>
      </c>
    </row>
    <row r="4026" spans="2:5">
      <c r="B4026" s="216" t="s">
        <v>2470</v>
      </c>
      <c r="C4026" s="201">
        <v>11006928</v>
      </c>
      <c r="D4026" s="201">
        <v>2476558.4900000002</v>
      </c>
      <c r="E4026" s="201">
        <v>2476557.5</v>
      </c>
    </row>
    <row r="4027" spans="2:5">
      <c r="B4027" s="215" t="s">
        <v>2471</v>
      </c>
      <c r="C4027" s="201">
        <v>11006928</v>
      </c>
      <c r="D4027" s="201">
        <v>2476558.4900000002</v>
      </c>
      <c r="E4027" s="201">
        <v>2476557.5</v>
      </c>
    </row>
    <row r="4028" spans="2:5">
      <c r="B4028" s="216" t="s">
        <v>3782</v>
      </c>
      <c r="C4028" s="201">
        <v>6806687</v>
      </c>
      <c r="D4028" s="201">
        <v>306687</v>
      </c>
      <c r="E4028" s="201">
        <v>0</v>
      </c>
    </row>
    <row r="4029" spans="2:5">
      <c r="B4029" s="215" t="s">
        <v>3075</v>
      </c>
      <c r="C4029" s="201">
        <v>6806687</v>
      </c>
      <c r="D4029" s="201">
        <v>306687</v>
      </c>
      <c r="E4029" s="201">
        <v>0</v>
      </c>
    </row>
    <row r="4030" spans="2:5">
      <c r="B4030" s="216" t="s">
        <v>3781</v>
      </c>
      <c r="C4030" s="201">
        <v>11006928</v>
      </c>
      <c r="D4030" s="201">
        <v>6953118</v>
      </c>
      <c r="E4030" s="201">
        <v>2476558.6800000002</v>
      </c>
    </row>
    <row r="4031" spans="2:5">
      <c r="B4031" s="215" t="s">
        <v>2472</v>
      </c>
      <c r="C4031" s="201">
        <v>11006928</v>
      </c>
      <c r="D4031" s="201">
        <v>6953118</v>
      </c>
      <c r="E4031" s="201">
        <v>2476558.6800000002</v>
      </c>
    </row>
    <row r="4032" spans="2:5">
      <c r="B4032" s="216" t="s">
        <v>1112</v>
      </c>
      <c r="C4032" s="201">
        <v>787447495</v>
      </c>
      <c r="D4032" s="201">
        <v>583750788.20000005</v>
      </c>
      <c r="E4032" s="201">
        <v>545344157.73000002</v>
      </c>
    </row>
    <row r="4033" spans="2:5">
      <c r="B4033" s="215" t="s">
        <v>1113</v>
      </c>
      <c r="C4033" s="201">
        <v>787447495</v>
      </c>
      <c r="D4033" s="201">
        <v>583750788.20000005</v>
      </c>
      <c r="E4033" s="201">
        <v>545344157.73000002</v>
      </c>
    </row>
    <row r="4034" spans="2:5">
      <c r="B4034" s="216" t="s">
        <v>2112</v>
      </c>
      <c r="C4034" s="201">
        <v>10346096</v>
      </c>
      <c r="D4034" s="201">
        <v>10346096</v>
      </c>
      <c r="E4034" s="201">
        <v>2529346.9700000002</v>
      </c>
    </row>
    <row r="4035" spans="2:5">
      <c r="B4035" s="215" t="s">
        <v>2113</v>
      </c>
      <c r="C4035" s="201">
        <v>10346096</v>
      </c>
      <c r="D4035" s="201">
        <v>10346096</v>
      </c>
      <c r="E4035" s="201">
        <v>2529346.9700000002</v>
      </c>
    </row>
    <row r="4036" spans="2:5">
      <c r="B4036" s="216" t="s">
        <v>3780</v>
      </c>
      <c r="C4036" s="201">
        <v>94412579</v>
      </c>
      <c r="D4036" s="201">
        <v>94412580</v>
      </c>
      <c r="E4036" s="201">
        <v>94412572.120000005</v>
      </c>
    </row>
    <row r="4037" spans="2:5">
      <c r="B4037" s="215" t="s">
        <v>1114</v>
      </c>
      <c r="C4037" s="201">
        <v>94412579</v>
      </c>
      <c r="D4037" s="201">
        <v>94412580</v>
      </c>
      <c r="E4037" s="201">
        <v>94412572.120000005</v>
      </c>
    </row>
    <row r="4038" spans="2:5">
      <c r="B4038" s="216" t="s">
        <v>596</v>
      </c>
      <c r="C4038" s="201">
        <v>223408855</v>
      </c>
      <c r="D4038" s="201">
        <v>209153685.31</v>
      </c>
      <c r="E4038" s="201">
        <v>172501505.81</v>
      </c>
    </row>
    <row r="4039" spans="2:5">
      <c r="B4039" s="215" t="s">
        <v>945</v>
      </c>
      <c r="C4039" s="201">
        <v>3112837</v>
      </c>
      <c r="D4039" s="201">
        <v>25000000</v>
      </c>
      <c r="E4039" s="201">
        <v>0</v>
      </c>
    </row>
    <row r="4040" spans="2:5">
      <c r="B4040" s="215" t="s">
        <v>1114</v>
      </c>
      <c r="C4040" s="201">
        <v>220296018</v>
      </c>
      <c r="D4040" s="201">
        <v>184153685.31</v>
      </c>
      <c r="E4040" s="201">
        <v>172501505.81</v>
      </c>
    </row>
    <row r="4041" spans="2:5">
      <c r="B4041" s="216" t="s">
        <v>2473</v>
      </c>
      <c r="C4041" s="201">
        <v>11006928</v>
      </c>
      <c r="D4041" s="201">
        <v>2605385.35</v>
      </c>
      <c r="E4041" s="201">
        <v>2605375.0699999998</v>
      </c>
    </row>
    <row r="4042" spans="2:5">
      <c r="B4042" s="215" t="s">
        <v>2474</v>
      </c>
      <c r="C4042" s="201">
        <v>11006928</v>
      </c>
      <c r="D4042" s="201">
        <v>2605385.35</v>
      </c>
      <c r="E4042" s="201">
        <v>2605375.0699999998</v>
      </c>
    </row>
    <row r="4043" spans="2:5">
      <c r="B4043" s="216" t="s">
        <v>3779</v>
      </c>
      <c r="C4043" s="201">
        <v>11006928</v>
      </c>
      <c r="D4043" s="201">
        <v>2605385.4</v>
      </c>
      <c r="E4043" s="201">
        <v>2605375.08</v>
      </c>
    </row>
    <row r="4044" spans="2:5">
      <c r="B4044" s="215" t="s">
        <v>2475</v>
      </c>
      <c r="C4044" s="201">
        <v>11006928</v>
      </c>
      <c r="D4044" s="201">
        <v>2605385.4</v>
      </c>
      <c r="E4044" s="201">
        <v>2605375.08</v>
      </c>
    </row>
    <row r="4045" spans="2:5">
      <c r="B4045" s="216" t="s">
        <v>3778</v>
      </c>
      <c r="C4045" s="201">
        <v>1160115</v>
      </c>
      <c r="D4045" s="201">
        <v>0</v>
      </c>
      <c r="E4045" s="201">
        <v>0</v>
      </c>
    </row>
    <row r="4046" spans="2:5">
      <c r="B4046" s="215" t="s">
        <v>3076</v>
      </c>
      <c r="C4046" s="201">
        <v>1160115</v>
      </c>
      <c r="D4046" s="201">
        <v>0</v>
      </c>
      <c r="E4046" s="201">
        <v>0</v>
      </c>
    </row>
    <row r="4047" spans="2:5">
      <c r="B4047" s="216" t="s">
        <v>597</v>
      </c>
      <c r="C4047" s="201">
        <v>24296428</v>
      </c>
      <c r="D4047" s="201">
        <v>765754.88</v>
      </c>
      <c r="E4047" s="201">
        <v>0</v>
      </c>
    </row>
    <row r="4048" spans="2:5">
      <c r="B4048" s="215" t="s">
        <v>946</v>
      </c>
      <c r="C4048" s="201">
        <v>14289559</v>
      </c>
      <c r="D4048" s="201">
        <v>3010.88</v>
      </c>
      <c r="E4048" s="201">
        <v>0</v>
      </c>
    </row>
    <row r="4049" spans="2:5">
      <c r="B4049" s="215" t="s">
        <v>3076</v>
      </c>
      <c r="C4049" s="201">
        <v>10006869</v>
      </c>
      <c r="D4049" s="201">
        <v>762744</v>
      </c>
      <c r="E4049" s="201">
        <v>0</v>
      </c>
    </row>
    <row r="4050" spans="2:5">
      <c r="B4050" s="216" t="s">
        <v>3777</v>
      </c>
      <c r="C4050" s="201">
        <v>0</v>
      </c>
      <c r="D4050" s="201">
        <v>7462001</v>
      </c>
      <c r="E4050" s="201">
        <v>2093380.71</v>
      </c>
    </row>
    <row r="4051" spans="2:5">
      <c r="B4051" s="215" t="s">
        <v>3129</v>
      </c>
      <c r="C4051" s="201">
        <v>0</v>
      </c>
      <c r="D4051" s="201">
        <v>7462001</v>
      </c>
      <c r="E4051" s="201">
        <v>2093380.71</v>
      </c>
    </row>
    <row r="4052" spans="2:5">
      <c r="B4052" s="216" t="s">
        <v>2476</v>
      </c>
      <c r="C4052" s="201">
        <v>6611838</v>
      </c>
      <c r="D4052" s="201">
        <v>1645145.09</v>
      </c>
      <c r="E4052" s="201">
        <v>1645142.02</v>
      </c>
    </row>
    <row r="4053" spans="2:5">
      <c r="B4053" s="215" t="s">
        <v>2477</v>
      </c>
      <c r="C4053" s="201">
        <v>6611838</v>
      </c>
      <c r="D4053" s="201">
        <v>1645145.09</v>
      </c>
      <c r="E4053" s="201">
        <v>1645142.02</v>
      </c>
    </row>
    <row r="4054" spans="2:5">
      <c r="B4054" s="216" t="s">
        <v>3776</v>
      </c>
      <c r="C4054" s="201">
        <v>0</v>
      </c>
      <c r="D4054" s="201">
        <v>9462001</v>
      </c>
      <c r="E4054" s="201">
        <v>0</v>
      </c>
    </row>
    <row r="4055" spans="2:5">
      <c r="B4055" s="215" t="s">
        <v>3130</v>
      </c>
      <c r="C4055" s="201">
        <v>0</v>
      </c>
      <c r="D4055" s="201">
        <v>9462001</v>
      </c>
      <c r="E4055" s="201">
        <v>0</v>
      </c>
    </row>
    <row r="4056" spans="2:5">
      <c r="B4056" s="216" t="s">
        <v>2478</v>
      </c>
      <c r="C4056" s="201">
        <v>11006928</v>
      </c>
      <c r="D4056" s="201">
        <v>3422019</v>
      </c>
      <c r="E4056" s="201">
        <v>2422018.4</v>
      </c>
    </row>
    <row r="4057" spans="2:5">
      <c r="B4057" s="215" t="s">
        <v>2479</v>
      </c>
      <c r="C4057" s="201">
        <v>11006928</v>
      </c>
      <c r="D4057" s="201">
        <v>3422019</v>
      </c>
      <c r="E4057" s="201">
        <v>2422018.4</v>
      </c>
    </row>
    <row r="4058" spans="2:5">
      <c r="B4058" s="216" t="s">
        <v>2480</v>
      </c>
      <c r="C4058" s="201">
        <v>6611838</v>
      </c>
      <c r="D4058" s="201">
        <v>3611838</v>
      </c>
      <c r="E4058" s="201">
        <v>1651285.08</v>
      </c>
    </row>
    <row r="4059" spans="2:5">
      <c r="B4059" s="215" t="s">
        <v>2481</v>
      </c>
      <c r="C4059" s="201">
        <v>6611838</v>
      </c>
      <c r="D4059" s="201">
        <v>3611838</v>
      </c>
      <c r="E4059" s="201">
        <v>1651285.08</v>
      </c>
    </row>
    <row r="4060" spans="2:5">
      <c r="B4060" s="216" t="s">
        <v>3775</v>
      </c>
      <c r="C4060" s="201">
        <v>0</v>
      </c>
      <c r="D4060" s="201">
        <v>6774907</v>
      </c>
      <c r="E4060" s="201">
        <v>1774905.47</v>
      </c>
    </row>
    <row r="4061" spans="2:5">
      <c r="B4061" s="215" t="s">
        <v>3131</v>
      </c>
      <c r="C4061" s="201">
        <v>0</v>
      </c>
      <c r="D4061" s="201">
        <v>6774907</v>
      </c>
      <c r="E4061" s="201">
        <v>1774905.47</v>
      </c>
    </row>
    <row r="4062" spans="2:5">
      <c r="B4062" s="216" t="s">
        <v>3774</v>
      </c>
      <c r="C4062" s="201">
        <v>11006928</v>
      </c>
      <c r="D4062" s="201">
        <v>3422019</v>
      </c>
      <c r="E4062" s="201">
        <v>2422018.4</v>
      </c>
    </row>
    <row r="4063" spans="2:5">
      <c r="B4063" s="215" t="s">
        <v>2482</v>
      </c>
      <c r="C4063" s="201">
        <v>11006928</v>
      </c>
      <c r="D4063" s="201">
        <v>3422019</v>
      </c>
      <c r="E4063" s="201">
        <v>2422018.4</v>
      </c>
    </row>
    <row r="4064" spans="2:5">
      <c r="B4064" s="216" t="s">
        <v>3773</v>
      </c>
      <c r="C4064" s="201">
        <v>0</v>
      </c>
      <c r="D4064" s="201">
        <v>1993754.82</v>
      </c>
      <c r="E4064" s="201">
        <v>1985056.3</v>
      </c>
    </row>
    <row r="4065" spans="2:5">
      <c r="B4065" s="215" t="s">
        <v>3243</v>
      </c>
      <c r="C4065" s="201">
        <v>0</v>
      </c>
      <c r="D4065" s="201">
        <v>1993754.82</v>
      </c>
      <c r="E4065" s="201">
        <v>1985056.3</v>
      </c>
    </row>
    <row r="4066" spans="2:5">
      <c r="B4066" s="216" t="s">
        <v>1115</v>
      </c>
      <c r="C4066" s="201">
        <v>302909557</v>
      </c>
      <c r="D4066" s="201">
        <v>140565517.5</v>
      </c>
      <c r="E4066" s="201">
        <v>80217041.730000004</v>
      </c>
    </row>
    <row r="4067" spans="2:5">
      <c r="B4067" s="215" t="s">
        <v>1116</v>
      </c>
      <c r="C4067" s="201">
        <v>302909557</v>
      </c>
      <c r="D4067" s="201">
        <v>140565517.5</v>
      </c>
      <c r="E4067" s="201">
        <v>80217041.730000004</v>
      </c>
    </row>
    <row r="4068" spans="2:5">
      <c r="B4068" s="216" t="s">
        <v>2483</v>
      </c>
      <c r="C4068" s="201">
        <v>11006928</v>
      </c>
      <c r="D4068" s="201">
        <v>6000000</v>
      </c>
      <c r="E4068" s="201">
        <v>2422018.4</v>
      </c>
    </row>
    <row r="4069" spans="2:5">
      <c r="B4069" s="215" t="s">
        <v>2484</v>
      </c>
      <c r="C4069" s="201">
        <v>11006928</v>
      </c>
      <c r="D4069" s="201">
        <v>6000000</v>
      </c>
      <c r="E4069" s="201">
        <v>2422018.4</v>
      </c>
    </row>
    <row r="4070" spans="2:5">
      <c r="B4070" s="216" t="s">
        <v>2485</v>
      </c>
      <c r="C4070" s="201">
        <v>21391664</v>
      </c>
      <c r="D4070" s="201">
        <v>24107059.399999999</v>
      </c>
      <c r="E4070" s="201">
        <v>4821411.88</v>
      </c>
    </row>
    <row r="4071" spans="2:5">
      <c r="B4071" s="215" t="s">
        <v>2486</v>
      </c>
      <c r="C4071" s="201">
        <v>21391664</v>
      </c>
      <c r="D4071" s="201">
        <v>24107059.399999999</v>
      </c>
      <c r="E4071" s="201">
        <v>4821411.88</v>
      </c>
    </row>
    <row r="4072" spans="2:5">
      <c r="B4072" s="216" t="s">
        <v>3772</v>
      </c>
      <c r="C4072" s="201">
        <v>2225932869</v>
      </c>
      <c r="D4072" s="201">
        <v>34440841</v>
      </c>
      <c r="E4072" s="201">
        <v>0</v>
      </c>
    </row>
    <row r="4073" spans="2:5">
      <c r="B4073" s="215" t="s">
        <v>3077</v>
      </c>
      <c r="C4073" s="201">
        <v>2225932869</v>
      </c>
      <c r="D4073" s="201">
        <v>34440841</v>
      </c>
      <c r="E4073" s="201">
        <v>0</v>
      </c>
    </row>
    <row r="4074" spans="2:5">
      <c r="B4074" s="216" t="s">
        <v>2741</v>
      </c>
      <c r="C4074" s="201">
        <v>11006928</v>
      </c>
      <c r="D4074" s="201">
        <v>2468272.5</v>
      </c>
      <c r="E4074" s="201">
        <v>2468271.5</v>
      </c>
    </row>
    <row r="4075" spans="2:5">
      <c r="B4075" s="215" t="s">
        <v>2487</v>
      </c>
      <c r="C4075" s="201">
        <v>11006928</v>
      </c>
      <c r="D4075" s="201">
        <v>2468272.5</v>
      </c>
      <c r="E4075" s="201">
        <v>2468271.5</v>
      </c>
    </row>
    <row r="4076" spans="2:5">
      <c r="B4076" s="216" t="s">
        <v>2488</v>
      </c>
      <c r="C4076" s="201">
        <v>11006928</v>
      </c>
      <c r="D4076" s="201">
        <v>6706196</v>
      </c>
      <c r="E4076" s="201">
        <v>6706195.0700000003</v>
      </c>
    </row>
    <row r="4077" spans="2:5">
      <c r="B4077" s="215" t="s">
        <v>2489</v>
      </c>
      <c r="C4077" s="201">
        <v>11006928</v>
      </c>
      <c r="D4077" s="201">
        <v>6706196</v>
      </c>
      <c r="E4077" s="201">
        <v>6706195.0700000003</v>
      </c>
    </row>
    <row r="4078" spans="2:5">
      <c r="B4078" s="216" t="s">
        <v>2490</v>
      </c>
      <c r="C4078" s="201">
        <v>4684890</v>
      </c>
      <c r="D4078" s="201">
        <v>3620000</v>
      </c>
      <c r="E4078" s="201">
        <v>2654195.19</v>
      </c>
    </row>
    <row r="4079" spans="2:5">
      <c r="B4079" s="215" t="s">
        <v>2491</v>
      </c>
      <c r="C4079" s="201">
        <v>4684890</v>
      </c>
      <c r="D4079" s="201">
        <v>3620000</v>
      </c>
      <c r="E4079" s="201">
        <v>2654195.19</v>
      </c>
    </row>
    <row r="4080" spans="2:5">
      <c r="B4080" s="216" t="s">
        <v>3771</v>
      </c>
      <c r="C4080" s="201">
        <v>11006928</v>
      </c>
      <c r="D4080" s="201">
        <v>6612540</v>
      </c>
      <c r="E4080" s="201">
        <v>6612539.0800000001</v>
      </c>
    </row>
    <row r="4081" spans="2:5">
      <c r="B4081" s="215" t="s">
        <v>2492</v>
      </c>
      <c r="C4081" s="201">
        <v>11006928</v>
      </c>
      <c r="D4081" s="201">
        <v>6612540</v>
      </c>
      <c r="E4081" s="201">
        <v>6612539.0800000001</v>
      </c>
    </row>
    <row r="4082" spans="2:5">
      <c r="B4082" s="216" t="s">
        <v>2742</v>
      </c>
      <c r="C4082" s="201">
        <v>342816414</v>
      </c>
      <c r="D4082" s="201">
        <v>227697980.82999998</v>
      </c>
      <c r="E4082" s="201">
        <v>149697919.56999999</v>
      </c>
    </row>
    <row r="4083" spans="2:5">
      <c r="B4083" s="215" t="s">
        <v>1117</v>
      </c>
      <c r="C4083" s="201">
        <v>342816414</v>
      </c>
      <c r="D4083" s="201">
        <v>227697980.82999998</v>
      </c>
      <c r="E4083" s="201">
        <v>149697919.56999999</v>
      </c>
    </row>
    <row r="4084" spans="2:5">
      <c r="B4084" s="216" t="s">
        <v>2493</v>
      </c>
      <c r="C4084" s="201">
        <v>6611838</v>
      </c>
      <c r="D4084" s="201">
        <v>6611838</v>
      </c>
      <c r="E4084" s="201">
        <v>3815713.44</v>
      </c>
    </row>
    <row r="4085" spans="2:5">
      <c r="B4085" s="215" t="s">
        <v>2494</v>
      </c>
      <c r="C4085" s="201">
        <v>6611838</v>
      </c>
      <c r="D4085" s="201">
        <v>6611838</v>
      </c>
      <c r="E4085" s="201">
        <v>3815713.44</v>
      </c>
    </row>
    <row r="4086" spans="2:5">
      <c r="B4086" s="216" t="s">
        <v>2495</v>
      </c>
      <c r="C4086" s="201">
        <v>11006928</v>
      </c>
      <c r="D4086" s="201">
        <v>4095399</v>
      </c>
      <c r="E4086" s="201">
        <v>4095398.7</v>
      </c>
    </row>
    <row r="4087" spans="2:5">
      <c r="B4087" s="215" t="s">
        <v>2496</v>
      </c>
      <c r="C4087" s="201">
        <v>11006928</v>
      </c>
      <c r="D4087" s="201">
        <v>4095399</v>
      </c>
      <c r="E4087" s="201">
        <v>4095398.7</v>
      </c>
    </row>
    <row r="4088" spans="2:5">
      <c r="B4088" s="216" t="s">
        <v>3770</v>
      </c>
      <c r="C4088" s="201">
        <v>11006928</v>
      </c>
      <c r="D4088" s="201">
        <v>4045178</v>
      </c>
      <c r="E4088" s="201">
        <v>4045177.9</v>
      </c>
    </row>
    <row r="4089" spans="2:5">
      <c r="B4089" s="215" t="s">
        <v>2497</v>
      </c>
      <c r="C4089" s="201">
        <v>11006928</v>
      </c>
      <c r="D4089" s="201">
        <v>4045178</v>
      </c>
      <c r="E4089" s="201">
        <v>4045177.9</v>
      </c>
    </row>
    <row r="4090" spans="2:5">
      <c r="B4090" s="216" t="s">
        <v>1118</v>
      </c>
      <c r="C4090" s="201">
        <v>454550517</v>
      </c>
      <c r="D4090" s="201">
        <v>345400578</v>
      </c>
      <c r="E4090" s="201">
        <v>193481646.23000002</v>
      </c>
    </row>
    <row r="4091" spans="2:5">
      <c r="B4091" s="215" t="s">
        <v>1119</v>
      </c>
      <c r="C4091" s="201">
        <v>454550517</v>
      </c>
      <c r="D4091" s="201">
        <v>345400578</v>
      </c>
      <c r="E4091" s="201">
        <v>193481646.23000002</v>
      </c>
    </row>
    <row r="4092" spans="2:5">
      <c r="B4092" s="220" t="s">
        <v>283</v>
      </c>
      <c r="C4092" s="219">
        <v>546024916</v>
      </c>
      <c r="D4092" s="219">
        <v>326470530.61000001</v>
      </c>
      <c r="E4092" s="219">
        <v>147926125.41</v>
      </c>
    </row>
    <row r="4093" spans="2:5">
      <c r="B4093" s="216" t="s">
        <v>3769</v>
      </c>
      <c r="C4093" s="201">
        <v>292970899</v>
      </c>
      <c r="D4093" s="201">
        <v>103416513.61</v>
      </c>
      <c r="E4093" s="201">
        <v>20859855.52</v>
      </c>
    </row>
    <row r="4094" spans="2:5">
      <c r="B4094" s="215" t="s">
        <v>1403</v>
      </c>
      <c r="C4094" s="201">
        <v>292970899</v>
      </c>
      <c r="D4094" s="201">
        <v>103416513.61</v>
      </c>
      <c r="E4094" s="201">
        <v>20859855.52</v>
      </c>
    </row>
    <row r="4095" spans="2:5">
      <c r="B4095" s="216" t="s">
        <v>3768</v>
      </c>
      <c r="C4095" s="201">
        <v>253054017</v>
      </c>
      <c r="D4095" s="201">
        <v>223054017</v>
      </c>
      <c r="E4095" s="201">
        <v>127066269.89</v>
      </c>
    </row>
    <row r="4096" spans="2:5">
      <c r="B4096" s="215" t="s">
        <v>2541</v>
      </c>
      <c r="C4096" s="201">
        <v>253054017</v>
      </c>
      <c r="D4096" s="201">
        <v>223054017</v>
      </c>
      <c r="E4096" s="201">
        <v>127066269.89</v>
      </c>
    </row>
    <row r="4097" spans="2:5">
      <c r="B4097" s="220" t="s">
        <v>298</v>
      </c>
      <c r="C4097" s="219">
        <v>1513422256</v>
      </c>
      <c r="D4097" s="219">
        <v>897685926.53999996</v>
      </c>
      <c r="E4097" s="219">
        <v>769409816.85000002</v>
      </c>
    </row>
    <row r="4098" spans="2:5">
      <c r="B4098" s="216" t="s">
        <v>2731</v>
      </c>
      <c r="C4098" s="201">
        <v>0</v>
      </c>
      <c r="D4098" s="201">
        <v>63750000</v>
      </c>
      <c r="E4098" s="201">
        <v>44417996.100000001</v>
      </c>
    </row>
    <row r="4099" spans="2:5">
      <c r="B4099" s="215" t="s">
        <v>924</v>
      </c>
      <c r="C4099" s="201">
        <v>0</v>
      </c>
      <c r="D4099" s="201">
        <v>63750000</v>
      </c>
      <c r="E4099" s="201">
        <v>44417996.100000001</v>
      </c>
    </row>
    <row r="4100" spans="2:5">
      <c r="B4100" s="216" t="s">
        <v>3767</v>
      </c>
      <c r="C4100" s="201">
        <v>1053129174</v>
      </c>
      <c r="D4100" s="201">
        <v>2401053.54</v>
      </c>
      <c r="E4100" s="201">
        <v>0</v>
      </c>
    </row>
    <row r="4101" spans="2:5">
      <c r="B4101" s="215" t="s">
        <v>1110</v>
      </c>
      <c r="C4101" s="201">
        <v>1053129174</v>
      </c>
      <c r="D4101" s="201">
        <v>2401053.54</v>
      </c>
      <c r="E4101" s="201">
        <v>0</v>
      </c>
    </row>
    <row r="4102" spans="2:5">
      <c r="B4102" s="216" t="s">
        <v>3766</v>
      </c>
      <c r="C4102" s="201">
        <v>250000000</v>
      </c>
      <c r="D4102" s="201">
        <v>250000000</v>
      </c>
      <c r="E4102" s="201">
        <v>250000000</v>
      </c>
    </row>
    <row r="4103" spans="2:5">
      <c r="B4103" s="215" t="s">
        <v>926</v>
      </c>
      <c r="C4103" s="201">
        <v>250000000</v>
      </c>
      <c r="D4103" s="201">
        <v>250000000</v>
      </c>
      <c r="E4103" s="201">
        <v>250000000</v>
      </c>
    </row>
    <row r="4104" spans="2:5">
      <c r="B4104" s="216" t="s">
        <v>3765</v>
      </c>
      <c r="C4104" s="201">
        <v>0</v>
      </c>
      <c r="D4104" s="201">
        <v>23438130</v>
      </c>
      <c r="E4104" s="201">
        <v>18750503.09</v>
      </c>
    </row>
    <row r="4105" spans="2:5">
      <c r="B4105" s="215" t="s">
        <v>3202</v>
      </c>
      <c r="C4105" s="201">
        <v>0</v>
      </c>
      <c r="D4105" s="201">
        <v>23438130</v>
      </c>
      <c r="E4105" s="201">
        <v>18750503.09</v>
      </c>
    </row>
    <row r="4106" spans="2:5">
      <c r="B4106" s="216" t="s">
        <v>3764</v>
      </c>
      <c r="C4106" s="201">
        <v>0</v>
      </c>
      <c r="D4106" s="201">
        <v>125078159</v>
      </c>
      <c r="E4106" s="201">
        <v>125078159</v>
      </c>
    </row>
    <row r="4107" spans="2:5">
      <c r="B4107" s="215" t="s">
        <v>3201</v>
      </c>
      <c r="C4107" s="201">
        <v>0</v>
      </c>
      <c r="D4107" s="201">
        <v>125078159</v>
      </c>
      <c r="E4107" s="201">
        <v>125078159</v>
      </c>
    </row>
    <row r="4108" spans="2:5">
      <c r="B4108" s="216" t="s">
        <v>3062</v>
      </c>
      <c r="C4108" s="201">
        <v>0</v>
      </c>
      <c r="D4108" s="201">
        <v>312751000</v>
      </c>
      <c r="E4108" s="201">
        <v>312751000</v>
      </c>
    </row>
    <row r="4109" spans="2:5">
      <c r="B4109" s="215" t="s">
        <v>4206</v>
      </c>
      <c r="C4109" s="201">
        <v>0</v>
      </c>
      <c r="D4109" s="201">
        <v>312751000</v>
      </c>
      <c r="E4109" s="201">
        <v>312751000</v>
      </c>
    </row>
    <row r="4110" spans="2:5">
      <c r="B4110" s="216" t="s">
        <v>3763</v>
      </c>
      <c r="C4110" s="201">
        <v>210293082</v>
      </c>
      <c r="D4110" s="201">
        <v>120267584</v>
      </c>
      <c r="E4110" s="201">
        <v>18412158.66</v>
      </c>
    </row>
    <row r="4111" spans="2:5">
      <c r="B4111" s="215" t="s">
        <v>1111</v>
      </c>
      <c r="C4111" s="201">
        <v>210293082</v>
      </c>
      <c r="D4111" s="201">
        <v>120267584</v>
      </c>
      <c r="E4111" s="201">
        <v>18412158.66</v>
      </c>
    </row>
    <row r="4112" spans="2:5">
      <c r="B4112" s="220" t="s">
        <v>284</v>
      </c>
      <c r="C4112" s="219">
        <v>11111323924</v>
      </c>
      <c r="D4112" s="219">
        <v>8704754919</v>
      </c>
      <c r="E4112" s="219">
        <v>5246577245.1700001</v>
      </c>
    </row>
    <row r="4113" spans="2:5">
      <c r="B4113" s="216" t="s">
        <v>579</v>
      </c>
      <c r="C4113" s="201">
        <v>2589740270</v>
      </c>
      <c r="D4113" s="201">
        <v>3858461640</v>
      </c>
      <c r="E4113" s="201">
        <v>1481272858.79</v>
      </c>
    </row>
    <row r="4114" spans="2:5">
      <c r="B4114" s="215" t="s">
        <v>925</v>
      </c>
      <c r="C4114" s="201">
        <v>2589740270</v>
      </c>
      <c r="D4114" s="201">
        <v>3858461640</v>
      </c>
      <c r="E4114" s="201">
        <v>1481272858.79</v>
      </c>
    </row>
    <row r="4115" spans="2:5">
      <c r="B4115" s="216" t="s">
        <v>580</v>
      </c>
      <c r="C4115" s="201">
        <v>8435000000</v>
      </c>
      <c r="D4115" s="201">
        <v>4238500000</v>
      </c>
      <c r="E4115" s="201">
        <v>3504218931.4000001</v>
      </c>
    </row>
    <row r="4116" spans="2:5">
      <c r="B4116" s="215" t="s">
        <v>927</v>
      </c>
      <c r="C4116" s="201">
        <v>8435000000</v>
      </c>
      <c r="D4116" s="201">
        <v>4238500000</v>
      </c>
      <c r="E4116" s="201">
        <v>3504218931.4000001</v>
      </c>
    </row>
    <row r="4117" spans="2:5">
      <c r="B4117" s="216" t="s">
        <v>2732</v>
      </c>
      <c r="C4117" s="201">
        <v>86583654</v>
      </c>
      <c r="D4117" s="201">
        <v>607793279</v>
      </c>
      <c r="E4117" s="201">
        <v>261085454.97999999</v>
      </c>
    </row>
    <row r="4118" spans="2:5">
      <c r="B4118" s="215" t="s">
        <v>929</v>
      </c>
      <c r="C4118" s="201">
        <v>86583654</v>
      </c>
      <c r="D4118" s="201">
        <v>607793279</v>
      </c>
      <c r="E4118" s="201">
        <v>261085454.97999999</v>
      </c>
    </row>
    <row r="4119" spans="2:5">
      <c r="B4119" s="217" t="s">
        <v>297</v>
      </c>
      <c r="C4119" s="201">
        <v>7775541171</v>
      </c>
      <c r="D4119" s="201">
        <v>7110884777.8500004</v>
      </c>
      <c r="E4119" s="201">
        <v>1404139278.46</v>
      </c>
    </row>
    <row r="4120" spans="2:5">
      <c r="B4120" s="220" t="s">
        <v>281</v>
      </c>
      <c r="C4120" s="219">
        <v>1247502861</v>
      </c>
      <c r="D4120" s="219">
        <v>1731674501.8500004</v>
      </c>
      <c r="E4120" s="219">
        <v>806299729.8900001</v>
      </c>
    </row>
    <row r="4121" spans="2:5">
      <c r="B4121" s="216" t="s">
        <v>282</v>
      </c>
      <c r="C4121" s="201">
        <v>293156045</v>
      </c>
      <c r="D4121" s="201">
        <v>335262116.19999999</v>
      </c>
      <c r="E4121" s="201">
        <v>112223345.88000003</v>
      </c>
    </row>
    <row r="4122" spans="2:5">
      <c r="B4122" s="215" t="s">
        <v>949</v>
      </c>
      <c r="C4122" s="201">
        <v>204230000</v>
      </c>
      <c r="D4122" s="201">
        <v>204230000</v>
      </c>
      <c r="E4122" s="201">
        <v>83694243.410000011</v>
      </c>
    </row>
    <row r="4123" spans="2:5">
      <c r="B4123" s="215" t="s">
        <v>3093</v>
      </c>
      <c r="C4123" s="201">
        <v>0</v>
      </c>
      <c r="D4123" s="201">
        <v>55906071.200000003</v>
      </c>
      <c r="E4123" s="201">
        <v>28529102.470000006</v>
      </c>
    </row>
    <row r="4124" spans="2:5">
      <c r="B4124" s="215" t="s">
        <v>950</v>
      </c>
      <c r="C4124" s="201">
        <v>84350000</v>
      </c>
      <c r="D4124" s="201">
        <v>70550000</v>
      </c>
      <c r="E4124" s="201">
        <v>0</v>
      </c>
    </row>
    <row r="4125" spans="2:5">
      <c r="B4125" s="215" t="s">
        <v>3078</v>
      </c>
      <c r="C4125" s="201">
        <v>3615000</v>
      </c>
      <c r="D4125" s="201">
        <v>3615000</v>
      </c>
      <c r="E4125" s="201">
        <v>0</v>
      </c>
    </row>
    <row r="4126" spans="2:5">
      <c r="B4126" s="215" t="s">
        <v>951</v>
      </c>
      <c r="C4126" s="201">
        <v>961045</v>
      </c>
      <c r="D4126" s="201">
        <v>961045</v>
      </c>
      <c r="E4126" s="201">
        <v>0</v>
      </c>
    </row>
    <row r="4127" spans="2:5">
      <c r="B4127" s="216" t="s">
        <v>599</v>
      </c>
      <c r="C4127" s="201">
        <v>52460000</v>
      </c>
      <c r="D4127" s="201">
        <v>33860000</v>
      </c>
      <c r="E4127" s="201">
        <v>16530042.99</v>
      </c>
    </row>
    <row r="4128" spans="2:5">
      <c r="B4128" s="215" t="s">
        <v>952</v>
      </c>
      <c r="C4128" s="201">
        <v>52460000</v>
      </c>
      <c r="D4128" s="201">
        <v>33860000</v>
      </c>
      <c r="E4128" s="201">
        <v>16530042.99</v>
      </c>
    </row>
    <row r="4129" spans="2:5">
      <c r="B4129" s="216" t="s">
        <v>3762</v>
      </c>
      <c r="C4129" s="201">
        <v>0</v>
      </c>
      <c r="D4129" s="201">
        <v>1498000</v>
      </c>
      <c r="E4129" s="201">
        <v>0</v>
      </c>
    </row>
    <row r="4130" spans="2:5">
      <c r="B4130" s="215" t="s">
        <v>3194</v>
      </c>
      <c r="C4130" s="201">
        <v>0</v>
      </c>
      <c r="D4130" s="201">
        <v>1498000</v>
      </c>
      <c r="E4130" s="201">
        <v>0</v>
      </c>
    </row>
    <row r="4131" spans="2:5">
      <c r="B4131" s="216" t="s">
        <v>2743</v>
      </c>
      <c r="C4131" s="201">
        <v>10566528</v>
      </c>
      <c r="D4131" s="201">
        <v>10566528</v>
      </c>
      <c r="E4131" s="201">
        <v>6324181.6999999993</v>
      </c>
    </row>
    <row r="4132" spans="2:5">
      <c r="B4132" s="215" t="s">
        <v>953</v>
      </c>
      <c r="C4132" s="201">
        <v>10566528</v>
      </c>
      <c r="D4132" s="201">
        <v>10566528</v>
      </c>
      <c r="E4132" s="201">
        <v>6324181.6999999993</v>
      </c>
    </row>
    <row r="4133" spans="2:5">
      <c r="B4133" s="216" t="s">
        <v>600</v>
      </c>
      <c r="C4133" s="201">
        <v>81961307</v>
      </c>
      <c r="D4133" s="201">
        <v>283168072.28999996</v>
      </c>
      <c r="E4133" s="201">
        <v>74819348.409999996</v>
      </c>
    </row>
    <row r="4134" spans="2:5">
      <c r="B4134" s="215" t="s">
        <v>954</v>
      </c>
      <c r="C4134" s="201">
        <v>81961307</v>
      </c>
      <c r="D4134" s="201">
        <v>283168072.28999996</v>
      </c>
      <c r="E4134" s="201">
        <v>74819348.409999996</v>
      </c>
    </row>
    <row r="4135" spans="2:5">
      <c r="B4135" s="216" t="s">
        <v>1043</v>
      </c>
      <c r="C4135" s="201">
        <v>4252757</v>
      </c>
      <c r="D4135" s="201">
        <v>7881780</v>
      </c>
      <c r="E4135" s="201">
        <v>6305422.6500000004</v>
      </c>
    </row>
    <row r="4136" spans="2:5">
      <c r="B4136" s="215" t="s">
        <v>1044</v>
      </c>
      <c r="C4136" s="201">
        <v>4252757</v>
      </c>
      <c r="D4136" s="201">
        <v>7881780</v>
      </c>
      <c r="E4136" s="201">
        <v>6305422.6500000004</v>
      </c>
    </row>
    <row r="4137" spans="2:5">
      <c r="B4137" s="216" t="s">
        <v>2744</v>
      </c>
      <c r="C4137" s="201">
        <v>21668804</v>
      </c>
      <c r="D4137" s="201">
        <v>26668804</v>
      </c>
      <c r="E4137" s="201">
        <v>21399195.52</v>
      </c>
    </row>
    <row r="4138" spans="2:5">
      <c r="B4138" s="215" t="s">
        <v>1045</v>
      </c>
      <c r="C4138" s="201">
        <v>21668804</v>
      </c>
      <c r="D4138" s="201">
        <v>26668804</v>
      </c>
      <c r="E4138" s="201">
        <v>21399195.52</v>
      </c>
    </row>
    <row r="4139" spans="2:5">
      <c r="B4139" s="216" t="s">
        <v>3761</v>
      </c>
      <c r="C4139" s="201">
        <v>3495166</v>
      </c>
      <c r="D4139" s="201">
        <v>3495166</v>
      </c>
      <c r="E4139" s="201">
        <v>2223494.96</v>
      </c>
    </row>
    <row r="4140" spans="2:5">
      <c r="B4140" s="215" t="s">
        <v>956</v>
      </c>
      <c r="C4140" s="201">
        <v>3495166</v>
      </c>
      <c r="D4140" s="201">
        <v>3495166</v>
      </c>
      <c r="E4140" s="201">
        <v>2223494.96</v>
      </c>
    </row>
    <row r="4141" spans="2:5">
      <c r="B4141" s="216" t="s">
        <v>603</v>
      </c>
      <c r="C4141" s="201">
        <v>85603015</v>
      </c>
      <c r="D4141" s="201">
        <v>0.83</v>
      </c>
      <c r="E4141" s="201">
        <v>0</v>
      </c>
    </row>
    <row r="4142" spans="2:5">
      <c r="B4142" s="215" t="s">
        <v>958</v>
      </c>
      <c r="C4142" s="201">
        <v>85603015</v>
      </c>
      <c r="D4142" s="201">
        <v>0.83</v>
      </c>
      <c r="E4142" s="201">
        <v>0</v>
      </c>
    </row>
    <row r="4143" spans="2:5">
      <c r="B4143" s="216" t="s">
        <v>602</v>
      </c>
      <c r="C4143" s="201">
        <v>521017995</v>
      </c>
      <c r="D4143" s="201">
        <v>137745238</v>
      </c>
      <c r="E4143" s="201">
        <v>0</v>
      </c>
    </row>
    <row r="4144" spans="2:5">
      <c r="B4144" s="215" t="s">
        <v>957</v>
      </c>
      <c r="C4144" s="201">
        <v>521017995</v>
      </c>
      <c r="D4144" s="201">
        <v>137745238</v>
      </c>
      <c r="E4144" s="201">
        <v>0</v>
      </c>
    </row>
    <row r="4145" spans="2:5">
      <c r="B4145" s="216" t="s">
        <v>985</v>
      </c>
      <c r="C4145" s="201">
        <v>8172215</v>
      </c>
      <c r="D4145" s="201">
        <v>8607582</v>
      </c>
      <c r="E4145" s="201">
        <v>8607582</v>
      </c>
    </row>
    <row r="4146" spans="2:5">
      <c r="B4146" s="215" t="s">
        <v>986</v>
      </c>
      <c r="C4146" s="201">
        <v>8172215</v>
      </c>
      <c r="D4146" s="201">
        <v>8607582</v>
      </c>
      <c r="E4146" s="201">
        <v>8607582</v>
      </c>
    </row>
    <row r="4147" spans="2:5">
      <c r="B4147" s="216" t="s">
        <v>3079</v>
      </c>
      <c r="C4147" s="201">
        <v>9332792</v>
      </c>
      <c r="D4147" s="201">
        <v>2</v>
      </c>
      <c r="E4147" s="201">
        <v>0</v>
      </c>
    </row>
    <row r="4148" spans="2:5">
      <c r="B4148" s="215" t="s">
        <v>3080</v>
      </c>
      <c r="C4148" s="201">
        <v>9332792</v>
      </c>
      <c r="D4148" s="201">
        <v>2</v>
      </c>
      <c r="E4148" s="201">
        <v>0</v>
      </c>
    </row>
    <row r="4149" spans="2:5">
      <c r="B4149" s="216" t="s">
        <v>3081</v>
      </c>
      <c r="C4149" s="201">
        <v>6615119</v>
      </c>
      <c r="D4149" s="201">
        <v>2</v>
      </c>
      <c r="E4149" s="201">
        <v>0</v>
      </c>
    </row>
    <row r="4150" spans="2:5">
      <c r="B4150" s="215" t="s">
        <v>3082</v>
      </c>
      <c r="C4150" s="201">
        <v>6615119</v>
      </c>
      <c r="D4150" s="201">
        <v>2</v>
      </c>
      <c r="E4150" s="201">
        <v>0</v>
      </c>
    </row>
    <row r="4151" spans="2:5">
      <c r="B4151" s="216" t="s">
        <v>2114</v>
      </c>
      <c r="C4151" s="201">
        <v>118946174</v>
      </c>
      <c r="D4151" s="201">
        <v>866802051.13000011</v>
      </c>
      <c r="E4151" s="201">
        <v>547413685.68000007</v>
      </c>
    </row>
    <row r="4152" spans="2:5">
      <c r="B4152" s="215" t="s">
        <v>2115</v>
      </c>
      <c r="C4152" s="201">
        <v>118946174</v>
      </c>
      <c r="D4152" s="201">
        <v>866802051.13000011</v>
      </c>
      <c r="E4152" s="201">
        <v>547413685.68000007</v>
      </c>
    </row>
    <row r="4153" spans="2:5">
      <c r="B4153" s="216" t="s">
        <v>1120</v>
      </c>
      <c r="C4153" s="201">
        <v>30254944</v>
      </c>
      <c r="D4153" s="201">
        <v>16119159.4</v>
      </c>
      <c r="E4153" s="201">
        <v>10453430.1</v>
      </c>
    </row>
    <row r="4154" spans="2:5">
      <c r="B4154" s="215" t="s">
        <v>1121</v>
      </c>
      <c r="C4154" s="201">
        <v>30254944</v>
      </c>
      <c r="D4154" s="201">
        <v>16119159.4</v>
      </c>
      <c r="E4154" s="201">
        <v>10453430.1</v>
      </c>
    </row>
    <row r="4155" spans="2:5">
      <c r="B4155" s="220" t="s">
        <v>298</v>
      </c>
      <c r="C4155" s="219">
        <v>0</v>
      </c>
      <c r="D4155" s="219">
        <v>334418648</v>
      </c>
      <c r="E4155" s="219">
        <v>77751241.459999993</v>
      </c>
    </row>
    <row r="4156" spans="2:5">
      <c r="B4156" s="216" t="s">
        <v>1043</v>
      </c>
      <c r="C4156" s="201">
        <v>0</v>
      </c>
      <c r="D4156" s="201">
        <v>9418648</v>
      </c>
      <c r="E4156" s="201">
        <v>0</v>
      </c>
    </row>
    <row r="4157" spans="2:5">
      <c r="B4157" s="215" t="s">
        <v>1044</v>
      </c>
      <c r="C4157" s="201">
        <v>0</v>
      </c>
      <c r="D4157" s="201">
        <v>9418648</v>
      </c>
      <c r="E4157" s="201">
        <v>0</v>
      </c>
    </row>
    <row r="4158" spans="2:5">
      <c r="B4158" s="216" t="s">
        <v>2114</v>
      </c>
      <c r="C4158" s="201">
        <v>0</v>
      </c>
      <c r="D4158" s="201">
        <v>325000000</v>
      </c>
      <c r="E4158" s="201">
        <v>77751241.459999993</v>
      </c>
    </row>
    <row r="4159" spans="2:5">
      <c r="B4159" s="215" t="s">
        <v>2115</v>
      </c>
      <c r="C4159" s="201">
        <v>0</v>
      </c>
      <c r="D4159" s="201">
        <v>325000000</v>
      </c>
      <c r="E4159" s="201">
        <v>77751241.459999993</v>
      </c>
    </row>
    <row r="4160" spans="2:5">
      <c r="B4160" s="220" t="s">
        <v>284</v>
      </c>
      <c r="C4160" s="219">
        <v>6213332841</v>
      </c>
      <c r="D4160" s="219">
        <v>4730086159</v>
      </c>
      <c r="E4160" s="219">
        <v>431644250.86000001</v>
      </c>
    </row>
    <row r="4161" spans="2:5">
      <c r="B4161" s="216" t="s">
        <v>282</v>
      </c>
      <c r="C4161" s="201">
        <v>2007597322</v>
      </c>
      <c r="D4161" s="201">
        <v>821815825</v>
      </c>
      <c r="E4161" s="201">
        <v>155298183.33000001</v>
      </c>
    </row>
    <row r="4162" spans="2:5">
      <c r="B4162" s="215" t="s">
        <v>950</v>
      </c>
      <c r="C4162" s="201">
        <v>202959198</v>
      </c>
      <c r="D4162" s="201">
        <v>202959197.99999997</v>
      </c>
      <c r="E4162" s="201">
        <v>56826048.800000004</v>
      </c>
    </row>
    <row r="4163" spans="2:5">
      <c r="B4163" s="215" t="s">
        <v>3078</v>
      </c>
      <c r="C4163" s="201">
        <v>111613125</v>
      </c>
      <c r="D4163" s="201">
        <v>37574875</v>
      </c>
      <c r="E4163" s="201">
        <v>0</v>
      </c>
    </row>
    <row r="4164" spans="2:5">
      <c r="B4164" s="215" t="s">
        <v>959</v>
      </c>
      <c r="C4164" s="201">
        <v>313300000</v>
      </c>
      <c r="D4164" s="201">
        <v>121460000</v>
      </c>
      <c r="E4164" s="201">
        <v>33625310.770000003</v>
      </c>
    </row>
    <row r="4165" spans="2:5">
      <c r="B4165" s="215" t="s">
        <v>960</v>
      </c>
      <c r="C4165" s="201">
        <v>662750000</v>
      </c>
      <c r="D4165" s="201">
        <v>217021753</v>
      </c>
      <c r="E4165" s="201">
        <v>64846823.760000005</v>
      </c>
    </row>
    <row r="4166" spans="2:5">
      <c r="B4166" s="215" t="s">
        <v>3083</v>
      </c>
      <c r="C4166" s="201">
        <v>602499999</v>
      </c>
      <c r="D4166" s="201">
        <v>242799999</v>
      </c>
      <c r="E4166" s="201">
        <v>0</v>
      </c>
    </row>
    <row r="4167" spans="2:5">
      <c r="B4167" s="215" t="s">
        <v>3084</v>
      </c>
      <c r="C4167" s="201">
        <v>114475000</v>
      </c>
      <c r="D4167" s="201">
        <v>0</v>
      </c>
      <c r="E4167" s="201">
        <v>0</v>
      </c>
    </row>
    <row r="4168" spans="2:5">
      <c r="B4168" s="216" t="s">
        <v>599</v>
      </c>
      <c r="C4168" s="201">
        <v>602500000</v>
      </c>
      <c r="D4168" s="201">
        <v>615616581</v>
      </c>
      <c r="E4168" s="201">
        <v>0</v>
      </c>
    </row>
    <row r="4169" spans="2:5">
      <c r="B4169" s="215" t="s">
        <v>2678</v>
      </c>
      <c r="C4169" s="201">
        <v>602500000</v>
      </c>
      <c r="D4169" s="201">
        <v>615616581</v>
      </c>
      <c r="E4169" s="201">
        <v>0</v>
      </c>
    </row>
    <row r="4170" spans="2:5">
      <c r="B4170" s="216" t="s">
        <v>3760</v>
      </c>
      <c r="C4170" s="201">
        <v>1205000000</v>
      </c>
      <c r="D4170" s="201">
        <v>182955614</v>
      </c>
      <c r="E4170" s="201">
        <v>0</v>
      </c>
    </row>
    <row r="4171" spans="2:5">
      <c r="B4171" s="215" t="s">
        <v>3085</v>
      </c>
      <c r="C4171" s="201">
        <v>1205000000</v>
      </c>
      <c r="D4171" s="201">
        <v>182955614</v>
      </c>
      <c r="E4171" s="201">
        <v>0</v>
      </c>
    </row>
    <row r="4172" spans="2:5">
      <c r="B4172" s="216" t="s">
        <v>3759</v>
      </c>
      <c r="C4172" s="201">
        <v>563538669</v>
      </c>
      <c r="D4172" s="201">
        <v>563538669</v>
      </c>
      <c r="E4172" s="201">
        <v>0</v>
      </c>
    </row>
    <row r="4173" spans="2:5">
      <c r="B4173" s="215" t="s">
        <v>3086</v>
      </c>
      <c r="C4173" s="201">
        <v>563538669</v>
      </c>
      <c r="D4173" s="201">
        <v>563538669</v>
      </c>
      <c r="E4173" s="201">
        <v>0</v>
      </c>
    </row>
    <row r="4174" spans="2:5">
      <c r="B4174" s="216" t="s">
        <v>3758</v>
      </c>
      <c r="C4174" s="201">
        <v>682415600</v>
      </c>
      <c r="D4174" s="201">
        <v>21382920</v>
      </c>
      <c r="E4174" s="201">
        <v>0</v>
      </c>
    </row>
    <row r="4175" spans="2:5">
      <c r="B4175" s="215" t="s">
        <v>3087</v>
      </c>
      <c r="C4175" s="201">
        <v>682415600</v>
      </c>
      <c r="D4175" s="201">
        <v>21382920</v>
      </c>
      <c r="E4175" s="201">
        <v>0</v>
      </c>
    </row>
    <row r="4176" spans="2:5">
      <c r="B4176" s="216" t="s">
        <v>3088</v>
      </c>
      <c r="C4176" s="201">
        <v>168700000</v>
      </c>
      <c r="D4176" s="201">
        <v>300590000</v>
      </c>
      <c r="E4176" s="201">
        <v>0</v>
      </c>
    </row>
    <row r="4177" spans="2:5">
      <c r="B4177" s="215" t="s">
        <v>3089</v>
      </c>
      <c r="C4177" s="201">
        <v>168700000</v>
      </c>
      <c r="D4177" s="201">
        <v>300590000</v>
      </c>
      <c r="E4177" s="201">
        <v>0</v>
      </c>
    </row>
    <row r="4178" spans="2:5">
      <c r="B4178" s="216" t="s">
        <v>604</v>
      </c>
      <c r="C4178" s="201">
        <v>610031250</v>
      </c>
      <c r="D4178" s="201">
        <v>2222326550</v>
      </c>
      <c r="E4178" s="201">
        <v>276346067.52999997</v>
      </c>
    </row>
    <row r="4179" spans="2:5">
      <c r="B4179" s="215" t="s">
        <v>961</v>
      </c>
      <c r="C4179" s="201">
        <v>610031250</v>
      </c>
      <c r="D4179" s="201">
        <v>2222326550</v>
      </c>
      <c r="E4179" s="201">
        <v>276346067.52999997</v>
      </c>
    </row>
    <row r="4180" spans="2:5">
      <c r="B4180" s="216" t="s">
        <v>601</v>
      </c>
      <c r="C4180" s="201">
        <v>373550000</v>
      </c>
      <c r="D4180" s="201">
        <v>1860000</v>
      </c>
      <c r="E4180" s="201">
        <v>0</v>
      </c>
    </row>
    <row r="4181" spans="2:5">
      <c r="B4181" s="215" t="s">
        <v>955</v>
      </c>
      <c r="C4181" s="201">
        <v>373550000</v>
      </c>
      <c r="D4181" s="201">
        <v>1860000</v>
      </c>
      <c r="E4181" s="201">
        <v>0</v>
      </c>
    </row>
    <row r="4182" spans="2:5">
      <c r="B4182" s="220" t="s">
        <v>285</v>
      </c>
      <c r="C4182" s="219">
        <v>314705469</v>
      </c>
      <c r="D4182" s="219">
        <v>314705469</v>
      </c>
      <c r="E4182" s="219">
        <v>88444056.25</v>
      </c>
    </row>
    <row r="4183" spans="2:5">
      <c r="B4183" s="216" t="s">
        <v>282</v>
      </c>
      <c r="C4183" s="201">
        <v>293687469</v>
      </c>
      <c r="D4183" s="201">
        <v>293687469</v>
      </c>
      <c r="E4183" s="201">
        <v>88444056.25</v>
      </c>
    </row>
    <row r="4184" spans="2:5">
      <c r="B4184" s="215" t="s">
        <v>949</v>
      </c>
      <c r="C4184" s="201">
        <v>199036250</v>
      </c>
      <c r="D4184" s="201">
        <v>199036250</v>
      </c>
      <c r="E4184" s="201">
        <v>81879516.660000011</v>
      </c>
    </row>
    <row r="4185" spans="2:5">
      <c r="B4185" s="215" t="s">
        <v>950</v>
      </c>
      <c r="C4185" s="201">
        <v>5000750</v>
      </c>
      <c r="D4185" s="201">
        <v>5000750</v>
      </c>
      <c r="E4185" s="201">
        <v>961183.27</v>
      </c>
    </row>
    <row r="4186" spans="2:5">
      <c r="B4186" s="215" t="s">
        <v>962</v>
      </c>
      <c r="C4186" s="201">
        <v>2500134</v>
      </c>
      <c r="D4186" s="201">
        <v>2500134</v>
      </c>
      <c r="E4186" s="201">
        <v>1452114.52</v>
      </c>
    </row>
    <row r="4187" spans="2:5">
      <c r="B4187" s="215" t="s">
        <v>963</v>
      </c>
      <c r="C4187" s="201">
        <v>6444341</v>
      </c>
      <c r="D4187" s="201">
        <v>6444341</v>
      </c>
      <c r="E4187" s="201">
        <v>1376004.79</v>
      </c>
    </row>
    <row r="4188" spans="2:5">
      <c r="B4188" s="215" t="s">
        <v>964</v>
      </c>
      <c r="C4188" s="201">
        <v>1455232</v>
      </c>
      <c r="D4188" s="201">
        <v>1455232</v>
      </c>
      <c r="E4188" s="201">
        <v>0</v>
      </c>
    </row>
    <row r="4189" spans="2:5">
      <c r="B4189" s="215" t="s">
        <v>965</v>
      </c>
      <c r="C4189" s="201">
        <v>13461488</v>
      </c>
      <c r="D4189" s="201">
        <v>13461488</v>
      </c>
      <c r="E4189" s="201">
        <v>1585369.24</v>
      </c>
    </row>
    <row r="4190" spans="2:5">
      <c r="B4190" s="215" t="s">
        <v>951</v>
      </c>
      <c r="C4190" s="201">
        <v>2868137</v>
      </c>
      <c r="D4190" s="201">
        <v>2868137</v>
      </c>
      <c r="E4190" s="201">
        <v>1189867.77</v>
      </c>
    </row>
    <row r="4191" spans="2:5">
      <c r="B4191" s="215" t="s">
        <v>966</v>
      </c>
      <c r="C4191" s="201">
        <v>62921137</v>
      </c>
      <c r="D4191" s="201">
        <v>62921137</v>
      </c>
      <c r="E4191" s="201">
        <v>0</v>
      </c>
    </row>
    <row r="4192" spans="2:5">
      <c r="B4192" s="216" t="s">
        <v>3757</v>
      </c>
      <c r="C4192" s="201">
        <v>21018000</v>
      </c>
      <c r="D4192" s="201">
        <v>21018000</v>
      </c>
      <c r="E4192" s="201">
        <v>0</v>
      </c>
    </row>
    <row r="4193" spans="2:5">
      <c r="B4193" s="215" t="s">
        <v>967</v>
      </c>
      <c r="C4193" s="201">
        <v>21018000</v>
      </c>
      <c r="D4193" s="201">
        <v>21018000</v>
      </c>
      <c r="E4193" s="201">
        <v>0</v>
      </c>
    </row>
    <row r="4194" spans="2:5">
      <c r="B4194" s="192" t="s">
        <v>968</v>
      </c>
      <c r="C4194" s="190">
        <v>113668099604</v>
      </c>
      <c r="D4194" s="190">
        <v>113668099604</v>
      </c>
      <c r="E4194" s="190">
        <v>74768883813.220001</v>
      </c>
    </row>
    <row r="4195" spans="2:5">
      <c r="B4195" s="191" t="s">
        <v>279</v>
      </c>
      <c r="C4195" s="189">
        <v>113668099604</v>
      </c>
      <c r="D4195" s="189">
        <v>113668099604</v>
      </c>
      <c r="E4195" s="189">
        <v>74768883813.220001</v>
      </c>
    </row>
    <row r="4196" spans="2:5">
      <c r="B4196" s="194" t="s">
        <v>2512</v>
      </c>
      <c r="C4196" s="201">
        <v>113668099604</v>
      </c>
      <c r="D4196" s="201">
        <v>112987099604</v>
      </c>
      <c r="E4196" s="201">
        <v>74087883813.220001</v>
      </c>
    </row>
    <row r="4197" spans="2:5">
      <c r="B4197" s="220" t="s">
        <v>281</v>
      </c>
      <c r="C4197" s="219">
        <v>22897647271</v>
      </c>
      <c r="D4197" s="219">
        <v>22216647271</v>
      </c>
      <c r="E4197" s="219">
        <v>16249360353.280001</v>
      </c>
    </row>
    <row r="4198" spans="2:5">
      <c r="B4198" s="216" t="s">
        <v>282</v>
      </c>
      <c r="C4198" s="201">
        <v>22897647271</v>
      </c>
      <c r="D4198" s="201">
        <v>22216647271</v>
      </c>
      <c r="E4198" s="201">
        <v>16249360353.280001</v>
      </c>
    </row>
    <row r="4199" spans="2:5">
      <c r="B4199" s="220" t="s">
        <v>298</v>
      </c>
      <c r="C4199" s="219">
        <v>2075043163</v>
      </c>
      <c r="D4199" s="219">
        <v>2075043163</v>
      </c>
      <c r="E4199" s="219">
        <v>2047562803.8599999</v>
      </c>
    </row>
    <row r="4200" spans="2:5">
      <c r="B4200" s="216" t="s">
        <v>282</v>
      </c>
      <c r="C4200" s="201">
        <v>2075043163</v>
      </c>
      <c r="D4200" s="201">
        <v>2075043163</v>
      </c>
      <c r="E4200" s="201">
        <v>2047562803.8599999</v>
      </c>
    </row>
    <row r="4201" spans="2:5">
      <c r="B4201" s="220" t="s">
        <v>284</v>
      </c>
      <c r="C4201" s="219">
        <v>88695409170</v>
      </c>
      <c r="D4201" s="219">
        <v>88695409170</v>
      </c>
      <c r="E4201" s="219">
        <v>55790960656.080002</v>
      </c>
    </row>
    <row r="4202" spans="2:5">
      <c r="B4202" s="216" t="s">
        <v>282</v>
      </c>
      <c r="C4202" s="201">
        <v>88695409170</v>
      </c>
      <c r="D4202" s="201">
        <v>88695409170</v>
      </c>
      <c r="E4202" s="201">
        <v>55790960656.080002</v>
      </c>
    </row>
    <row r="4203" spans="2:5">
      <c r="B4203" s="217" t="s">
        <v>297</v>
      </c>
      <c r="C4203" s="201">
        <v>0</v>
      </c>
      <c r="D4203" s="201">
        <v>681000000</v>
      </c>
      <c r="E4203" s="201">
        <v>681000000</v>
      </c>
    </row>
    <row r="4204" spans="2:5">
      <c r="B4204" s="220" t="s">
        <v>281</v>
      </c>
      <c r="C4204" s="219">
        <v>0</v>
      </c>
      <c r="D4204" s="219">
        <v>681000000</v>
      </c>
      <c r="E4204" s="219">
        <v>681000000</v>
      </c>
    </row>
    <row r="4205" spans="2:5">
      <c r="B4205" s="216" t="s">
        <v>282</v>
      </c>
      <c r="C4205" s="201">
        <v>0</v>
      </c>
      <c r="D4205" s="201">
        <v>681000000</v>
      </c>
      <c r="E4205" s="201">
        <v>681000000</v>
      </c>
    </row>
    <row r="4206" spans="2:5">
      <c r="B4206" s="197" t="s">
        <v>605</v>
      </c>
      <c r="C4206" s="193">
        <v>1532354614554</v>
      </c>
      <c r="D4206" s="193">
        <v>1573690866583.3</v>
      </c>
      <c r="E4206" s="193">
        <v>1162639685423.4504</v>
      </c>
    </row>
    <row r="4207" spans="2:5">
      <c r="B4207" s="209" t="s">
        <v>26</v>
      </c>
      <c r="C4207" s="210"/>
      <c r="D4207" s="210"/>
    </row>
    <row r="4208" spans="2:5" ht="36" customHeight="1">
      <c r="B4208" s="257" t="s">
        <v>4295</v>
      </c>
      <c r="C4208" s="257"/>
      <c r="D4208" s="257"/>
    </row>
    <row r="4209" spans="2:5" ht="37.15" customHeight="1">
      <c r="B4209" s="257" t="s">
        <v>2511</v>
      </c>
      <c r="C4209" s="257"/>
      <c r="D4209" s="210"/>
    </row>
    <row r="4210" spans="2:5">
      <c r="B4210" s="257" t="s">
        <v>27</v>
      </c>
      <c r="C4210" s="257"/>
      <c r="D4210" s="210"/>
    </row>
    <row r="4211" spans="2:5">
      <c r="B4211" s="258" t="s">
        <v>28</v>
      </c>
      <c r="C4211" s="258"/>
      <c r="D4211" s="210"/>
    </row>
    <row r="4212" spans="2:5">
      <c r="B4212" s="236" t="s">
        <v>3746</v>
      </c>
      <c r="C4212" s="236"/>
      <c r="D4212" s="236"/>
      <c r="E4212" s="236"/>
    </row>
    <row r="4213" spans="2:5">
      <c r="B4213" s="236"/>
      <c r="C4213" s="236"/>
      <c r="D4213" s="236"/>
      <c r="E4213" s="236"/>
    </row>
  </sheetData>
  <mergeCells count="14">
    <mergeCell ref="B11:B12"/>
    <mergeCell ref="E11:E12"/>
    <mergeCell ref="A8:G8"/>
    <mergeCell ref="A1:G1"/>
    <mergeCell ref="A2:G2"/>
    <mergeCell ref="A3:G3"/>
    <mergeCell ref="A5:G5"/>
    <mergeCell ref="A6:G6"/>
    <mergeCell ref="A7:G7"/>
    <mergeCell ref="B4208:D4208"/>
    <mergeCell ref="B4209:C4209"/>
    <mergeCell ref="B4210:C4210"/>
    <mergeCell ref="B4211:C4211"/>
    <mergeCell ref="B4212:E421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24" sqref="G24"/>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1" t="s">
        <v>0</v>
      </c>
      <c r="B1" s="231"/>
      <c r="C1" s="231"/>
      <c r="D1" s="231"/>
      <c r="E1" s="231"/>
      <c r="F1" s="231"/>
      <c r="G1" s="3"/>
    </row>
    <row r="2" spans="1:9" ht="21" customHeight="1">
      <c r="A2" s="232" t="s">
        <v>1</v>
      </c>
      <c r="B2" s="232"/>
      <c r="C2" s="232"/>
      <c r="D2" s="232"/>
      <c r="E2" s="232"/>
      <c r="F2" s="232"/>
      <c r="G2" s="2"/>
      <c r="I2" s="12">
        <v>0</v>
      </c>
    </row>
    <row r="3" spans="1:9" ht="15" customHeight="1">
      <c r="A3" s="245" t="s">
        <v>2</v>
      </c>
      <c r="B3" s="245"/>
      <c r="C3" s="245"/>
      <c r="D3" s="245"/>
      <c r="E3" s="245"/>
      <c r="F3" s="245"/>
      <c r="G3" s="1"/>
    </row>
    <row r="5" spans="1:9" ht="18.75" customHeight="1">
      <c r="A5" s="247" t="s">
        <v>606</v>
      </c>
      <c r="B5" s="247"/>
      <c r="C5" s="247"/>
      <c r="D5" s="247"/>
      <c r="E5" s="247"/>
      <c r="F5" s="247"/>
      <c r="G5" s="4"/>
    </row>
    <row r="6" spans="1:9" ht="18.75">
      <c r="A6" s="243" t="s">
        <v>4294</v>
      </c>
      <c r="B6" s="243"/>
      <c r="C6" s="243"/>
      <c r="D6" s="243"/>
      <c r="E6" s="243"/>
      <c r="F6" s="243"/>
      <c r="G6" s="5"/>
    </row>
    <row r="7" spans="1:9" ht="15.75">
      <c r="A7" s="249" t="s">
        <v>5</v>
      </c>
      <c r="B7" s="249"/>
      <c r="C7" s="249"/>
      <c r="D7" s="249"/>
      <c r="E7" s="249"/>
      <c r="F7" s="249"/>
      <c r="G7" s="6"/>
    </row>
    <row r="10" spans="1:9" ht="15" customHeight="1">
      <c r="B10" s="248" t="s">
        <v>6</v>
      </c>
      <c r="C10" s="48" t="s">
        <v>7</v>
      </c>
      <c r="D10" s="49" t="s">
        <v>3732</v>
      </c>
      <c r="E10" s="250" t="s">
        <v>8</v>
      </c>
    </row>
    <row r="11" spans="1:9" ht="14.45" customHeight="1">
      <c r="B11" s="248"/>
      <c r="C11" s="49" t="s">
        <v>3743</v>
      </c>
      <c r="D11" s="49" t="s">
        <v>3740</v>
      </c>
      <c r="E11" s="250"/>
    </row>
    <row r="12" spans="1:9" ht="14.45" customHeight="1">
      <c r="B12" s="22" t="s">
        <v>14</v>
      </c>
      <c r="C12" s="28">
        <f>C13+C26</f>
        <v>45231.789592000001</v>
      </c>
      <c r="D12" s="28">
        <f>D13+D26</f>
        <v>43566.057011420002</v>
      </c>
      <c r="E12" s="98">
        <f>E13+E26</f>
        <v>36202.356133910005</v>
      </c>
      <c r="F12" s="43"/>
    </row>
    <row r="13" spans="1:9" s="7" customFormat="1" ht="14.45" customHeight="1">
      <c r="B13" s="76" t="s">
        <v>607</v>
      </c>
      <c r="C13" s="78">
        <f>C14</f>
        <v>44391.789592000001</v>
      </c>
      <c r="D13" s="78">
        <f>D14</f>
        <v>42726.057011420002</v>
      </c>
      <c r="E13" s="106">
        <f>E14</f>
        <v>35684.316001340005</v>
      </c>
      <c r="F13" s="43"/>
      <c r="G13"/>
    </row>
    <row r="14" spans="1:9" s="7" customFormat="1">
      <c r="B14" s="23" t="s">
        <v>608</v>
      </c>
      <c r="C14" s="37">
        <f>C15+C20</f>
        <v>44391.789592000001</v>
      </c>
      <c r="D14" s="37">
        <f>D15+D20</f>
        <v>42726.057011420002</v>
      </c>
      <c r="E14" s="107">
        <f>E15+E20</f>
        <v>35684.316001340005</v>
      </c>
      <c r="F14" s="43"/>
      <c r="G14"/>
    </row>
    <row r="15" spans="1:9" s="7" customFormat="1">
      <c r="B15" s="79" t="s">
        <v>609</v>
      </c>
      <c r="C15" s="94">
        <f>SUM(C16:C19)</f>
        <v>1284.405996</v>
      </c>
      <c r="D15" s="94">
        <f>SUM(D16:D19)</f>
        <v>1174.8643440000001</v>
      </c>
      <c r="E15" s="104">
        <f>SUM(E16:E19)</f>
        <v>886.23772444999997</v>
      </c>
      <c r="F15" s="43"/>
      <c r="G15"/>
    </row>
    <row r="16" spans="1:9" s="7" customFormat="1">
      <c r="B16" s="53" t="s">
        <v>610</v>
      </c>
      <c r="C16" s="73">
        <v>399.99599999999998</v>
      </c>
      <c r="D16" s="73">
        <v>395.84160000000003</v>
      </c>
      <c r="E16" s="97">
        <v>324.56053254</v>
      </c>
      <c r="F16" s="43"/>
      <c r="G16" s="96"/>
      <c r="H16" s="93"/>
      <c r="I16" s="93"/>
    </row>
    <row r="17" spans="2:7" s="7" customFormat="1">
      <c r="B17" s="53" t="s">
        <v>611</v>
      </c>
      <c r="C17" s="73">
        <v>683.82999600000005</v>
      </c>
      <c r="D17" s="73">
        <v>636.43824400000005</v>
      </c>
      <c r="E17" s="97">
        <v>467.69736418000002</v>
      </c>
      <c r="F17" s="43"/>
      <c r="G17"/>
    </row>
    <row r="18" spans="2:7" s="7" customFormat="1">
      <c r="B18" s="53" t="s">
        <v>612</v>
      </c>
      <c r="C18" s="73">
        <v>153.78</v>
      </c>
      <c r="D18" s="73">
        <v>142.58449999999999</v>
      </c>
      <c r="E18" s="97">
        <v>93.979827730000011</v>
      </c>
      <c r="F18" s="43"/>
      <c r="G18"/>
    </row>
    <row r="19" spans="2:7" s="7" customFormat="1">
      <c r="B19" s="53" t="s">
        <v>613</v>
      </c>
      <c r="C19" s="73">
        <v>46.8</v>
      </c>
      <c r="D19" s="73">
        <v>0</v>
      </c>
      <c r="E19" s="97">
        <v>0</v>
      </c>
      <c r="F19" s="43"/>
      <c r="G19"/>
    </row>
    <row r="20" spans="2:7" s="7" customFormat="1">
      <c r="B20" s="79" t="s">
        <v>614</v>
      </c>
      <c r="C20" s="27">
        <f>SUM(C21:C25)</f>
        <v>43107.383596</v>
      </c>
      <c r="D20" s="27">
        <f>SUM(D21:D25)</f>
        <v>41551.19266742</v>
      </c>
      <c r="E20" s="105">
        <f>SUM(E21:E25)</f>
        <v>34798.078276890003</v>
      </c>
      <c r="F20" s="43"/>
      <c r="G20"/>
    </row>
    <row r="21" spans="2:7" s="7" customFormat="1">
      <c r="B21" s="53" t="s">
        <v>615</v>
      </c>
      <c r="C21" s="95">
        <v>30658.570800000001</v>
      </c>
      <c r="D21" s="95">
        <v>29842.312471419998</v>
      </c>
      <c r="E21" s="103">
        <v>24541.393917699999</v>
      </c>
      <c r="F21" s="43"/>
      <c r="G21"/>
    </row>
    <row r="22" spans="2:7" s="7" customFormat="1">
      <c r="B22" s="53" t="s">
        <v>616</v>
      </c>
      <c r="C22" s="73">
        <v>84</v>
      </c>
      <c r="D22" s="73">
        <v>90.404750000000007</v>
      </c>
      <c r="E22" s="97">
        <v>69.334000000000003</v>
      </c>
      <c r="F22" s="43"/>
      <c r="G22"/>
    </row>
    <row r="23" spans="2:7" s="7" customFormat="1">
      <c r="B23" s="53" t="s">
        <v>3615</v>
      </c>
      <c r="C23" s="73">
        <v>216</v>
      </c>
      <c r="D23" s="73">
        <v>504</v>
      </c>
      <c r="E23" s="97">
        <v>285.81</v>
      </c>
      <c r="F23" s="43"/>
      <c r="G23"/>
    </row>
    <row r="24" spans="2:7" s="7" customFormat="1">
      <c r="B24" s="53" t="s">
        <v>617</v>
      </c>
      <c r="C24" s="73">
        <v>7613.0186400000002</v>
      </c>
      <c r="D24" s="73">
        <v>6878.4075899999998</v>
      </c>
      <c r="E24" s="97">
        <v>6188.5078295399999</v>
      </c>
      <c r="F24" s="43"/>
      <c r="G24"/>
    </row>
    <row r="25" spans="2:7" s="7" customFormat="1">
      <c r="B25" s="53" t="s">
        <v>618</v>
      </c>
      <c r="C25" s="73">
        <v>4535.7941559999999</v>
      </c>
      <c r="D25" s="73">
        <v>4236.0678559999997</v>
      </c>
      <c r="E25" s="97">
        <v>3713.03252965</v>
      </c>
      <c r="F25" s="43"/>
      <c r="G25"/>
    </row>
    <row r="26" spans="2:7" s="7" customFormat="1">
      <c r="B26" s="76" t="s">
        <v>57</v>
      </c>
      <c r="C26" s="77">
        <f t="shared" ref="C26:E27" si="0">C27</f>
        <v>840</v>
      </c>
      <c r="D26" s="77">
        <f t="shared" si="0"/>
        <v>840</v>
      </c>
      <c r="E26" s="106">
        <f t="shared" si="0"/>
        <v>518.04013257000008</v>
      </c>
      <c r="F26" s="43"/>
      <c r="G26"/>
    </row>
    <row r="27" spans="2:7" s="7" customFormat="1">
      <c r="B27" s="23" t="s">
        <v>620</v>
      </c>
      <c r="C27" s="37">
        <f t="shared" si="0"/>
        <v>840</v>
      </c>
      <c r="D27" s="37">
        <f t="shared" si="0"/>
        <v>840</v>
      </c>
      <c r="E27" s="97">
        <f t="shared" si="0"/>
        <v>518.04013257000008</v>
      </c>
      <c r="F27" s="43"/>
      <c r="G27"/>
    </row>
    <row r="28" spans="2:7" s="7" customFormat="1">
      <c r="B28" s="79" t="s">
        <v>621</v>
      </c>
      <c r="C28" s="94">
        <f>C29+C30</f>
        <v>840</v>
      </c>
      <c r="D28" s="94">
        <f>D29+D30</f>
        <v>840</v>
      </c>
      <c r="E28" s="105">
        <f>E29+E30</f>
        <v>518.04013257000008</v>
      </c>
      <c r="F28" s="43"/>
    </row>
    <row r="29" spans="2:7" s="7" customFormat="1">
      <c r="B29" s="53" t="s">
        <v>3616</v>
      </c>
      <c r="C29" s="73">
        <v>155.37245100000001</v>
      </c>
      <c r="D29" s="73">
        <v>155.37245100000001</v>
      </c>
      <c r="E29" s="103">
        <v>95.290496900000008</v>
      </c>
      <c r="F29" s="43"/>
    </row>
    <row r="30" spans="2:7" s="7" customFormat="1">
      <c r="B30" s="53" t="s">
        <v>3617</v>
      </c>
      <c r="C30" s="73">
        <v>684.62754900000004</v>
      </c>
      <c r="D30" s="73">
        <v>684.62754900000004</v>
      </c>
      <c r="E30" s="97">
        <v>422.74963567000003</v>
      </c>
      <c r="F30" s="43"/>
    </row>
    <row r="31" spans="2:7">
      <c r="B31" s="34" t="s">
        <v>45</v>
      </c>
      <c r="C31" s="30">
        <f>C13+C26</f>
        <v>45231.789592000001</v>
      </c>
      <c r="D31" s="30">
        <f>D13+D26</f>
        <v>43566.057011420002</v>
      </c>
      <c r="E31" s="102">
        <f>E13+E26</f>
        <v>36202.356133910005</v>
      </c>
      <c r="F31" s="43"/>
    </row>
    <row r="32" spans="2:7">
      <c r="B32" s="15" t="s">
        <v>26</v>
      </c>
      <c r="C32" s="16"/>
      <c r="D32" s="16"/>
      <c r="E32" s="16"/>
    </row>
    <row r="33" spans="2:6" ht="21.6" customHeight="1">
      <c r="B33" s="236" t="s">
        <v>4295</v>
      </c>
      <c r="C33" s="236"/>
      <c r="D33" s="236"/>
      <c r="E33" s="236"/>
      <c r="F33" s="8"/>
    </row>
    <row r="34" spans="2:6" ht="14.45" customHeight="1">
      <c r="B34" s="44" t="s">
        <v>619</v>
      </c>
      <c r="C34" s="44"/>
      <c r="D34" s="44"/>
      <c r="E34" s="44"/>
    </row>
    <row r="35" spans="2:6" ht="12.75" customHeight="1">
      <c r="B35" s="15" t="s">
        <v>46</v>
      </c>
      <c r="C35" s="16"/>
      <c r="D35" s="16"/>
      <c r="E35" s="16"/>
      <c r="F35" t="s">
        <v>3756</v>
      </c>
    </row>
    <row r="36" spans="2:6">
      <c r="B36" s="236" t="s">
        <v>3746</v>
      </c>
      <c r="C36" s="236"/>
      <c r="D36" s="236"/>
      <c r="E36" s="236"/>
    </row>
    <row r="37" spans="2:6" ht="20.25" customHeight="1">
      <c r="B37" s="236"/>
      <c r="C37" s="236"/>
      <c r="D37" s="236"/>
      <c r="E37" s="236"/>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E46544-72B7-4683-A814-2B74B8BC6E85}"/>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2024-10-22T19:38:17Z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