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Agosto/"/>
    </mc:Choice>
  </mc:AlternateContent>
  <xr:revisionPtr revIDLastSave="5425" documentId="8_{28730824-FA22-43A8-966D-BD84B84AB82B}" xr6:coauthVersionLast="47" xr6:coauthVersionMax="47" xr10:uidLastSave="{4D4D6B00-5C0D-46C8-AA33-1DB8A64E8A25}"/>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3"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6" i="29" l="1"/>
  <c r="E17" i="71"/>
  <c r="C13" i="62" l="1"/>
  <c r="C12" i="62" s="1"/>
  <c r="C15" i="62"/>
  <c r="C21" i="62"/>
  <c r="C27" i="62"/>
  <c r="D29" i="62"/>
  <c r="D28" i="62" s="1"/>
  <c r="D27" i="62" s="1"/>
  <c r="C29" i="62"/>
  <c r="C28" i="62" s="1"/>
  <c r="D17" i="4"/>
  <c r="D42" i="29" l="1"/>
  <c r="C76" i="27"/>
  <c r="D81" i="27"/>
  <c r="D29" i="3" l="1"/>
  <c r="C29" i="3"/>
  <c r="D89" i="29"/>
  <c r="D23" i="71" l="1"/>
  <c r="D66" i="27"/>
  <c r="D56" i="27"/>
  <c r="D134" i="29"/>
  <c r="D63" i="29" l="1"/>
  <c r="E23" i="71"/>
  <c r="E22" i="71"/>
  <c r="C54" i="29"/>
  <c r="D54" i="29"/>
  <c r="D58" i="4" l="1"/>
  <c r="D57" i="4" s="1"/>
  <c r="D71" i="27" l="1"/>
  <c r="C71" i="27"/>
  <c r="D21" i="62"/>
  <c r="D15" i="62"/>
  <c r="D14" i="62" l="1"/>
  <c r="D13" i="62" s="1"/>
  <c r="D12" i="62" s="1"/>
  <c r="D32" i="62" l="1"/>
  <c r="D67" i="29"/>
  <c r="C67" i="29"/>
  <c r="E26" i="71"/>
  <c r="D107" i="29" l="1"/>
  <c r="D101" i="29"/>
  <c r="C21" i="3" l="1"/>
  <c r="C76" i="29"/>
  <c r="D17" i="71" l="1"/>
  <c r="E12" i="71"/>
  <c r="E24" i="71" s="1"/>
  <c r="D126" i="29" l="1"/>
  <c r="D114" i="29"/>
  <c r="D97" i="29"/>
  <c r="D72" i="29"/>
  <c r="D65" i="29"/>
  <c r="D57" i="29"/>
  <c r="D49" i="29"/>
  <c r="D47" i="29"/>
  <c r="D38" i="29"/>
  <c r="D29" i="29"/>
  <c r="D25" i="29"/>
  <c r="D22" i="29"/>
  <c r="D15" i="29"/>
  <c r="D55" i="4"/>
  <c r="C55" i="4"/>
  <c r="C28" i="3"/>
  <c r="C17" i="4"/>
  <c r="C49" i="29"/>
  <c r="C101" i="29"/>
  <c r="C107" i="29"/>
  <c r="C134" i="29"/>
  <c r="C89" i="29"/>
  <c r="C72" i="29"/>
  <c r="C38" i="29"/>
  <c r="C42" i="29"/>
  <c r="C22" i="29"/>
  <c r="C45" i="4"/>
  <c r="D71" i="29" l="1"/>
  <c r="C71" i="29"/>
  <c r="D96" i="29"/>
  <c r="D139" i="29"/>
  <c r="D138" i="29" s="1"/>
  <c r="D26" i="71" l="1"/>
  <c r="D22" i="71"/>
  <c r="D12" i="71"/>
  <c r="E25" i="71" l="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<sst xmlns="http://schemas.openxmlformats.org/spreadsheetml/2006/main" count="3685" uniqueCount="3274">
  <si>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</si>
  <si>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</si>
  <si>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</si>
  <si>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</si>
  <si>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</si>
  <si>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</si>
  <si>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</si>
  <si>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</si>
  <si>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</si>
  <si>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</si>
  <si>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</si>
  <si>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</si>
  <si>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</si>
  <si>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</si>
  <si>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</si>
  <si>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</si>
  <si>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</si>
  <si>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</si>
  <si>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</si>
  <si>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</si>
  <si>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</si>
  <si>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</si>
  <si>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</si>
  <si>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</si>
  <si>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</si>
  <si>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</si>
  <si>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</si>
  <si>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</si>
  <si>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</si>
  <si>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</si>
  <si>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</si>
  <si>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</si>
  <si>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</si>
  <si>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</si>
  <si>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</si>
  <si>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</si>
  <si>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</si>
  <si>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</si>
  <si>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</si>
  <si>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</si>
  <si>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</si>
  <si>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</si>
  <si>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</si>
  <si>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</si>
  <si>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</si>
  <si>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</si>
  <si>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</si>
  <si>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</si>
  <si>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</si>
  <si>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</si>
  <si>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</si>
  <si>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</si>
  <si>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</si>
  <si>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</si>
  <si>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</si>
  <si>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</si>
  <si>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</si>
  <si>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</si>
  <si>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</si>
  <si>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</si>
  <si>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</si>
  <si>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</si>
  <si>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</si>
  <si>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</si>
  <si>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</si>
  <si>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</si>
  <si>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</si>
  <si>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</si>
  <si>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</si>
  <si>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</si>
  <si>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</si>
  <si>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</si>
  <si>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</si>
  <si>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</si>
  <si>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</si>
  <si>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</si>
  <si>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</si>
  <si>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</si>
  <si>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</si>
  <si>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</si>
  <si>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</si>
  <si>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</si>
  <si>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</si>
  <si>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</si>
  <si>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</si>
  <si>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</si>
  <si>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</si>
  <si>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</si>
  <si>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</si>
  <si>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</si>
  <si>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</si>
  <si>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</si>
  <si>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</si>
  <si>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</si>
  <si>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</si>
  <si>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</si>
  <si>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</si>
  <si>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</si>
  <si>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</si>
  <si>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</si>
  <si>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</si>
  <si>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</si>
  <si>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</si>
  <si>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</si>
  <si>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</si>
  <si>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</si>
  <si>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</si>
  <si>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</si>
  <si>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</si>
  <si>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</si>
  <si>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</si>
  <si>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</si>
  <si>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</si>
  <si>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</si>
  <si>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</si>
  <si>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</si>
  <si>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</si>
  <si>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</si>
  <si>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</si>
  <si>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</si>
  <si>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</si>
  <si>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</si>
  <si>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</si>
  <si>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</si>
  <si>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</si>
  <si>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</si>
  <si>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</si>
  <si>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</si>
  <si>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</si>
  <si>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</si>
  <si>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</si>
  <si>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</si>
  <si>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</si>
  <si>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</si>
  <si>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</si>
  <si>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</si>
  <si>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</si>
  <si>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</si>
  <si>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</si>
  <si>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</si>
  <si>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</si>
  <si>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</si>
  <si>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</si>
  <si>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</si>
  <si>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</si>
  <si>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</si>
  <si>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</si>
  <si>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</si>
  <si>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</si>
  <si>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</si>
  <si>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</si>
  <si>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</si>
  <si>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</si>
  <si>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</si>
  <si>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</si>
  <si>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</si>
  <si>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</si>
  <si>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</si>
  <si>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</si>
  <si>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</si>
  <si>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</si>
  <si>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</si>
  <si>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</si>
  <si>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</si>
  <si>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</si>
  <si>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</si>
  <si>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</si>
  <si>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</si>
  <si>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</si>
  <si>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</si>
  <si>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</si>
  <si>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</si>
  <si>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</si>
  <si>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</si>
  <si>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</si>
  <si>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</si>
  <si>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</si>
  <si>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</si>
  <si>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</si>
  <si>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</si>
  <si>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</si>
  <si>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</si>
  <si>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</si>
  <si>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</si>
  <si>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</si>
  <si>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</si>
  <si>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</si>
  <si>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</si>
  <si>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</si>
  <si>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</si>
  <si>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</si>
  <si>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</si>
  <si>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</si>
  <si>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</si>
  <si>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</si>
  <si>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</si>
  <si>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</si>
  <si>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</si>
  <si>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</si>
  <si>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</si>
  <si>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</si>
  <si>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</si>
  <si>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</si>
  <si>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</si>
  <si>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</si>
  <si>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</si>
  <si>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</si>
  <si>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</si>
  <si>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</si>
  <si>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</si>
  <si>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</si>
  <si>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</si>
  <si>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</si>
  <si>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</si>
  <si>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</si>
  <si>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</si>
  <si>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</si>
  <si>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</si>
  <si>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</si>
  <si>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</si>
  <si>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</si>
  <si>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</si>
  <si>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</si>
  <si>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</si>
  <si>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</si>
  <si>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</si>
  <si>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</si>
  <si>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</si>
  <si>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</si>
  <si>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</si>
  <si>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</si>
  <si>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</si>
  <si>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</si>
  <si>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</si>
  <si>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</si>
  <si>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</si>
  <si>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</si>
  <si>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</si>
  <si>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</si>
  <si>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</si>
  <si>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</si>
  <si>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</si>
  <si>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</si>
  <si>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</si>
  <si>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</si>
  <si>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</si>
  <si>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</si>
  <si>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</si>
  <si>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</si>
  <si>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</si>
  <si>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</si>
  <si>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</si>
  <si>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</si>
  <si>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</si>
  <si>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</si>
  <si>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</si>
  <si>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</si>
  <si>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</si>
  <si>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</si>
  <si>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</si>
  <si>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</si>
  <si>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</si>
  <si>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</si>
  <si>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</si>
  <si>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</si>
  <si>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</si>
  <si>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</si>
  <si>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</si>
  <si>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</si>
  <si>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</si>
  <si>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</si>
  <si>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</si>
  <si>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</si>
  <si>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</si>
  <si>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</si>
  <si>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</si>
  <si>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</si>
  <si>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</si>
  <si>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</si>
  <si>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</si>
  <si>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</si>
  <si>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</si>
  <si>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</si>
  <si>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</si>
  <si>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</si>
  <si>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</si>
  <si>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</si>
  <si>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</si>
  <si>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</si>
  <si>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</si>
  <si>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</si>
  <si>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</si>
  <si>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</si>
  <si>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</si>
  <si>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</si>
  <si>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</si>
  <si>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</si>
  <si>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</si>
  <si>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</si>
  <si>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</si>
  <si>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</si>
  <si>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</si>
  <si>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</si>
  <si>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</si>
  <si>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</si>
  <si>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</si>
  <si>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</si>
  <si>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</si>
  <si>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</si>
  <si>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</si>
  <si>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</si>
  <si>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</si>
  <si>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</si>
  <si>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</si>
  <si>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</si>
  <si>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</si>
  <si>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</si>
  <si>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</si>
  <si>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</si>
  <si>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</si>
  <si>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</si>
  <si>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</si>
  <si>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</si>
  <si>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</si>
  <si>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</si>
  <si>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</si>
  <si>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</si>
  <si>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</si>
  <si>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</si>
  <si>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</si>
  <si>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</si>
  <si>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</si>
  <si>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</si>
  <si>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</si>
  <si>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</si>
  <si>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</si>
  <si>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</si>
  <si>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</si>
  <si>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</si>
  <si>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</si>
  <si>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</si>
  <si>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</si>
  <si>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</si>
  <si>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</si>
  <si>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</si>
  <si>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</si>
  <si>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</si>
  <si>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</si>
  <si>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</si>
  <si>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</si>
  <si>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</si>
  <si>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</si>
  <si>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</si>
  <si>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</si>
  <si>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</si>
  <si>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</si>
  <si>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</si>
  <si>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</si>
  <si>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</si>
  <si>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</si>
  <si>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</si>
  <si>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</si>
  <si>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</si>
  <si>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</si>
  <si>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</si>
  <si>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</si>
  <si>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</si>
  <si>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</si>
  <si>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</si>
  <si>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</si>
  <si>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</si>
  <si>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</si>
  <si>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</si>
  <si>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</si>
  <si>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</si>
  <si>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</si>
  <si>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</si>
  <si>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</si>
  <si>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</si>
  <si>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</si>
  <si>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</si>
  <si>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</si>
  <si>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</si>
  <si>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</si>
  <si>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</si>
  <si>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</si>
  <si>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</si>
  <si>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</si>
  <si>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</si>
  <si>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</si>
  <si>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</si>
  <si>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</si>
  <si>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</si>
  <si>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</si>
  <si>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</si>
  <si>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</si>
  <si>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</si>
  <si>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</si>
  <si>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</si>
  <si>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</si>
  <si>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</si>
  <si>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</si>
  <si>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</si>
  <si>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</si>
  <si>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</si>
  <si>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</si>
  <si>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</si>
  <si>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</si>
  <si>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</si>
  <si>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</si>
  <si>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</si>
  <si>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</si>
  <si>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</si>
  <si>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</si>
  <si>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</si>
  <si>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</si>
  <si>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</si>
  <si>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</si>
  <si>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</si>
  <si>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</si>
  <si>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</si>
  <si>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</si>
  <si>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</si>
  <si>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</si>
  <si>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</si>
  <si>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</si>
  <si>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</si>
  <si>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</si>
  <si>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</si>
  <si>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</si>
  <si>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</si>
  <si>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</si>
  <si>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</si>
  <si>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</si>
  <si>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</si>
  <si>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</si>
  <si>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</si>
  <si>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</si>
  <si>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</si>
  <si>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</si>
  <si>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</si>
  <si>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</si>
  <si>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</si>
  <si>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</si>
  <si>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</si>
  <si>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</si>
  <si>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</si>
  <si>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</si>
  <si>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</si>
  <si>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</si>
  <si>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</si>
  <si>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</si>
  <si>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</si>
  <si>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</si>
  <si>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</si>
  <si>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</si>
  <si>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</si>
  <si>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</si>
  <si>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</si>
  <si>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</si>
  <si>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</si>
  <si>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</si>
  <si>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</si>
  <si>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</si>
  <si>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</si>
  <si>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</si>
  <si>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</si>
  <si>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</si>
  <si>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</si>
  <si>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</si>
  <si>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</si>
  <si>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</si>
  <si>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</si>
  <si>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</si>
  <si>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</si>
  <si>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</si>
  <si>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</si>
  <si>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</si>
  <si>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</si>
  <si>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</si>
  <si>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</si>
  <si>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</si>
  <si>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</si>
  <si>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</si>
  <si>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</si>
  <si>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</si>
  <si>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</si>
  <si>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</si>
  <si>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</si>
  <si>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</si>
  <si>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</si>
  <si>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</si>
  <si>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</si>
  <si>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</si>
  <si>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</si>
  <si>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</si>
  <si>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</si>
  <si>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</si>
  <si>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</si>
  <si>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</si>
  <si>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</si>
  <si>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</si>
  <si>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</si>
  <si>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</si>
  <si>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</si>
  <si>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</si>
  <si>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</si>
  <si>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</si>
  <si>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</si>
  <si>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</si>
  <si>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</si>
  <si>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</si>
  <si>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</si>
  <si>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</si>
  <si>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</si>
  <si>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</si>
  <si>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</si>
  <si>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</si>
  <si>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</si>
  <si>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</si>
  <si>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</si>
  <si>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</si>
  <si>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</si>
  <si>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</si>
  <si>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</si>
  <si>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</si>
  <si>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</si>
  <si>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</si>
  <si>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</si>
  <si>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</si>
  <si>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</si>
  <si>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</si>
  <si>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</si>
  <si>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</si>
  <si>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</si>
  <si>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</si>
  <si>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</si>
  <si>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</si>
  <si>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</si>
  <si>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</si>
  <si>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</si>
  <si>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</si>
  <si>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</si>
  <si>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</si>
  <si>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</si>
  <si>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</si>
  <si>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</si>
  <si>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</si>
  <si>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</si>
  <si>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</si>
  <si>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</si>
  <si>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</si>
  <si>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</si>
  <si>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</si>
  <si>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</si>
  <si>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</si>
  <si>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</si>
  <si>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</si>
  <si>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</si>
  <si>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</si>
  <si>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</si>
  <si>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</si>
  <si>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</si>
  <si>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</si>
  <si>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</si>
  <si>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</si>
  <si>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</si>
  <si>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</si>
  <si>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</si>
  <si>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</si>
  <si>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</si>
  <si>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</si>
  <si>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</si>
  <si>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</si>
  <si>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</si>
  <si>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</si>
  <si>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</si>
  <si>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</si>
  <si>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</si>
  <si>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</si>
  <si>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</si>
  <si>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</si>
  <si>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</si>
  <si>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</si>
  <si>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</si>
  <si>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</si>
  <si>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</si>
  <si>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</si>
  <si>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</si>
  <si>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</si>
  <si>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</si>
  <si>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</si>
  <si>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</si>
  <si>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</si>
  <si>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</si>
  <si>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</si>
  <si>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</si>
  <si>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</si>
  <si>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</si>
  <si>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</si>
  <si>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</si>
  <si>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</si>
  <si>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</si>
  <si>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</si>
  <si>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</si>
  <si>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</si>
  <si>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</si>
  <si>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</si>
  <si>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</si>
  <si>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</si>
  <si>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</si>
  <si>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</si>
  <si>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</si>
  <si>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</si>
  <si>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</si>
  <si>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</si>
  <si>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</si>
  <si>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</si>
  <si>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</si>
  <si>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</si>
  <si>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</si>
  <si>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</si>
  <si>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</si>
  <si>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</si>
  <si>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</si>
  <si>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</si>
  <si>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</si>
  <si>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</si>
  <si>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</si>
  <si>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</si>
  <si>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</si>
  <si>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</si>
  <si>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</si>
  <si>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</si>
  <si>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</si>
  <si>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</si>
  <si>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</si>
  <si>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</si>
  <si>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</si>
  <si>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</si>
  <si>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</si>
  <si>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</si>
  <si>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</si>
  <si>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</si>
  <si>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</si>
  <si>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</si>
  <si>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</si>
  <si>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</si>
  <si>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</si>
  <si>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</si>
  <si>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</si>
  <si>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</si>
  <si>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</si>
  <si>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</si>
  <si>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</si>
  <si>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</si>
  <si>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</si>
  <si>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</si>
  <si>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</si>
  <si>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</si>
  <si>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</si>
  <si>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</si>
  <si>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</si>
  <si>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</si>
  <si>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</si>
  <si>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</si>
  <si>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</si>
  <si>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</si>
  <si>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</si>
  <si>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</si>
  <si>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</si>
  <si>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</si>
  <si>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</si>
  <si>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</si>
  <si>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</si>
  <si>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</si>
  <si>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</si>
  <si>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</si>
  <si>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</si>
  <si>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</si>
  <si>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</si>
  <si>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</si>
  <si>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</si>
  <si>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</si>
  <si>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</si>
  <si>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</si>
  <si>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</si>
  <si>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</si>
  <si>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</si>
  <si>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</si>
  <si>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</si>
  <si>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</si>
  <si>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</si>
  <si>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</si>
  <si>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</si>
  <si>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</si>
  <si>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</si>
  <si>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</si>
  <si>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</si>
  <si>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</si>
  <si>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</si>
  <si>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</si>
  <si>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</si>
  <si>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</si>
  <si>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</si>
  <si>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</si>
  <si>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</si>
  <si>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</si>
  <si>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</si>
  <si>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</si>
  <si>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</si>
  <si>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</si>
  <si>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</si>
  <si>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</si>
  <si>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</si>
  <si>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</si>
  <si>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</si>
  <si>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</si>
  <si>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</si>
  <si>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</si>
  <si>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</si>
  <si>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</si>
  <si>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</si>
  <si>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</si>
  <si>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</si>
  <si>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</si>
  <si>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</si>
  <si>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</si>
  <si>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</si>
  <si>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</si>
  <si>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</si>
  <si>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</si>
  <si>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</si>
  <si>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</si>
  <si>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</si>
  <si>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</si>
  <si>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</si>
  <si>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</si>
  <si>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</si>
  <si>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</si>
  <si>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</si>
  <si>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</si>
  <si>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</si>
  <si>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</si>
  <si>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</si>
  <si>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</si>
  <si>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</si>
  <si>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</si>
  <si>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</si>
  <si>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</si>
  <si>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</si>
  <si>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</si>
  <si>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</si>
  <si>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</si>
  <si>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</si>
  <si>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</si>
  <si>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</si>
  <si>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</si>
  <si>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</si>
  <si>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</si>
  <si>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</si>
  <si>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</si>
  <si>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</si>
  <si>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</si>
  <si>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</si>
  <si>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</si>
  <si>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</si>
  <si>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</si>
  <si>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</si>
  <si>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</si>
  <si>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</si>
  <si>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</si>
  <si>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</si>
  <si>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</si>
  <si>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</si>
  <si>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</si>
  <si>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</si>
  <si>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</si>
  <si>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</si>
  <si>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</si>
  <si>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</si>
  <si>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</si>
  <si>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</si>
  <si>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</si>
  <si>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</si>
  <si>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</si>
  <si>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</si>
  <si>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</si>
  <si>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</si>
  <si>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</si>
  <si>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</si>
  <si>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</si>
  <si>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</si>
  <si>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</si>
  <si>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</si>
  <si>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</si>
  <si>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</si>
  <si>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</si>
  <si>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</si>
  <si>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</si>
  <si>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</si>
  <si>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</si>
  <si>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</si>
  <si>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</si>
  <si>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</si>
  <si>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</si>
  <si>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</si>
  <si>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</si>
  <si>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</si>
  <si>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</si>
  <si>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</si>
  <si>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</si>
  <si>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</si>
  <si>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</si>
  <si>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</si>
  <si>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</si>
  <si>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</si>
  <si>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</si>
  <si>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</si>
  <si>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</si>
  <si>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</si>
  <si>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</si>
  <si>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</si>
  <si>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</si>
  <si>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</si>
  <si>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</si>
  <si>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</si>
  <si>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</si>
  <si>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</si>
  <si>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</si>
  <si>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</si>
  <si>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</si>
  <si>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</si>
  <si>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</si>
  <si>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</si>
  <si>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</si>
  <si>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</si>
  <si>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</si>
  <si>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</si>
  <si>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</si>
  <si>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</si>
  <si>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</si>
  <si>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</si>
  <si>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</si>
  <si>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</si>
  <si>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</si>
  <si>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</si>
  <si>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</si>
  <si>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</si>
  <si>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</si>
  <si>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</si>
  <si>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</si>
  <si>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</si>
  <si>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</si>
  <si>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</si>
  <si>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</si>
  <si>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</si>
  <si>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</si>
  <si>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</si>
  <si>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</si>
  <si>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</si>
  <si>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</si>
  <si>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</si>
  <si>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</si>
  <si>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</si>
  <si>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</si>
  <si>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</si>
  <si>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</si>
  <si>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</si>
  <si>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</si>
  <si>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</si>
  <si>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</si>
  <si>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</si>
  <si>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</si>
  <si>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</si>
  <si>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</si>
  <si>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</si>
  <si>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</si>
  <si>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</si>
  <si>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</si>
  <si>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</si>
  <si>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</si>
  <si>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</si>
  <si>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</si>
  <si>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</si>
  <si>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</si>
  <si>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</si>
  <si>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</si>
  <si>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</si>
  <si>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</si>
  <si>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</si>
  <si>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</si>
  <si>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</si>
  <si>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</si>
  <si>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</si>
  <si>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</si>
  <si>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</si>
  <si>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</si>
  <si>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</si>
  <si>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</si>
  <si>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</si>
  <si>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</si>
  <si>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</si>
  <si>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</si>
  <si>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</si>
  <si>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</si>
  <si>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</si>
  <si>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</si>
  <si>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</si>
  <si>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</si>
  <si>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</si>
  <si>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</si>
  <si>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</si>
  <si>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</si>
  <si>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</si>
  <si>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</si>
  <si>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</si>
  <si>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</si>
  <si>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</si>
  <si>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</si>
  <si>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</si>
  <si>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</si>
  <si>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</si>
  <si>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</si>
  <si>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</si>
  <si>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</si>
  <si>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</si>
  <si>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</si>
  <si>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</si>
  <si>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</si>
  <si>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</si>
  <si>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</si>
  <si>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</si>
  <si>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</si>
  <si>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</si>
  <si>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</si>
  <si>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</si>
  <si>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</si>
  <si>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</si>
  <si>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</si>
  <si>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</si>
  <si>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</si>
  <si>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</si>
  <si>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</si>
  <si>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</si>
  <si>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</si>
  <si>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</si>
  <si>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</si>
  <si>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</si>
  <si>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</si>
  <si>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</si>
  <si>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</si>
  <si>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</si>
  <si>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</si>
  <si>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</si>
  <si>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</si>
  <si>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</si>
  <si>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</si>
  <si>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</si>
  <si>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</si>
  <si>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</si>
  <si>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</si>
  <si>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</si>
  <si>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</si>
  <si>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</si>
  <si>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</si>
  <si>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</si>
  <si>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</si>
  <si>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</si>
  <si>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</si>
  <si>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</si>
  <si>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</si>
  <si>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</si>
  <si>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</si>
  <si>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</si>
  <si>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</si>
  <si>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</si>
  <si>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</si>
  <si>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</si>
  <si>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</si>
  <si>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</si>
  <si>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</si>
  <si>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</si>
  <si>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</si>
  <si>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</si>
  <si>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</si>
  <si>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</si>
  <si>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</si>
  <si>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</si>
  <si>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</si>
  <si>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</si>
  <si>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</si>
  <si>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</si>
  <si>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</si>
  <si>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</si>
  <si>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</si>
  <si>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</si>
  <si>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</si>
  <si>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</si>
  <si>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</si>
  <si>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</si>
  <si>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</si>
  <si>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</si>
  <si>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</si>
  <si>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</si>
  <si>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</si>
  <si>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</si>
  <si>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</si>
  <si>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</si>
  <si>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</si>
  <si>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</si>
  <si>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</si>
  <si>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</si>
  <si>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</si>
  <si>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</si>
  <si>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</si>
  <si>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</si>
  <si>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</si>
  <si>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</si>
  <si>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</si>
  <si>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</si>
  <si>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</si>
  <si>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</si>
  <si>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</si>
  <si>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</si>
  <si>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</si>
  <si>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</si>
  <si>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</si>
  <si>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</si>
  <si>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</si>
  <si>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</si>
  <si>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</si>
  <si>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</si>
  <si>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</si>
  <si>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</si>
  <si>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</si>
  <si>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</si>
  <si>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</si>
  <si>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</si>
  <si>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</si>
  <si>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</si>
  <si>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</si>
  <si>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</si>
  <si>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</si>
  <si>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</si>
  <si>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</si>
  <si>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</si>
  <si>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</si>
  <si>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</si>
  <si>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</si>
  <si>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</si>
  <si>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</si>
  <si>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</si>
  <si>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</si>
  <si>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</si>
  <si>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</si>
  <si>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</si>
  <si>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</si>
  <si>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</si>
  <si>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</si>
  <si>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</si>
  <si>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</si>
  <si>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</si>
  <si>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</si>
  <si>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</si>
  <si>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</si>
  <si>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</si>
  <si>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</si>
  <si>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</si>
  <si>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</si>
  <si>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</si>
  <si>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</si>
  <si>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</si>
  <si>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</si>
  <si>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</si>
  <si>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</si>
  <si>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</si>
  <si>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</si>
  <si>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</si>
  <si>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</si>
  <si>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</si>
  <si>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</si>
  <si>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</si>
  <si>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</si>
  <si>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</si>
  <si>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</si>
  <si>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</si>
  <si>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</si>
  <si>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</si>
  <si>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</si>
  <si>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</si>
  <si>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</si>
  <si>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</si>
  <si>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</si>
  <si>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</si>
  <si>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</si>
  <si>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</si>
  <si>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</si>
  <si>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</si>
  <si>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</si>
  <si>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</si>
  <si>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</si>
  <si>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</si>
  <si>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</si>
  <si>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</si>
  <si>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</si>
  <si>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</si>
  <si>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</si>
  <si>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</si>
  <si>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</si>
  <si>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</si>
  <si>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</si>
  <si>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</si>
  <si>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</si>
  <si>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</si>
  <si>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</si>
  <si>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</si>
  <si>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</si>
  <si>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</si>
  <si>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</si>
  <si>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</si>
  <si>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</si>
  <si>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</si>
  <si>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</si>
  <si>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</si>
  <si>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</si>
  <si>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</si>
  <si>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</si>
  <si>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</si>
  <si>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</si>
  <si>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</si>
  <si>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</si>
  <si>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</si>
  <si>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</si>
  <si>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</si>
  <si>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</si>
  <si>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</si>
  <si>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</si>
  <si>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</si>
  <si>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</si>
  <si>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</si>
  <si>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</si>
  <si>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</si>
  <si>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</si>
  <si>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</si>
  <si>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</si>
  <si>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</si>
  <si>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</si>
  <si>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</si>
  <si>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</si>
  <si>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</si>
  <si>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</si>
  <si>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</si>
  <si>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</si>
  <si>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</si>
  <si>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</si>
  <si>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</si>
  <si>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</si>
  <si>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</si>
  <si>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</si>
  <si>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</si>
  <si>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</si>
  <si>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</si>
  <si>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</si>
  <si>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</si>
  <si>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</si>
  <si>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</si>
  <si>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</si>
  <si>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</si>
  <si>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</si>
  <si>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</si>
  <si>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</si>
  <si>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</si>
  <si>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</si>
  <si>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</si>
  <si>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</si>
  <si>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</si>
  <si>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</si>
  <si>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</si>
  <si>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</si>
  <si>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</si>
  <si>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</si>
  <si>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</si>
  <si>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</si>
  <si>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</si>
  <si>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</si>
  <si>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</si>
  <si>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</si>
  <si>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</si>
  <si>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</si>
  <si>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</si>
  <si>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</si>
  <si>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</si>
  <si>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</si>
  <si>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</si>
  <si>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</si>
  <si>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</si>
  <si>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</si>
  <si>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</si>
  <si>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</si>
  <si>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</si>
  <si>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</si>
  <si>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</si>
  <si>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</si>
  <si>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</si>
  <si>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</si>
  <si>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</si>
  <si>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</si>
  <si>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</si>
  <si>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</si>
  <si>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</si>
  <si>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</si>
  <si>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</si>
  <si>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</si>
  <si>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</si>
  <si>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</si>
  <si>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</si>
  <si>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</si>
  <si>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</si>
  <si>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</si>
  <si>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</si>
  <si>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</si>
  <si>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</si>
  <si>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</si>
  <si>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</si>
  <si>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</si>
  <si>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</si>
  <si>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</si>
  <si>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</si>
  <si>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</si>
  <si>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</si>
  <si>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</si>
  <si>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</si>
  <si>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</si>
  <si>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</si>
  <si>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</si>
  <si>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</si>
  <si>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</si>
  <si>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</si>
  <si>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</si>
  <si>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</si>
  <si>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</si>
  <si>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</si>
  <si>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</si>
  <si>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</si>
  <si>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</si>
  <si>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</si>
  <si>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</si>
  <si>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</si>
  <si>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</si>
  <si>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</si>
  <si>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</si>
  <si>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</si>
  <si>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</si>
  <si>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</si>
  <si>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</si>
  <si>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</si>
  <si>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</si>
  <si>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</si>
  <si>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</si>
  <si>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</si>
  <si>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</si>
  <si>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</si>
  <si>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</si>
  <si>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</si>
  <si>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</si>
  <si>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</si>
  <si>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</si>
  <si>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</si>
  <si>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</si>
  <si>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</si>
  <si>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</si>
  <si>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</si>
  <si>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</si>
  <si>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</si>
  <si>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</si>
  <si>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</si>
  <si>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</si>
  <si>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</si>
  <si>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</si>
  <si>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</si>
  <si>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</si>
  <si>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</si>
  <si>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</si>
  <si>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</si>
  <si>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</si>
  <si>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</si>
  <si>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</si>
  <si>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</si>
  <si>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</si>
  <si>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</si>
  <si>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</si>
  <si>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</si>
  <si>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</si>
  <si>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</si>
  <si>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</si>
  <si>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</si>
  <si>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</si>
  <si>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</si>
  <si>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</si>
  <si>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</si>
  <si>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</si>
  <si>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</si>
  <si>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</si>
  <si>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</si>
  <si>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</si>
  <si>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</si>
  <si>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</si>
  <si>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</si>
  <si>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</si>
  <si>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</si>
  <si>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</si>
  <si>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</si>
  <si>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</si>
  <si>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</si>
  <si>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</si>
  <si>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</si>
  <si>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</si>
  <si>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</si>
  <si>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</si>
  <si>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</si>
  <si>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</si>
  <si>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</si>
  <si>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</si>
  <si>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</si>
  <si>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</si>
  <si>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</si>
  <si>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</si>
  <si>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</si>
  <si>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</si>
  <si>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</si>
  <si>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</si>
  <si>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</si>
  <si>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</si>
  <si>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</si>
  <si>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</si>
  <si>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</si>
  <si>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</si>
  <si>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</si>
  <si>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</si>
  <si>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</si>
  <si>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</si>
  <si>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</si>
  <si>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</si>
  <si>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</si>
  <si>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</si>
  <si>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</si>
  <si>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</si>
  <si>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</si>
  <si>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</si>
  <si>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</si>
  <si>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</si>
  <si>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</si>
  <si>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</si>
  <si>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</si>
  <si>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</si>
  <si>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</si>
  <si>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</si>
  <si>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</si>
  <si>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</si>
  <si>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</si>
  <si>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</si>
  <si>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</si>
  <si>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</si>
  <si>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</si>
  <si>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</si>
  <si>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</si>
  <si>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</si>
  <si>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</si>
  <si>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</si>
  <si>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</si>
  <si>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</si>
  <si>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</si>
  <si>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</si>
  <si>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</si>
  <si>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</si>
  <si>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</si>
  <si>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</si>
  <si>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</si>
  <si>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</si>
  <si>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</si>
  <si>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</si>
  <si>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</si>
  <si>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</si>
  <si>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</si>
  <si>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</si>
  <si>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</si>
  <si>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</si>
  <si>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</si>
  <si>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</si>
  <si>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</si>
  <si>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</si>
  <si>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</si>
  <si>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</si>
  <si>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</si>
  <si>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</si>
  <si>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</si>
  <si>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</si>
  <si>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</si>
  <si>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</si>
  <si>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</si>
  <si>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</si>
  <si>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</si>
  <si>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</si>
  <si>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</si>
  <si>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</si>
  <si>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</si>
  <si>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</si>
  <si>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</si>
  <si>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</si>
  <si>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</si>
  <si>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</si>
  <si>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</si>
  <si>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</si>
  <si>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</si>
  <si>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</si>
  <si>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</si>
  <si>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</si>
  <si>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</si>
  <si>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</si>
  <si>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</si>
  <si>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</si>
  <si>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</si>
  <si>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</si>
  <si>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</si>
  <si>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</si>
  <si>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</si>
  <si>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</si>
  <si>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</si>
  <si>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</si>
  <si>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</si>
  <si>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</si>
  <si>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</si>
  <si>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</si>
  <si>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</si>
  <si>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</si>
  <si>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</si>
  <si>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</si>
  <si>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</si>
  <si>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</si>
  <si>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</si>
  <si>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</si>
  <si>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</si>
  <si>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</si>
  <si>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</si>
  <si>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</si>
  <si>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</si>
  <si>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</si>
  <si>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</si>
  <si>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</si>
  <si>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</si>
  <si>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</si>
  <si>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</si>
  <si>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</si>
  <si>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</si>
  <si>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</si>
  <si>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</si>
  <si>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</si>
  <si>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</si>
  <si>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</si>
  <si>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</si>
  <si>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</si>
  <si>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</si>
  <si>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</si>
  <si>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</si>
  <si>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</si>
  <si>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</si>
  <si>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</si>
  <si>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</si>
  <si>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</si>
  <si>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</si>
  <si>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</si>
  <si>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</si>
  <si>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</si>
  <si>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</si>
  <si>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</si>
  <si>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</si>
  <si>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</si>
  <si>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</si>
  <si>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</si>
  <si>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</si>
  <si>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</si>
  <si>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</si>
  <si>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</si>
  <si>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</si>
  <si>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</si>
  <si>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</si>
  <si>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</si>
  <si>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</si>
  <si>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</si>
  <si>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</si>
  <si>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</si>
  <si>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</si>
  <si>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</si>
  <si>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</si>
  <si>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</si>
  <si>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</si>
  <si>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</si>
  <si>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</si>
  <si>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</si>
  <si>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</si>
  <si>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</si>
  <si>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</si>
  <si>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</si>
  <si>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</si>
  <si>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</si>
  <si>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</si>
  <si>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</si>
  <si>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</si>
  <si>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</si>
  <si>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</si>
  <si>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</si>
  <si>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</si>
  <si>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</si>
  <si>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</si>
  <si>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</si>
  <si>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</si>
  <si>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</si>
  <si>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</si>
  <si>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</si>
  <si>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</si>
  <si>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</si>
  <si>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</si>
  <si>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</si>
  <si>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</si>
  <si>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</si>
  <si>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</si>
  <si>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</si>
  <si>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</si>
  <si>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</si>
  <si>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</si>
  <si>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</si>
  <si>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</si>
  <si>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</si>
  <si>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</si>
  <si>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</si>
  <si>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</si>
  <si>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</si>
  <si>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</si>
  <si>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</si>
  <si>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</si>
  <si>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</si>
  <si>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</si>
  <si>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</si>
  <si>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</si>
  <si>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</si>
  <si>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</si>
  <si>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</si>
  <si>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</si>
  <si>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</si>
  <si>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</si>
  <si>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</si>
  <si>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</si>
  <si>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</si>
  <si>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</si>
  <si>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</si>
  <si>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</si>
  <si>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</si>
  <si>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</si>
  <si>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</si>
  <si>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</si>
  <si>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</si>
  <si>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</si>
  <si>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</si>
  <si>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</si>
  <si>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</si>
  <si>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</si>
  <si>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</si>
  <si>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</si>
  <si>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</si>
  <si>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</si>
  <si>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</si>
  <si>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</si>
  <si>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</si>
  <si>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</si>
  <si>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</si>
  <si>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</si>
  <si>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</si>
  <si>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</si>
  <si>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</si>
  <si>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</si>
  <si>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</si>
  <si>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</si>
  <si>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</si>
  <si>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</si>
  <si>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</si>
  <si>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</si>
  <si>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</si>
  <si>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</si>
  <si>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</si>
  <si>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</si>
  <si>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</si>
  <si>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</si>
  <si>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</si>
  <si>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</si>
  <si>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</si>
  <si>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</si>
  <si>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</si>
  <si>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</si>
  <si>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</si>
  <si>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</si>
  <si>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</si>
  <si>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</si>
  <si>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</si>
  <si>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</si>
  <si>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</si>
  <si>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</si>
  <si>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</si>
  <si>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</si>
  <si>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</si>
  <si>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</si>
  <si>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</si>
  <si>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</si>
  <si>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</si>
  <si>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</si>
  <si>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</si>
  <si>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</si>
  <si>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</si>
  <si>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</si>
  <si>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</si>
  <si>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</si>
  <si>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</si>
  <si>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</si>
  <si>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</si>
  <si>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</si>
  <si>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</si>
  <si>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</si>
  <si>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</si>
  <si>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</si>
  <si>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</si>
  <si>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</si>
  <si>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</si>
  <si>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</si>
  <si>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</si>
  <si>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</si>
  <si>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</si>
  <si>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</si>
  <si>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</si>
  <si>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</si>
  <si>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</si>
  <si>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</si>
  <si>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</si>
  <si>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</si>
  <si>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</si>
  <si>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</si>
  <si>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</si>
  <si>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</si>
  <si>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</si>
  <si>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</si>
  <si>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</si>
  <si>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</si>
  <si>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</si>
  <si>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</si>
  <si>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</si>
  <si>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</si>
  <si>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</si>
  <si>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</si>
  <si>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</si>
  <si>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</si>
  <si>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</si>
  <si>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</si>
  <si>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</si>
  <si>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</si>
  <si>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</si>
  <si>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</si>
  <si>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</si>
  <si>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</si>
  <si>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</si>
  <si>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</si>
  <si>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</si>
  <si>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</si>
  <si>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</si>
  <si>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</si>
  <si>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</si>
  <si>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</si>
  <si>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</si>
  <si>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</si>
  <si>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</si>
  <si>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</si>
  <si>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</si>
  <si>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</si>
  <si>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</si>
  <si>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</si>
  <si>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</si>
  <si>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</si>
  <si>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</si>
  <si>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</si>
  <si>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</si>
  <si>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</si>
  <si>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</si>
  <si>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</si>
  <si>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</si>
  <si>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</si>
  <si>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</si>
  <si>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</si>
  <si>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</si>
  <si>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</si>
  <si>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</si>
  <si>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</si>
  <si>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</si>
  <si>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</si>
  <si>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</si>
  <si>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</si>
  <si>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</si>
  <si>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</si>
  <si>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</si>
  <si>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</si>
  <si>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</si>
  <si>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</si>
  <si>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</si>
  <si>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</si>
  <si>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</si>
  <si>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</si>
  <si>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</si>
  <si>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</si>
  <si>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</si>
  <si>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</si>
  <si>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</si>
  <si>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</si>
  <si>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</si>
  <si>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</si>
  <si>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</si>
  <si>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</si>
  <si>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</si>
  <si>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</si>
  <si>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</si>
  <si>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</si>
  <si>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</si>
  <si>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</si>
  <si>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</si>
  <si>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</si>
  <si>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</si>
  <si>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</si>
  <si>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</si>
  <si>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</si>
  <si>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</si>
  <si>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</si>
  <si>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</si>
  <si>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</si>
  <si>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</si>
  <si>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</si>
  <si>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</si>
  <si>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</si>
  <si>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</si>
  <si>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</si>
  <si>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</si>
  <si>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</si>
  <si>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</si>
  <si>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</si>
  <si>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</si>
  <si>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</si>
  <si>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</si>
  <si>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</si>
  <si>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</si>
  <si>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</si>
  <si>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</si>
  <si>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</si>
  <si>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</si>
  <si>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</si>
  <si>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</si>
  <si>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</si>
  <si>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</si>
  <si>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</si>
  <si>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</si>
  <si>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</si>
  <si>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</si>
  <si>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</si>
  <si>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</si>
  <si>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</si>
  <si>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</si>
  <si>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</si>
  <si>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</si>
  <si>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</si>
  <si>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</si>
  <si>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</si>
  <si>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</si>
  <si>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</si>
  <si>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</si>
  <si>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</si>
  <si>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</si>
  <si>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</si>
  <si>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</si>
  <si>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</si>
  <si>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</si>
  <si>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</si>
  <si>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</si>
  <si>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</si>
  <si>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</si>
  <si>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</si>
  <si>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</si>
  <si>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</si>
  <si>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</si>
  <si>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</si>
  <si>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</si>
  <si>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</si>
  <si>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</si>
  <si>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</si>
  <si>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</si>
  <si>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</si>
  <si>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</si>
  <si>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</si>
  <si>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</si>
  <si>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</si>
  <si>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</si>
  <si>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</si>
  <si>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</si>
  <si>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</si>
  <si>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</si>
  <si>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</si>
  <si>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</si>
  <si>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</si>
  <si>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</si>
  <si>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</si>
  <si>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</si>
  <si>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</si>
  <si>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</si>
  <si>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</si>
  <si>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</si>
  <si>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</si>
  <si>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</si>
  <si>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</si>
  <si>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</si>
  <si>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</si>
  <si>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</si>
  <si>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</si>
  <si>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</si>
  <si>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</si>
  <si>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</si>
  <si>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</si>
  <si>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</si>
  <si>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</si>
  <si>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</si>
  <si>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</si>
  <si>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</si>
  <si>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</si>
  <si>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</si>
  <si>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</si>
  <si>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</si>
  <si>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</si>
  <si>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</si>
  <si>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</si>
  <si>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</si>
  <si>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</si>
  <si>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</si>
  <si>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</si>
  <si>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</si>
  <si>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</si>
  <si>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</si>
  <si>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</si>
  <si>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</si>
  <si>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</si>
  <si>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</si>
  <si>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</si>
  <si>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</si>
  <si>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</si>
  <si>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</si>
  <si>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</si>
  <si>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</si>
  <si>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</si>
  <si>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</si>
  <si>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</si>
  <si>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</si>
  <si>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</si>
  <si>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</si>
  <si>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</si>
  <si>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</si>
  <si>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</si>
  <si>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</si>
  <si>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</si>
  <si>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</si>
  <si>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</si>
  <si>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</si>
  <si>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</si>
  <si>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</si>
  <si>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</si>
  <si>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</si>
  <si>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</si>
  <si>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</si>
  <si>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</si>
  <si>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</si>
  <si>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</si>
  <si>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</si>
  <si>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</si>
  <si>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</si>
  <si>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</si>
  <si>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</si>
  <si>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</si>
  <si>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</si>
  <si>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</si>
  <si>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</si>
  <si>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</si>
  <si>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</si>
  <si>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</si>
  <si>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</si>
  <si>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</si>
  <si>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</si>
  <si>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</si>
  <si>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</si>
  <si>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</si>
  <si>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</si>
  <si>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</si>
  <si>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</si>
  <si>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</si>
  <si>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</si>
  <si>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</si>
  <si>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</si>
  <si>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</si>
  <si>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</si>
  <si>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</si>
  <si>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</si>
  <si>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</si>
  <si>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</si>
  <si>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</si>
  <si>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</si>
  <si>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</si>
  <si>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</si>
  <si>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</si>
  <si>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</si>
  <si>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</si>
  <si>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</si>
  <si>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</si>
  <si>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</si>
  <si>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</si>
  <si>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</si>
  <si>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</si>
  <si>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</si>
  <si>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</si>
  <si>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</si>
  <si>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</si>
  <si>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</si>
  <si>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</si>
  <si>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</si>
  <si>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</si>
  <si>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</si>
  <si>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</si>
  <si>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</si>
  <si>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</si>
  <si>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</si>
  <si>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</si>
  <si>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</si>
  <si>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</si>
  <si>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</si>
  <si>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</si>
  <si>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</si>
  <si>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</si>
  <si>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</si>
  <si>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</si>
  <si>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</si>
  <si>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</si>
  <si>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</si>
  <si>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</si>
  <si>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</si>
  <si>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</si>
  <si>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</si>
  <si>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</si>
  <si>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</si>
  <si>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</si>
  <si>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</si>
  <si>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</si>
  <si>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</si>
  <si>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</si>
  <si>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</si>
  <si>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</si>
  <si>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</si>
  <si>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</si>
  <si>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</si>
  <si>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</si>
  <si>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</si>
  <si>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</si>
  <si>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</si>
  <si>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</si>
  <si>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</si>
  <si>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</si>
  <si>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</si>
  <si>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</si>
  <si>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</si>
  <si>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</si>
  <si>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</si>
  <si>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</si>
  <si>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</si>
  <si>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</si>
  <si>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</si>
  <si>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</si>
  <si>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</si>
  <si>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</si>
  <si>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</si>
  <si>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</si>
  <si>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</si>
  <si>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</si>
  <si>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</si>
  <si>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</si>
  <si>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</si>
  <si>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</si>
  <si>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</si>
  <si>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</si>
  <si>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</si>
  <si>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</si>
  <si>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</si>
  <si>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</si>
  <si>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</si>
  <si>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</si>
  <si>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</si>
  <si>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</si>
  <si>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</si>
  <si>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</si>
  <si>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</si>
  <si>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</si>
  <si>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</si>
  <si>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</si>
  <si>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</si>
  <si>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</si>
  <si>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</si>
  <si>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</si>
  <si>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</si>
  <si>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</si>
  <si>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</si>
  <si>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</si>
  <si>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</si>
  <si>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</si>
  <si>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</si>
  <si>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</si>
  <si>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</si>
  <si>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</si>
  <si>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</si>
  <si>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</si>
  <si>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</si>
  <si>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</si>
  <si>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</si>
  <si>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</si>
  <si>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</si>
  <si>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</si>
  <si>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</si>
  <si>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</si>
  <si>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</si>
  <si>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</si>
  <si>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</si>
  <si>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</si>
  <si>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</si>
  <si>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</si>
  <si>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</si>
  <si>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</si>
  <si>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</si>
  <si>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</si>
  <si>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</si>
  <si>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</si>
  <si>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</si>
  <si>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</si>
  <si>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</si>
  <si>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</si>
  <si>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</si>
  <si>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</si>
  <si>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</si>
  <si>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</si>
  <si>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</si>
  <si>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</si>
  <si>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</si>
  <si>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</si>
  <si>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</si>
  <si>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</si>
  <si>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</si>
  <si>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</si>
  <si>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</si>
  <si>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</si>
  <si>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</si>
  <si>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</si>
  <si>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</si>
  <si>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</si>
  <si>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</si>
  <si>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</si>
  <si>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</si>
  <si>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</si>
  <si>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</si>
  <si>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</si>
  <si>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</si>
  <si>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</si>
  <si>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</si>
  <si>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</si>
  <si>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</si>
  <si>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</si>
  <si>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</si>
  <si>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</si>
  <si>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</si>
  <si>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</si>
  <si>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</si>
  <si>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</si>
  <si>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</si>
  <si>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</si>
  <si>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</si>
  <si>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</si>
  <si>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</si>
  <si>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</si>
  <si>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</si>
  <si>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</si>
  <si>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</si>
  <si>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</si>
  <si>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</si>
  <si>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</si>
  <si>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</si>
  <si>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</si>
  <si>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</si>
  <si>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</si>
  <si>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</si>
  <si>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</si>
  <si>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</si>
  <si>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</si>
  <si>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</si>
  <si>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</si>
  <si>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</si>
  <si>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</si>
  <si>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</si>
  <si>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</si>
  <si>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</si>
  <si>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</si>
  <si>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</si>
  <si>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</si>
  <si>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</si>
  <si>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</si>
  <si>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</si>
  <si>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</si>
  <si>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</si>
  <si>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</si>
  <si>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</si>
  <si>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</si>
  <si>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</si>
  <si>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</si>
  <si>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</si>
  <si>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</si>
  <si>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</si>
  <si>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</si>
  <si>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</si>
  <si>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</si>
  <si>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</si>
  <si>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</si>
  <si>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</si>
  <si>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</si>
  <si>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</si>
  <si>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</si>
  <si>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</si>
  <si>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</si>
  <si>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</si>
  <si>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</si>
  <si>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</si>
  <si>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</si>
  <si>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</si>
  <si>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</si>
  <si>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</si>
  <si>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</si>
  <si>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</si>
  <si>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</si>
  <si>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</si>
  <si>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</si>
  <si>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</si>
  <si>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</si>
  <si>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</si>
  <si>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</si>
  <si>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</si>
  <si>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</si>
  <si>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</si>
  <si>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</si>
  <si>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</si>
  <si>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</si>
  <si>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</si>
  <si>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</si>
  <si>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</si>
  <si>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</si>
  <si>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</si>
  <si>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</si>
  <si>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</si>
  <si>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</si>
  <si>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</si>
  <si>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</si>
  <si>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</si>
  <si>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</si>
  <si>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</si>
  <si>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</si>
  <si>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</si>
  <si>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</si>
  <si>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</si>
  <si>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</si>
  <si>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</si>
  <si>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</si>
  <si>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</si>
  <si>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</si>
  <si>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</si>
  <si>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</si>
  <si>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</si>
  <si>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</si>
  <si>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</si>
  <si>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</si>
  <si>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</si>
  <si>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</si>
  <si>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</si>
  <si>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</si>
  <si>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</si>
  <si>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</si>
  <si>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</si>
  <si>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</si>
  <si>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</si>
  <si>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</si>
  <si>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</si>
  <si>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</si>
  <si>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</si>
  <si>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</si>
  <si>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</si>
  <si>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</si>
  <si>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</si>
  <si>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</si>
  <si>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</si>
  <si>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</si>
  <si>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</si>
  <si>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</si>
  <si>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</si>
  <si>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</si>
  <si>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</si>
  <si>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</si>
  <si>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</si>
  <si>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</si>
  <si>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</si>
  <si>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</si>
  <si>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</si>
  <si>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</si>
  <si>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</si>
  <si>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</si>
  <si>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</si>
  <si>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</si>
  <si>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</si>
  <si>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</si>
  <si>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</si>
  <si>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</si>
  <si>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</si>
  <si>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</si>
  <si>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</si>
  <si>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</si>
  <si>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</si>
  <si>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</si>
  <si>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</si>
  <si>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</si>
  <si>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</si>
  <si>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</si>
  <si>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</si>
  <si>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</si>
  <si>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</si>
  <si>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</si>
  <si>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</si>
  <si>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</si>
  <si>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</si>
  <si>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</si>
  <si>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</si>
  <si>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</si>
  <si>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</si>
  <si>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</si>
  <si>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</si>
  <si>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</si>
  <si>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</si>
  <si>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</si>
  <si>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</si>
  <si>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</si>
  <si>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</si>
  <si>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</si>
  <si>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</si>
  <si>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</si>
  <si>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</si>
  <si>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</si>
  <si>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</si>
  <si>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</si>
  <si>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</si>
  <si>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</si>
  <si>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</si>
  <si>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</si>
  <si>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</si>
  <si>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</si>
  <si>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</si>
  <si>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</si>
  <si>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</si>
  <si>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</si>
  <si>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</si>
  <si>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</si>
  <si>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</si>
  <si>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</si>
  <si>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</si>
  <si>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</si>
  <si>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</si>
  <si>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</si>
  <si>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</si>
  <si>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</si>
  <si>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</si>
  <si>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</si>
  <si>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</si>
  <si>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</si>
  <si>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</si>
  <si>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</si>
  <si>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</si>
  <si>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</si>
  <si>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</si>
  <si>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</si>
  <si>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</si>
  <si>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</si>
  <si>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</si>
  <si>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</si>
  <si>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</si>
  <si>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</si>
  <si>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</si>
  <si>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</si>
  <si>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</si>
  <si>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</si>
  <si>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</si>
  <si>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</si>
  <si>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</si>
  <si>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</si>
  <si>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</si>
  <si>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</si>
  <si>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</si>
  <si>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</si>
  <si>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</si>
  <si>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</si>
  <si>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</si>
  <si>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</si>
  <si>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</si>
  <si>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</si>
  <si>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</si>
  <si>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</si>
  <si>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</si>
  <si>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</si>
  <si>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</si>
  <si>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</si>
  <si>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</si>
  <si>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</si>
  <si>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</si>
  <si>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</si>
  <si>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</si>
  <si>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</si>
  <si>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</si>
  <si>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</si>
  <si>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</si>
  <si>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</si>
  <si>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</si>
  <si>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</si>
  <si>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</si>
  <si>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</si>
  <si>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</si>
  <si>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</si>
  <si>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</si>
  <si>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</si>
  <si>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</si>
  <si>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</si>
  <si>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</si>
  <si>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</si>
  <si>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</si>
  <si>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</si>
  <si>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</si>
  <si>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</si>
  <si>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</si>
  <si>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</si>
  <si>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</si>
  <si>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</si>
  <si>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</si>
  <si>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</si>
  <si>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</si>
  <si>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</si>
  <si>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</si>
  <si>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</si>
  <si>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</si>
  <si>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</si>
  <si>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</si>
  <si>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</si>
  <si>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</si>
  <si>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</si>
  <si>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</si>
  <si>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</si>
  <si>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</si>
  <si>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</si>
  <si>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</si>
  <si>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</si>
  <si>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</si>
  <si>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</si>
  <si>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</si>
  <si>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</si>
  <si>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</si>
  <si>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</si>
  <si>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</si>
  <si>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</si>
  <si>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</si>
  <si>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</si>
  <si>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</si>
  <si>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</si>
  <si>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</si>
  <si>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</si>
  <si>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</si>
  <si>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</si>
  <si>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</si>
  <si>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</si>
  <si>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</si>
  <si>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</si>
  <si>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</si>
  <si>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</si>
  <si>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</si>
  <si>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</si>
  <si>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</si>
  <si>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</si>
  <si>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</si>
  <si>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</si>
  <si>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</si>
  <si>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</si>
  <si>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</si>
  <si>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</si>
  <si>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</si>
  <si>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</si>
  <si>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</si>
  <si>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</si>
  <si>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</si>
  <si>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</si>
  <si>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</si>
  <si>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</si>
  <si>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</si>
  <si>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</si>
  <si>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</si>
  <si>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</si>
  <si>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</si>
  <si>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</si>
  <si>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</si>
  <si>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</si>
  <si>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</si>
  <si>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</si>
  <si>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</si>
  <si>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</si>
  <si>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</si>
  <si>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</si>
  <si>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</si>
  <si>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</si>
  <si>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</si>
  <si>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</si>
  <si>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</si>
  <si>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</si>
  <si>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</si>
  <si>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</si>
  <si>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</si>
  <si>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</si>
  <si>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</si>
  <si>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</si>
  <si>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</si>
  <si>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</si>
  <si>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</si>
  <si>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</si>
  <si>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</si>
  <si>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</si>
  <si>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</si>
  <si>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</si>
  <si>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</si>
  <si>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</si>
  <si>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</si>
  <si>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</si>
  <si>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</si>
  <si>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</si>
  <si>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</si>
  <si>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</si>
  <si>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</si>
  <si>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</si>
  <si>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</si>
  <si>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</si>
  <si>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</si>
  <si>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</si>
  <si>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</si>
  <si>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</si>
  <si>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</si>
  <si>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</si>
  <si>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</si>
  <si>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</si>
  <si>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</si>
  <si>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</si>
  <si>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</si>
  <si>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</si>
  <si>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</si>
  <si>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</si>
  <si>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</si>
  <si>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</si>
  <si>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</si>
  <si>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</si>
  <si>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</si>
  <si>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</si>
  <si>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</si>
  <si>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</si>
  <si>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</si>
  <si>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</si>
  <si>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</si>
  <si>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</si>
  <si>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</si>
  <si>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</si>
  <si>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</si>
  <si>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</si>
  <si>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</si>
  <si>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</si>
  <si>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</si>
  <si>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</si>
  <si>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</si>
  <si>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</si>
  <si>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</si>
  <si>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</si>
  <si>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</si>
  <si>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</si>
  <si>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</si>
  <si>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</si>
  <si>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</si>
  <si>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</si>
  <si>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</si>
  <si>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</si>
  <si>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</si>
  <si>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</si>
  <si>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</si>
  <si>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</si>
  <si>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</si>
  <si>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</si>
  <si>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</si>
  <si>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</si>
  <si>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</si>
  <si>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</si>
  <si>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</si>
  <si>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</si>
  <si>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</si>
  <si>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</si>
  <si>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</si>
  <si>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</si>
  <si>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</si>
  <si>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</si>
  <si>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</si>
  <si>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</si>
  <si>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</si>
  <si>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</si>
  <si>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</si>
  <si>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</si>
  <si>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</si>
  <si>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</si>
  <si>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</si>
  <si>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</si>
  <si>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</si>
  <si>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</si>
  <si>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</si>
  <si>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</si>
  <si>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</si>
  <si>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</si>
  <si>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</si>
  <si>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</si>
  <si>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</si>
  <si>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</si>
  <si>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</si>
  <si>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</si>
  <si>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</si>
  <si>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</si>
  <si>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</si>
  <si>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</si>
  <si>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</si>
  <si>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</si>
  <si>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</si>
  <si>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</si>
  <si>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</si>
  <si>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</si>
  <si>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</si>
  <si>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</si>
  <si>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</si>
  <si>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</si>
  <si>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</si>
  <si>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</si>
  <si>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</si>
  <si>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</si>
  <si>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</si>
  <si>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</si>
  <si>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</si>
  <si>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</si>
  <si>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</si>
  <si>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</si>
  <si>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</si>
  <si>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</si>
  <si>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</si>
  <si>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</si>
  <si>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</si>
  <si>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</si>
  <si>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</si>
  <si>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</si>
  <si>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</si>
  <si>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</si>
  <si>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</si>
  <si>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</si>
  <si>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</si>
  <si>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</si>
  <si>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</si>
  <si>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</si>
  <si>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</si>
  <si>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</si>
  <si>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</si>
  <si>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</si>
  <si>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</si>
  <si>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</si>
  <si>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</si>
  <si>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</si>
  <si>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</si>
  <si>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</si>
  <si>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</si>
  <si>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</si>
  <si>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</si>
  <si>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</si>
  <si>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</si>
  <si>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</si>
  <si>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</si>
  <si>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</si>
  <si>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</si>
  <si>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</si>
  <si>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</si>
  <si>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</si>
  <si>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</si>
  <si>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</si>
  <si>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</si>
  <si>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</si>
  <si>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</si>
  <si>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</si>
  <si>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</si>
  <si>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</si>
  <si>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</si>
  <si>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</si>
  <si>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</si>
  <si>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</si>
  <si>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</si>
  <si>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</si>
  <si>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</si>
  <si>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</si>
  <si>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</si>
  <si>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</si>
  <si>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</si>
  <si>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</si>
  <si>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</si>
  <si>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</si>
  <si>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</si>
  <si>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</si>
  <si>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</si>
  <si>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</si>
  <si>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</si>
  <si>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</si>
  <si>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</si>
  <si>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</si>
  <si>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</si>
  <si>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</si>
  <si>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</si>
  <si>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</si>
  <si>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</si>
  <si>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</si>
  <si>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</si>
  <si>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</si>
  <si>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</si>
  <si>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</si>
  <si>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</si>
  <si>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</si>
  <si>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</si>
  <si>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</si>
  <si>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</si>
  <si>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</si>
  <si>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</si>
  <si>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</si>
  <si>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</si>
  <si>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</si>
  <si>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</si>
  <si>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</si>
  <si>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</si>
  <si>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</si>
  <si>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</si>
  <si>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</si>
  <si>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</si>
  <si>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</si>
  <si>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</si>
  <si>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</si>
  <si>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</si>
  <si>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</si>
  <si>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</si>
  <si>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</si>
  <si>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</si>
  <si>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</si>
  <si>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</si>
  <si>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</si>
  <si>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</si>
  <si>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</si>
  <si>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</si>
  <si>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</si>
  <si>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</si>
  <si>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</si>
  <si>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</si>
  <si>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</si>
  <si>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</si>
  <si>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</si>
  <si>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</si>
  <si>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</si>
  <si>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</si>
  <si>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</si>
  <si>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</si>
  <si>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</si>
  <si>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</si>
  <si>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</si>
  <si>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</si>
  <si>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</si>
  <si>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</si>
  <si>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</si>
  <si>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</si>
  <si>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</si>
  <si>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</si>
  <si>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</si>
  <si>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</si>
  <si>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</si>
  <si>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</si>
  <si>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</si>
  <si>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</si>
  <si>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</si>
  <si>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</si>
  <si>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</si>
  <si>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</si>
  <si>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</si>
  <si>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</si>
  <si>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</si>
  <si>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</si>
  <si>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</si>
  <si>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</si>
  <si>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</si>
  <si>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</si>
  <si>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</si>
  <si>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</si>
  <si>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</si>
  <si>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</si>
  <si>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</si>
  <si>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</si>
  <si>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</si>
  <si>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</si>
  <si>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</si>
  <si>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</si>
  <si>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</si>
  <si>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</si>
  <si>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</si>
  <si>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</si>
  <si>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</si>
  <si>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</si>
  <si>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</si>
  <si>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</si>
  <si>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</si>
  <si>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</si>
  <si>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</si>
  <si>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</si>
  <si>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</si>
  <si>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</si>
  <si>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</si>
  <si>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</si>
  <si>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</si>
  <si>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</si>
  <si>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</si>
  <si>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</si>
  <si>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</si>
  <si>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</si>
  <si>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</si>
  <si>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</si>
  <si>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</si>
  <si>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</si>
  <si>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</si>
  <si>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</si>
  <si>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</si>
  <si>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</si>
  <si>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</si>
  <si>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</si>
  <si>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</si>
  <si>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</si>
  <si>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</si>
  <si>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</si>
  <si>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</si>
  <si>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</si>
  <si>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</si>
  <si>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</si>
  <si>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</si>
  <si>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</si>
  <si>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</si>
  <si>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</si>
  <si>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</si>
  <si>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</si>
  <si>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</si>
  <si>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</si>
  <si>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</si>
  <si>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</si>
  <si>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</si>
  <si>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</si>
  <si>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</si>
  <si>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</si>
  <si>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</si>
  <si>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</si>
  <si>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</si>
  <si>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</si>
  <si>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</si>
  <si>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</si>
  <si>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</si>
  <si>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</si>
  <si>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</si>
  <si>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</si>
  <si>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</si>
  <si>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</si>
  <si>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</si>
  <si>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</si>
  <si>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</si>
  <si>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</si>
  <si>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</si>
  <si>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</si>
  <si>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</si>
  <si>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</si>
  <si>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</si>
  <si>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</si>
  <si>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</si>
  <si>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</si>
  <si>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</si>
  <si>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</si>
  <si>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</si>
  <si>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</si>
  <si>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</si>
  <si>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</si>
  <si>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</si>
  <si>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</si>
  <si>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</si>
  <si>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</si>
  <si>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</si>
  <si>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</si>
  <si>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</si>
  <si>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</si>
  <si>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</si>
  <si>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</si>
  <si>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</si>
  <si>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</si>
  <si>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</si>
  <si>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</si>
  <si>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</si>
  <si>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</si>
  <si>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</si>
  <si>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</si>
  <si>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</si>
  <si>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</si>
  <si>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</si>
  <si>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</si>
  <si>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</si>
  <si>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</si>
  <si>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</si>
  <si>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</si>
  <si>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</si>
  <si>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</si>
  <si>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</si>
  <si>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</si>
  <si>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</si>
  <si>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</si>
  <si>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</si>
  <si>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</si>
  <si>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</si>
  <si>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</si>
  <si>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</si>
  <si>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</si>
  <si>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</si>
  <si>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</si>
  <si>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</si>
  <si>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</si>
  <si>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</si>
  <si>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</si>
  <si>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</si>
  <si>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</si>
  <si>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</si>
  <si>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</si>
  <si>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</si>
  <si>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</si>
  <si>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</si>
  <si>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</si>
  <si>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</si>
  <si>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</si>
  <si>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</si>
  <si>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</si>
  <si>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</si>
  <si>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</si>
  <si>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</si>
  <si>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</si>
  <si>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</si>
  <si>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</si>
  <si>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</si>
  <si>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</si>
  <si>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</si>
  <si>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</si>
  <si>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</si>
  <si>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</si>
  <si>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</si>
  <si>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</si>
  <si>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</si>
  <si>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</si>
  <si>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</si>
  <si>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</si>
  <si>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</si>
  <si>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</si>
  <si>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</si>
  <si>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</si>
  <si>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</si>
  <si>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</si>
  <si>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</si>
  <si>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</si>
  <si>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</si>
  <si>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</si>
  <si>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</si>
  <si>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</si>
  <si>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</si>
  <si>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</si>
  <si>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</si>
  <si>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</si>
  <si>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</si>
  <si>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</si>
  <si>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</si>
  <si>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</si>
  <si>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</si>
  <si>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</si>
  <si>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</si>
  <si>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</si>
  <si>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</si>
  <si>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</si>
  <si>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</si>
  <si>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</si>
  <si>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</si>
  <si>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</si>
  <si>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</si>
  <si>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</si>
  <si>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</si>
  <si>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</si>
  <si>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</si>
  <si>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</si>
  <si>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</si>
  <si>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</si>
  <si>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</si>
  <si>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</si>
  <si>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</si>
  <si>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</si>
  <si>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</si>
  <si>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</si>
  <si>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</si>
  <si>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</si>
  <si>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</si>
  <si>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</si>
  <si>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</si>
  <si>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</si>
  <si>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</si>
  <si>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</si>
  <si>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</si>
  <si>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</si>
  <si>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</si>
  <si>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</si>
  <si>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</si>
  <si>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</si>
  <si>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</si>
  <si>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</si>
  <si>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</si>
  <si>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</si>
  <si>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</si>
  <si>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</si>
  <si>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</si>
  <si>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</si>
  <si>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</si>
  <si>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</si>
  <si>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</si>
  <si>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</si>
  <si>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</si>
  <si>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</si>
  <si>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</si>
  <si>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</si>
  <si>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</si>
  <si>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</si>
  <si>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</si>
  <si>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</si>
  <si>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</si>
  <si>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</si>
  <si>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</si>
  <si>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</si>
  <si>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</si>
  <si>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</si>
  <si>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</si>
  <si>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</si>
  <si>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</si>
  <si>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</si>
  <si>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</si>
  <si>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</si>
  <si>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</si>
  <si>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</si>
  <si>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</si>
  <si>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</si>
  <si>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</si>
  <si>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</si>
  <si>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</si>
  <si>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</si>
  <si>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</si>
  <si>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</si>
  <si>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</si>
  <si>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</si>
  <si>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</si>
  <si>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</si>
  <si>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</si>
  <si>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</si>
  <si>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</si>
  <si>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</si>
  <si>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</si>
  <si>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</si>
  <si>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</si>
  <si>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</si>
  <si>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</si>
  <si>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</si>
  <si>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</si>
  <si>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</si>
  <si>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</si>
  <si>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</si>
  <si>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</si>
  <si>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</si>
  <si>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</si>
  <si>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</si>
  <si>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</si>
  <si>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</si>
  <si>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</si>
  <si>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</si>
  <si>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</si>
  <si>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</si>
  <si>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</si>
  <si>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</si>
  <si>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</si>
  <si>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</si>
  <si>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</si>
  <si>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</si>
  <si>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</si>
  <si>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</si>
  <si>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</si>
  <si>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</si>
  <si>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</si>
  <si>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</si>
  <si>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</si>
  <si>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</si>
  <si>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</si>
  <si>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</si>
  <si>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</si>
  <si>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</si>
  <si>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</si>
  <si>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</si>
  <si>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</si>
  <si>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</si>
  <si>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</si>
  <si>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</si>
  <si>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</si>
  <si>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</si>
  <si>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</si>
  <si>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</si>
  <si>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</si>
  <si>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</si>
  <si>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</si>
  <si>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</si>
  <si>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</si>
  <si>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</si>
  <si>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</si>
  <si>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</si>
  <si>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</si>
  <si>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</si>
  <si>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</si>
  <si>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</si>
  <si>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</si>
  <si>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</si>
  <si>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</si>
  <si>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</si>
  <si>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</si>
  <si>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</si>
  <si>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</si>
  <si>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</si>
  <si>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</si>
  <si>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</si>
  <si>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</si>
  <si>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</si>
  <si>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</si>
  <si>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</si>
  <si>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</si>
  <si>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</si>
  <si>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</si>
  <si>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</si>
  <si>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</si>
  <si>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</si>
  <si>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</si>
  <si>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</si>
  <si>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</si>
  <si>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</si>
  <si>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</si>
  <si>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</si>
  <si>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</si>
  <si>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</si>
  <si>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</si>
  <si>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</si>
  <si>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</si>
  <si>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</si>
  <si>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</si>
  <si>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</si>
  <si>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</si>
  <si>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</si>
  <si>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</si>
  <si>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</si>
  <si>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</si>
  <si>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</si>
  <si>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</si>
  <si>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</si>
  <si>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</si>
  <si>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</si>
  <si>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</si>
  <si>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</si>
  <si>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</si>
  <si>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</si>
  <si>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</si>
  <si>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</si>
  <si>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</si>
  <si>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</si>
  <si>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</si>
  <si>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</si>
  <si>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</si>
  <si>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</si>
  <si>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</si>
  <si>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</si>
  <si>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</si>
  <si>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</si>
  <si>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</si>
  <si>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</si>
  <si>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</si>
  <si>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</si>
  <si>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</si>
  <si>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</si>
  <si>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</si>
  <si>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</si>
  <si>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</si>
  <si>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</si>
  <si>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</si>
  <si>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</si>
  <si>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</si>
  <si>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</si>
  <si>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</si>
  <si>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</si>
  <si>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</si>
  <si>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</si>
  <si>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</si>
  <si>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</si>
  <si>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</si>
  <si>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</si>
  <si>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</si>
  <si>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</si>
  <si>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</si>
  <si>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</si>
  <si>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</si>
  <si>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</si>
  <si>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</si>
  <si>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</si>
  <si>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</si>
  <si>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</si>
  <si>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</si>
  <si>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</si>
  <si>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</si>
  <si>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</si>
  <si>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</si>
  <si>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</si>
  <si>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</si>
  <si>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</si>
  <si>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</si>
  <si>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</si>
  <si>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</si>
  <si>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</si>
  <si>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</si>
  <si>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</si>
  <si>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</si>
  <si>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</si>
  <si>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</si>
  <si>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</si>
  <si>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</si>
  <si>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</si>
  <si>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</si>
  <si>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</si>
  <si>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</si>
  <si>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</si>
  <si>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</si>
  <si>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</si>
  <si>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</si>
  <si>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</si>
  <si>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</si>
  <si>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</si>
  <si>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</si>
  <si>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</si>
  <si>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</si>
  <si>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</si>
  <si>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</si>
  <si>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</si>
  <si>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</si>
  <si>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</si>
  <si>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</si>
  <si>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</si>
  <si>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</si>
  <si>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</si>
  <si>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</si>
  <si>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</si>
  <si>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</si>
  <si>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</si>
  <si>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</si>
  <si>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</si>
  <si>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</si>
  <si>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</si>
  <si>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</si>
  <si>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</si>
  <si>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</si>
  <si>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</si>
  <si>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</si>
  <si>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</si>
  <si>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</si>
  <si>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</si>
  <si>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</si>
  <si>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</si>
  <si>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</si>
  <si>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</si>
  <si>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</si>
  <si>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</si>
  <si>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</si>
  <si>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</si>
  <si>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</si>
  <si>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</si>
  <si>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</si>
  <si>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</si>
  <si>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</si>
  <si>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</si>
  <si>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</si>
  <si>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</si>
  <si>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</si>
  <si>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</si>
  <si>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</si>
  <si>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</si>
  <si>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</si>
  <si>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</si>
  <si>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</si>
  <si>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</si>
  <si>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</si>
  <si>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</si>
  <si>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</si>
  <si>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</si>
  <si>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</si>
  <si>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</si>
  <si>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</si>
  <si>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</si>
  <si>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</si>
  <si>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</si>
  <si>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</si>
  <si>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</si>
  <si>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</si>
  <si>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</si>
  <si>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</si>
  <si>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</si>
  <si>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</si>
  <si>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</si>
  <si>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</si>
  <si>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</si>
  <si>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</si>
  <si>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</si>
  <si>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</si>
  <si>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</si>
  <si>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</si>
  <si>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</si>
  <si>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</si>
  <si>
    <t>37-RECONSTRUCCIÓN DEL MUELLE TURISTICO DE MICHES, MUNICIPIO MICHES, PROVINCIA EL SEIBO.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</si>
  <si>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</si>
  <si>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</si>
  <si>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</si>
  <si>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</si>
  <si>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</si>
  <si>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35-HABILITACIÓN ESTACION DEPURADORA AGUAS RESIDUALES JUAN DOLIO, MUNICIPIO GUAYACANES, PROVINCIA DE SAN PEDRO DE MACORIS</t>
  </si>
  <si>
    <t>16115-HABILITACIÓN ESTACION DEPURADORA AGUAS RESIDUALES JUAN DOLIO, MUNICIPIO GUAYACANES, PROVINCIA DE SAN PEDRO DE MACORIS</t>
  </si>
  <si>
    <t>38-RECONSTRUCCIÓN DE CALLES DE LA ZONA URBANA DE BAYAHIBE, PROVINCIA LA ALTAGRACIA</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</si>
  <si>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</si>
  <si>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</si>
  <si>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</si>
  <si>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</si>
  <si>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</si>
  <si>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Ejecución 1ro de enero - 18 de agosto de 2023*</t>
  </si>
  <si>
    <t>* Fecha de imputación al 18 de agosto y fecha de registro al 21 de agosto de 2023. La fecha de imputación representa los gastos o ingresos en el momento de su ejecución, mientras que la fecha de registro representa el momento de su registro en el sistema, en la medida que se van regularizando los pagos.</t>
  </si>
  <si>
    <t>Ejecución 1ro de enero - 18 de agosto de 2023 *</t>
  </si>
  <si>
    <t xml:space="preserve">      Ejecución 1ro de enero - 18 de agosto 2023 (fecha de imputación)</t>
  </si>
  <si>
    <t>Ejecución 1ro de enero - 21 de agosto 2023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</si>
</sst>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91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cellStyleXfs>
  <cellXfs count="159">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65" fontId="54" fillId="0" borderId="0" xfId="1" applyFont="1"/>
    <xf numFmtId="180" fontId="0" fillId="0" borderId="0" xfId="0" applyNumberFormat="1"/>
    <xf numFmtId="166" fontId="56" fillId="3" borderId="0" xfId="1" applyNumberFormat="1" applyFont="1" applyFill="1" applyBorder="1" applyAlignment="1">
      <alignment horizontal="right" vertical="center" wrapText="1"/>
    </xf>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52" fillId="0" borderId="0" xfId="828" applyAlignment="1">
      <alignment horizontal="left" indent="1"/>
    </xf>
    <xf numFmtId="0" fontId="16" fillId="3" borderId="0" xfId="436" applyFont="1" applyFill="1" applyAlignment="1">
      <alignment horizontal="center" vertical="center"/>
    </xf>
    <xf numFmtId="0" fontId="58" fillId="42" borderId="0" xfId="864" applyFont="1" applyFill="1" applyAlignment="1">
      <alignment horizontal="left"/>
    </xf>
    <xf numFmtId="180" fontId="58" fillId="42" borderId="0" xfId="864" applyNumberFormat="1" applyFont="1" applyFill="1"/>
    <xf numFmtId="180" fontId="54" fillId="5" borderId="0" xfId="864" applyNumberFormat="1" applyFont="1" applyFill="1"/>
    <xf numFmtId="180"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0" fontId="7" fillId="3" borderId="0" xfId="436" applyFont="1" applyFill="1" applyAlignment="1">
      <alignment horizontal="center" wrapText="1"/>
    </xf>
    <xf numFmtId="165" fontId="54" fillId="0" borderId="0" xfId="1" applyFont="1" applyFill="1"/>
    <xf numFmtId="0" fontId="54" fillId="0" borderId="0" xfId="0" applyFont="1" applyAlignment="1">
      <alignment horizontal="left" indent="3"/>
    </xf>
    <xf numFmtId="180" fontId="54" fillId="0" borderId="0" xfId="0" applyNumberFormat="1" applyFont="1"/>
    <xf numFmtId="0" fontId="0" fillId="0" borderId="0" xfId="0" applyAlignment="1">
      <alignment horizontal="left" indent="4"/>
    </xf>
    <xf numFmtId="0" fontId="0" fillId="0" borderId="0" xfId="0" applyAlignment="1">
      <alignment horizontal="left" indent="5"/>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6" fillId="3" borderId="0" xfId="436" applyFont="1" applyFill="1" applyAlignment="1">
      <alignment horizontal="center" vertical="center"/>
    </xf>
    <xf numFmtId="0" fontId="16" fillId="3" borderId="0" xfId="436" applyFont="1" applyFill="1" applyAlignment="1">
      <alignment horizontal="center" vertical="center" wrapText="1"/>
    </xf>
    <xf numFmtId="49" fontId="59" fillId="2" borderId="0" xfId="0" applyNumberFormat="1" applyFont="1" applyFill="1" applyAlignment="1">
      <alignment horizontal="center" vertical="center"/>
    </xf>
  </cellXfs>
  <cellStyles count="9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72" xfId="809" xr:uid="{0736A9EA-50E3-4662-AA27-3E2A01BD6FE8}"/>
    <cellStyle name="Millares 73" xfId="811" xr:uid="{02E58942-62A1-480D-B9D7-A590482D7511}"/>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209550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631136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DA2F7B15-70C6-4A52-822F-192F2A07D992}"/>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58394706-D838-4478-8057-1076213E89BD}"/>
            </a:ext>
          </a:extLst>
        </xdr:cNvPr>
        <xdr:cNvPicPr>
          <a:picLocks noChangeAspect="1"/>
        </xdr:cNvPicPr>
      </xdr:nvPicPr>
      <xdr:blipFill>
        <a:blip xmlns:r="http://schemas.openxmlformats.org/officeDocument/2006/relationships" r:embed="rId2"/>
        <a:stretch>
          <a:fillRect/>
        </a:stretch>
      </xdr:blipFill>
      <xdr:spPr>
        <a:xfrm>
          <a:off x="115356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34B51CEF-47A0-458C-99A8-8BD9D37E808C}"/>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60.333241550929" createdVersion="8" refreshedVersion="8" minRefreshableVersion="3" recordCount="9042" xr:uid="{D60A2EFC-5EEC-4F2E-8ADA-83BAB001BDDE}">
  <cacheSource type="worksheet">
    <worksheetSource ref="A2:V9044" sheet="Hoja2"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2">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3.1.03 - Ordenación de aguas residuales, drenaje y alcantarillado"/>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141"/>
    </cacheField>
    <cacheField name="PROVINCIA" numFmtId="0">
      <sharedItems/>
    </cacheField>
    <cacheField name="Suma de INICIAL" numFmtId="165">
      <sharedItems containsSemiMixedTypes="0" containsString="0" containsNumber="1" containsInteger="1" minValue="0" maxValue="120950987783"/>
    </cacheField>
    <cacheField name="Suma de COMPROMISO" numFmtId="165">
      <sharedItems containsSemiMixedTypes="0" containsString="0" containsNumber="1" minValue="-2.3283064365386963E-10" maxValue="70663016332.37001"/>
    </cacheField>
    <cacheField name="Suma de VIGENTE" numFmtId="165">
      <sharedItems containsSemiMixedTypes="0" containsString="0" containsNumber="1" minValue="-9.3132257461547852E-10" maxValue="119350987783"/>
    </cacheField>
    <cacheField name="Suma de DEVENGADO" numFmtId="165">
      <sharedItems containsSemiMixedTypes="0" containsString="0" containsNumber="1" minValue="-1.1874362826347351E-8" maxValue="56953633016.41001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42">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139158661"/>
    <n v="759416879.0799998"/>
    <n v="1139091994.3200002"/>
    <n v="759416879.0799998"/>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73970833.38000001"/>
    <n v="106712500.02"/>
    <n v="73970833.38000001"/>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19447888.859999999"/>
    <n v="29117666.640000001"/>
    <n v="19447888.859999999"/>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1788463"/>
    <n v="241192308.68000004"/>
    <n v="361788463"/>
    <n v="241192308.68000004"/>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8250000"/>
    <n v="26423333.400000036"/>
    <n v="41020000"/>
    <n v="26423333.400000036"/>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35666666.680000007"/>
    <n v="54000000"/>
    <n v="35666666.680000007"/>
  </r>
  <r>
    <s v="2023"/>
    <x v="0"/>
    <x v="0"/>
    <x v="0"/>
    <x v="0"/>
    <s v="1 - Poder Legislativo"/>
    <s v="0101 - SENADO DE LA REPÚBLICA"/>
    <s v="0001 - SENADO DE LA REPÚBLICA DOMINICANA"/>
    <x v="0"/>
    <x v="0"/>
    <x v="0"/>
    <s v="2.2 - CONTRATACIÓN DE SERVICIOS"/>
    <s v="2.2.3 - VIÁTICOS"/>
    <s v="N"/>
    <s v="00 - N/A"/>
    <s v="10 - FONDO GENERAL"/>
    <s v="(en blanco)"/>
    <s v="99 - MULTIPROVINCIAL"/>
    <n v="34676000"/>
    <n v="23117333.34"/>
    <n v="34676000"/>
    <n v="23117333.34"/>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5433332"/>
    <n v="8650000"/>
    <n v="5433332"/>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33900000"/>
    <n v="22633333.079999998"/>
    <n v="34000000"/>
    <n v="22633333.079999998"/>
  </r>
  <r>
    <s v="2023"/>
    <x v="0"/>
    <x v="0"/>
    <x v="0"/>
    <x v="0"/>
    <s v="1 - Poder Legislativo"/>
    <s v="0101 - SENADO DE LA REPÚBLICA"/>
    <s v="0001 - SENADO DE LA REPÚBLICA DOMINICANA"/>
    <x v="0"/>
    <x v="0"/>
    <x v="0"/>
    <s v="2.2 - CONTRATACIÓN DE SERVICIOS"/>
    <s v="2.2.6 - SEGUROS"/>
    <s v="N"/>
    <s v="00 - N/A"/>
    <s v="10 - FONDO GENERAL"/>
    <s v="(en blanco)"/>
    <s v="99 - MULTIPROVINCIAL"/>
    <n v="79100000"/>
    <n v="54333333.360000014"/>
    <n v="83900000.019999996"/>
    <n v="54333333.360000014"/>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42700000"/>
    <n v="26050000.020000014"/>
    <n v="35450000.019999996"/>
    <n v="26050000.020000014"/>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3535000"/>
    <n v="19090000.140000004"/>
    <n v="33735000"/>
    <n v="19090000.140000004"/>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30000000"/>
    <n v="45000000"/>
    <n v="30000000"/>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700000"/>
    <n v="7200005.2599999988"/>
    <n v="10900000"/>
    <n v="7200005.2599999988"/>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000000"/>
    <n v="3500000"/>
    <n v="2000000"/>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9100000"/>
    <n v="6233333.3399999999"/>
    <n v="9600000"/>
    <n v="6233333.3399999999"/>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533333.34"/>
    <n v="800000"/>
    <n v="533333.34"/>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2733333.3600000003"/>
    <n v="4350000"/>
    <n v="2733333.3600000003"/>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700000"/>
    <n v="2300000.0199999996"/>
    <n v="3200000"/>
    <n v="2300000.0199999996"/>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4620000"/>
    <n v="29746666.68"/>
    <n v="44620000"/>
    <n v="29746666.68"/>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0950000"/>
    <n v="7497499.9600000009"/>
    <n v="11542499.960000001"/>
    <n v="7497499.9600000009"/>
  </r>
  <r>
    <s v="2023"/>
    <x v="0"/>
    <x v="0"/>
    <x v="0"/>
    <x v="0"/>
    <s v="1 - Poder Legislativo"/>
    <s v="0102 - CÁMARA DE DIPUTADOS"/>
    <s v="0001 - CÁMARA DE DIPUTADOS"/>
    <x v="0"/>
    <x v="0"/>
    <x v="0"/>
    <s v="2.1 - REMUNERACIONES Y CONTRIBUCIONES"/>
    <s v="2.1.1 - REMUNERACIONES"/>
    <s v="N"/>
    <s v="00 - N/A"/>
    <s v="10 - FONDO GENERAL"/>
    <s v="(en blanco)"/>
    <s v="99 - MULTIPROVINCIAL"/>
    <n v="1603005934"/>
    <n v="1179954330.1599998"/>
    <n v="1827796251"/>
    <n v="1179954330.1599998"/>
  </r>
  <r>
    <s v="2023"/>
    <x v="0"/>
    <x v="0"/>
    <x v="0"/>
    <x v="0"/>
    <s v="1 - Poder Legislativo"/>
    <s v="0102 - CÁMARA DE DIPUTADOS"/>
    <s v="0001 - CÁMARA DE DIPUTADOS"/>
    <x v="0"/>
    <x v="0"/>
    <x v="0"/>
    <s v="2.1 - REMUNERACIONES Y CONTRIBUCIONES"/>
    <s v="2.1.2 - SOBRESUELDOS"/>
    <s v="N"/>
    <s v="00 - N/A"/>
    <s v="10 - FONDO GENERAL"/>
    <s v="(en blanco)"/>
    <s v="99 - MULTIPROVINCIAL"/>
    <n v="168385633"/>
    <n v="175012437.5"/>
    <n v="197385633"/>
    <n v="175012437.5"/>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91500000"/>
    <n v="141976164.66"/>
    <n v="191500000"/>
    <n v="141976164.66"/>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301693234"/>
    <n v="164219632.19"/>
    <n v="301693234"/>
    <n v="164219632.19"/>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49924745"/>
    <n v="381343390.19999987"/>
    <n v="549924745"/>
    <n v="381343390.19999987"/>
  </r>
  <r>
    <s v="2023"/>
    <x v="0"/>
    <x v="0"/>
    <x v="0"/>
    <x v="0"/>
    <s v="1 - Poder Legislativo"/>
    <s v="0102 - CÁMARA DE DIPUTADOS"/>
    <s v="0001 - CÁMARA DE DIPUTADOS"/>
    <x v="0"/>
    <x v="0"/>
    <x v="0"/>
    <s v="2.2 - CONTRATACIÓN DE SERVICIOS"/>
    <s v="2.2.1 - SERVICIOS BÁSICOS"/>
    <s v="N"/>
    <s v="00 - N/A"/>
    <s v="10 - FONDO GENERAL"/>
    <s v="(en blanco)"/>
    <s v="99 - MULTIPROVINCIAL"/>
    <n v="79689508"/>
    <n v="53961774.329999968"/>
    <n v="79689508"/>
    <n v="53961774.329999968"/>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12502495.5"/>
    <n v="124500000"/>
    <n v="112502495.5"/>
  </r>
  <r>
    <s v="2023"/>
    <x v="0"/>
    <x v="0"/>
    <x v="0"/>
    <x v="0"/>
    <s v="1 - Poder Legislativo"/>
    <s v="0102 - CÁMARA DE DIPUTADOS"/>
    <s v="0001 - CÁMARA DE DIPUTADOS"/>
    <x v="0"/>
    <x v="0"/>
    <x v="0"/>
    <s v="2.2 - CONTRATACIÓN DE SERVICIOS"/>
    <s v="2.2.3 - VIÁTICOS"/>
    <s v="N"/>
    <s v="00 - N/A"/>
    <s v="10 - FONDO GENERAL"/>
    <s v="(en blanco)"/>
    <s v="99 - MULTIPROVINCIAL"/>
    <n v="218000000"/>
    <n v="143986971.78000003"/>
    <n v="218000000"/>
    <n v="143986971.78000003"/>
  </r>
  <r>
    <s v="2023"/>
    <x v="0"/>
    <x v="0"/>
    <x v="0"/>
    <x v="0"/>
    <s v="1 - Poder Legislativo"/>
    <s v="0102 - CÁMARA DE DIPUTADOS"/>
    <s v="0001 - CÁMARA DE DIPUTADOS"/>
    <x v="0"/>
    <x v="0"/>
    <x v="0"/>
    <s v="2.2 - CONTRATACIÓN DE SERVICIOS"/>
    <s v="2.2.4 - TRANSPORTE Y ALMACENAJE"/>
    <s v="N"/>
    <s v="00 - N/A"/>
    <s v="10 - FONDO GENERAL"/>
    <s v="(en blanco)"/>
    <s v="99 - MULTIPROVINCIAL"/>
    <n v="20040000"/>
    <n v="20018838.34"/>
    <n v="20040000"/>
    <n v="20018838.34"/>
  </r>
  <r>
    <s v="2023"/>
    <x v="0"/>
    <x v="0"/>
    <x v="0"/>
    <x v="0"/>
    <s v="1 - Poder Legislativo"/>
    <s v="0102 - CÁMARA DE DIPUTADOS"/>
    <s v="0001 - CÁMARA DE DIPUTADOS"/>
    <x v="0"/>
    <x v="0"/>
    <x v="0"/>
    <s v="2.2 - CONTRATACIÓN DE SERVICIOS"/>
    <s v="2.2.5 - ALQUILERES Y RENTAS"/>
    <s v="N"/>
    <s v="00 - N/A"/>
    <s v="10 - FONDO GENERAL"/>
    <s v="(en blanco)"/>
    <s v="99 - MULTIPROVINCIAL"/>
    <n v="15513195"/>
    <n v="13077000.34"/>
    <n v="15513195"/>
    <n v="13077000.34"/>
  </r>
  <r>
    <s v="2023"/>
    <x v="0"/>
    <x v="0"/>
    <x v="0"/>
    <x v="0"/>
    <s v="1 - Poder Legislativo"/>
    <s v="0102 - CÁMARA DE DIPUTADOS"/>
    <s v="0001 - CÁMARA DE DIPUTADOS"/>
    <x v="0"/>
    <x v="0"/>
    <x v="0"/>
    <s v="2.2 - CONTRATACIÓN DE SERVICIOS"/>
    <s v="2.2.6 - SEGUROS"/>
    <s v="N"/>
    <s v="00 - N/A"/>
    <s v="10 - FONDO GENERAL"/>
    <s v="(en blanco)"/>
    <s v="99 - MULTIPROVINCIAL"/>
    <n v="244752000"/>
    <n v="184464646.15000001"/>
    <n v="244752000"/>
    <n v="184464646.15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2000000"/>
    <n v="22589235"/>
    <n v="32000000"/>
    <n v="22589235"/>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07213492"/>
    <n v="197083700.50999993"/>
    <n v="253423175"/>
    <n v="197083700.50999993"/>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5000000"/>
    <n v="47791182.920000002"/>
    <n v="65000000"/>
    <n v="47791182.920000002"/>
  </r>
  <r>
    <s v="2023"/>
    <x v="0"/>
    <x v="0"/>
    <x v="0"/>
    <x v="0"/>
    <s v="1 - Poder Legislativo"/>
    <s v="0102 - CÁMARA DE DIPUTADOS"/>
    <s v="0001 - CÁMARA DE DIPUTADOS"/>
    <x v="0"/>
    <x v="0"/>
    <x v="0"/>
    <s v="2.3 - MATERIALES Y SUMINISTROS"/>
    <s v="2.3.2 - TEXTILES Y VESTUARIOS"/>
    <s v="N"/>
    <s v="00 - N/A"/>
    <s v="10 - FONDO GENERAL"/>
    <s v="(en blanco)"/>
    <s v="99 - MULTIPROVINCIAL"/>
    <n v="800000"/>
    <n v="378368.33999999997"/>
    <n v="800000"/>
    <n v="378368.33999999997"/>
  </r>
  <r>
    <s v="2023"/>
    <x v="0"/>
    <x v="0"/>
    <x v="0"/>
    <x v="0"/>
    <s v="1 - Poder Legislativo"/>
    <s v="0102 - CÁMARA DE DIPUTADOS"/>
    <s v="0001 - CÁMARA DE DIPUTADOS"/>
    <x v="0"/>
    <x v="0"/>
    <x v="0"/>
    <s v="2.3 - MATERIALES Y SUMINISTROS"/>
    <s v="2.3.3 - PAPEL, CARTÓN E IMPRESOS"/>
    <s v="N"/>
    <s v="00 - N/A"/>
    <s v="10 - FONDO GENERAL"/>
    <s v="(en blanco)"/>
    <s v="99 - MULTIPROVINCIAL"/>
    <n v="6500000"/>
    <n v="5094156.3600000003"/>
    <n v="6500000"/>
    <n v="5094156.3600000003"/>
  </r>
  <r>
    <s v="2023"/>
    <x v="0"/>
    <x v="0"/>
    <x v="0"/>
    <x v="0"/>
    <s v="1 - Poder Legislativo"/>
    <s v="0102 - CÁMARA DE DIPUTADOS"/>
    <s v="0001 - CÁMARA DE DIPUTADOS"/>
    <x v="0"/>
    <x v="0"/>
    <x v="0"/>
    <s v="2.3 - MATERIALES Y SUMINISTROS"/>
    <s v="2.3.5 - CUERO, CAUCHO Y PLÁSTICO"/>
    <s v="N"/>
    <s v="00 - N/A"/>
    <s v="10 - FONDO GENERAL"/>
    <s v="(en blanco)"/>
    <s v="99 - MULTIPROVINCIAL"/>
    <n v="11075000"/>
    <n v="5300584.66"/>
    <n v="11075000"/>
    <n v="5300584.66"/>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000"/>
    <n v="898950.33000000007"/>
    <n v="1330000"/>
    <n v="898950.33000000007"/>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1494000"/>
    <n v="74689546.010000005"/>
    <n v="111494000"/>
    <n v="74689546.010000005"/>
  </r>
  <r>
    <s v="2023"/>
    <x v="0"/>
    <x v="0"/>
    <x v="0"/>
    <x v="0"/>
    <s v="1 - Poder Legislativo"/>
    <s v="0102 - CÁMARA DE DIPUTADOS"/>
    <s v="0001 - CÁMARA DE DIPUTADOS"/>
    <x v="0"/>
    <x v="0"/>
    <x v="0"/>
    <s v="2.3 - MATERIALES Y SUMINISTROS"/>
    <s v="2.3.9 - PRODUCTOS Y ÚTILES VARIOS"/>
    <s v="N"/>
    <s v="00 - N/A"/>
    <s v="10 - FONDO GENERAL"/>
    <s v="(en blanco)"/>
    <s v="99 - MULTIPROVINCIAL"/>
    <n v="32000000"/>
    <n v="18338893.990000002"/>
    <n v="32000000"/>
    <n v="18338893.990000002"/>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474711103"/>
    <n v="280537403.87"/>
    <n v="464337376.75"/>
    <n v="280537403.87"/>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21020000"/>
    <n v="13353284.859999999"/>
    <n v="20168000"/>
    <n v="13353284.860000001"/>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648000"/>
    <n v="22899.040000000001"/>
    <n v="1506422.5"/>
    <n v="22899.040000000001"/>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18765198.299999997"/>
    <n v="33153239"/>
    <n v="18765198.300000001"/>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2664362"/>
    <n v="42295618.019999988"/>
    <n v="64040462"/>
    <n v="42295618.019999996"/>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7450000"/>
    <n v="8590413.450000003"/>
    <n v="15100000"/>
    <n v="8590413.450000003"/>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100000"/>
    <n v="747422.24"/>
    <n v="1800000"/>
    <n v="477422.23"/>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3047916.03"/>
    <n v="3800000"/>
    <n v="2890436.0300000003"/>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30000"/>
    <n v="1870212.6300000004"/>
    <n v="14819203.75"/>
    <n v="861036.63"/>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5470000"/>
    <n v="7395836.6799999997"/>
    <n v="8762000"/>
    <n v="5733745.6200000001"/>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3799824"/>
    <n v="7901609.1000000006"/>
    <n v="13256074.07"/>
    <n v="7901609.1000000006"/>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985000"/>
    <n v="3094410.1300000008"/>
    <n v="15620000"/>
    <n v="1026792.95"/>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283000"/>
    <n v="8126875.5599999996"/>
    <n v="11903000"/>
    <n v="6971751.3099999996"/>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50000"/>
    <n v="2165887.54"/>
    <n v="3970000"/>
    <n v="1160503.54"/>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15000"/>
    <n v="1296667.3299999998"/>
    <n v="1615000"/>
    <n v="713017.22"/>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80000"/>
    <n v="122700"/>
    <n v="270000"/>
    <n v="688"/>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610000"/>
    <n v="1059064.98"/>
    <n v="2855000"/>
    <n v="1040184.98"/>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5000"/>
    <n v="468140.33"/>
    <n v="730000"/>
    <n v="468140.33"/>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21000"/>
    <n v="36746.53"/>
    <n v="211000"/>
    <n v="36746.53"/>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4713955"/>
    <n v="1902211.6799999995"/>
    <n v="4758955"/>
    <n v="1901247.2799999991"/>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75000"/>
    <n v="2647577.38"/>
    <n v="5430000"/>
    <n v="1517884.6800000002"/>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405357266"/>
    <n v="1480908466.0400002"/>
    <n v="1537364202"/>
    <n v="895886068.59000003"/>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469336976"/>
    <n v="124792802.08"/>
    <n v="401453631"/>
    <n v="114906468.75000001"/>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200000"/>
    <n v="14768000"/>
    <n v="15200000"/>
    <n v="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82357700"/>
    <n v="206423306.73000008"/>
    <n v="209435958"/>
    <n v="132957485.12000011"/>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29578292"/>
    <n v="20913419.309999999"/>
    <n v="24578292"/>
    <n v="11784379.920000002"/>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5245097"/>
    <n v="18827463.890000001"/>
    <n v="61245097"/>
    <n v="11389209.020000001"/>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7000000"/>
    <n v="10841301.059999999"/>
    <n v="23000000"/>
    <n v="10841301.059999999"/>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720000"/>
    <n v="182208.11000000002"/>
    <n v="2720000"/>
    <n v="182208.11"/>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51999218"/>
    <n v="13110166.169999998"/>
    <n v="49999218"/>
    <n v="5824410.0800000001"/>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0"/>
    <n v="5430136.0999999996"/>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32346404"/>
    <n v="25306468.900000002"/>
    <n v="28346404"/>
    <n v="14867199.569999998"/>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8748000"/>
    <n v="13070484.810000001"/>
    <n v="27054002"/>
    <n v="9825711.9699999988"/>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70769580"/>
    <n v="21495511.290000003"/>
    <n v="68666229"/>
    <n v="10483988.180000002"/>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547330.83000000007"/>
    <n v="3724769.9999999995"/>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7930008"/>
    <n v="26131794.199999999"/>
    <n v="28500008"/>
    <n v="14712921.450000001"/>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832000"/>
    <n v="3516188.48"/>
    <n v="5832000"/>
    <n v="2460906.3599999994"/>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470000"/>
    <n v="734326.19"/>
    <n v="3470000"/>
    <n v="648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6780113"/>
    <n v="1413592.4000000001"/>
    <n v="6780113"/>
    <n v="1404292.4000000001"/>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375000"/>
    <n v="86913.44"/>
    <n v="2375000"/>
    <n v="42113.479999999996"/>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334760"/>
    <n v="181844.82"/>
    <n v="1334760"/>
    <n v="140867.47"/>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642705"/>
    <n v="23304199.520000003"/>
    <n v="27642705"/>
    <n v="10936003.619999999"/>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4113429"/>
    <n v="4248333.1800000006"/>
    <n v="17913429"/>
    <n v="2802249.1"/>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52930000"/>
    <n v="68563000"/>
    <n v="89505000"/>
    <n v="42856133.329999998"/>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5000000019"/>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7376060"/>
    <n v="9746679.7999999989"/>
    <n v="12408499.279999999"/>
    <n v="6552376.089999998"/>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11930029"/>
    <n v="8685408.0700000003"/>
    <n v="9600000"/>
    <n v="8039938.0299999993"/>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3470000"/>
    <n v="5500000"/>
    <n v="2570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2485720"/>
    <n v="14500"/>
    <n v="1600000"/>
    <n v="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9000000"/>
    <n v="4829208.74"/>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7552353"/>
    <n v="3841200.01"/>
    <n v="12400000"/>
    <n v="3841200.01"/>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935513.44"/>
    <n v="6800000"/>
    <n v="372653.44"/>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10217500"/>
    <n v="4807411.91"/>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958372.4"/>
    <n v="7459611"/>
    <n v="698772.4"/>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58764"/>
    <n v="8121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287424.40000000002"/>
    <n v="899870"/>
    <n v="129564"/>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10500000"/>
    <n v="217019.7"/>
    <n v="85988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746330"/>
    <n v="1002838.86"/>
    <n v="3719813"/>
    <n v="1001362.44"/>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602437115"/>
    <n v="663793656.79999995"/>
    <n v="736746452.68000007"/>
    <n v="420999270.06999981"/>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109396500"/>
    <n v="65944000"/>
    <n v="125991798.84"/>
    <n v="5356100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79719310"/>
    <n v="91158034.830000013"/>
    <n v="99840411.400000006"/>
    <n v="62899637.289999969"/>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9695055"/>
    <n v="43228279.009999998"/>
    <n v="74823430"/>
    <n v="42645316.950000003"/>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500000"/>
    <n v="3638887.7600000002"/>
    <n v="13093127"/>
    <n v="2560338.4099999997"/>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9806000"/>
    <n v="18603000"/>
    <n v="9806000"/>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2015578"/>
    <n v="3763719.95"/>
    <n v="5777400"/>
    <n v="3433219.95"/>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0399300"/>
    <n v="23353805.710000001"/>
    <n v="41667228"/>
    <n v="12184386.66"/>
  </r>
  <r>
    <s v="2023"/>
    <x v="0"/>
    <x v="0"/>
    <x v="0"/>
    <x v="0"/>
    <s v="2 - Poder Ejecutivo"/>
    <s v="0201 - PRESIDENCIA DE LA REPÚBLICA"/>
    <s v="0001 - GABINETE SOCIAL DE LA PRESIDENCIA"/>
    <x v="1"/>
    <x v="2"/>
    <x v="4"/>
    <s v="2.2 - CONTRATACIÓN DE SERVICIOS"/>
    <s v="2.2.6 - SEGUROS"/>
    <s v="N"/>
    <s v="00 - N/A"/>
    <s v="10 - FONDO GENERAL"/>
    <s v="(en blanco)"/>
    <s v="99 - MULTIPROVINCIAL"/>
    <n v="13575478"/>
    <n v="11538139.340000004"/>
    <n v="15110478"/>
    <n v="11453817.820000002"/>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2211250"/>
    <n v="7240319.629999999"/>
    <n v="30205687"/>
    <n v="5969854.6099999994"/>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7896500"/>
    <n v="21558225.830000006"/>
    <n v="74762707"/>
    <n v="14813602.960000001"/>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900000"/>
    <n v="10919800.410000002"/>
    <n v="22087552"/>
    <n v="7368637.9699999988"/>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3550000"/>
    <n v="2262464.2800000003"/>
    <n v="7290550"/>
    <n v="1967409.9200000002"/>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3815930"/>
    <n v="5128818.99"/>
    <n v="9743030"/>
    <n v="3323475.04"/>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6884649"/>
    <n v="3678938.16"/>
    <n v="7680064.8600000003"/>
    <n v="2444320.7000000002"/>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120008.5"/>
    <n v="855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3525625"/>
    <n v="569039.29"/>
    <n v="1833800"/>
    <n v="367039.45999999996"/>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249125"/>
    <n v="999067.26"/>
    <n v="4264344.4800000004"/>
    <n v="365311.09"/>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631839"/>
    <n v="11793073.499999998"/>
    <n v="22382177"/>
    <n v="11190217.680000002"/>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0647660"/>
    <n v="12632275.329999996"/>
    <n v="51104107.32"/>
    <n v="9769808.7199999988"/>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35711000"/>
    <n v="216041868.29999998"/>
    <n v="305711000"/>
    <n v="148351825.88"/>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3785507.089999996"/>
    <n v="27707825.719999999"/>
    <n v="14307954.4"/>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9450000"/>
    <n v="46625428.789999992"/>
    <n v="69450000"/>
    <n v="34829468.350000001"/>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37441459"/>
    <n v="29845978.54999999"/>
    <n v="37441459"/>
    <n v="21002058.969999999"/>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193864.4699999997"/>
    <n v="4215443.1500000004"/>
    <n v="1772894.2100000004"/>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4102062"/>
    <n v="10390949.93"/>
    <n v="14952062"/>
    <n v="10390949.93"/>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51213.11000000002"/>
    <n v="420000"/>
    <n v="151213.11000000002"/>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2300000"/>
    <n v="3224446.9000000004"/>
    <n v="3891220"/>
    <n v="1340252.3999999999"/>
  </r>
  <r>
    <s v="2023"/>
    <x v="0"/>
    <x v="0"/>
    <x v="0"/>
    <x v="0"/>
    <s v="2 - Poder Ejecutivo"/>
    <s v="0201 - PRESIDENCIA DE LA REPÚBLICA"/>
    <s v="0001 - MINISTERIO DE LA PRESIDENCIA"/>
    <x v="0"/>
    <x v="0"/>
    <x v="2"/>
    <s v="2.2 - CONTRATACIÓN DE SERVICIOS"/>
    <s v="2.2.3 - VIÁTICOS"/>
    <s v="N"/>
    <s v="00 - N/A"/>
    <s v="10 - FONDO GENERAL"/>
    <s v="(en blanco)"/>
    <s v="99 - MULTIPROVINCIAL"/>
    <n v="6250000"/>
    <n v="3620924.2099999995"/>
    <n v="8324572"/>
    <n v="3620924.2099999995"/>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427000"/>
    <n v="1182000"/>
    <n v="427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850000"/>
    <n v="3489962.99"/>
    <n v="6126885.46"/>
    <n v="3489962.99"/>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6839771"/>
    <n v="15981330.140000006"/>
    <n v="32465202"/>
    <n v="7964846.71"/>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6015709"/>
    <n v="7091644.4199999999"/>
    <n v="16015709"/>
    <n v="7091644.4199999999"/>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622500"/>
    <n v="938132.32000000007"/>
    <n v="7960500"/>
    <n v="573457.33000000007"/>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8567500"/>
    <n v="14373873.43"/>
    <n v="33751242.539999999"/>
    <n v="8185659.4299999997"/>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1795891.2"/>
    <n v="244636669.31"/>
    <n v="1795891.2"/>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3190000"/>
    <n v="11327463.220000001"/>
    <n v="23790000"/>
    <n v="10346818.32"/>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900000"/>
    <n v="2673727.88"/>
    <n v="3546961"/>
    <n v="1966020.2"/>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857000"/>
    <n v="92406.17"/>
    <n v="1911000"/>
    <n v="92406.17"/>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3710000"/>
    <n v="1180039.26"/>
    <n v="2990000"/>
    <n v="730782.58"/>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16578.88"/>
    <n v="170000"/>
    <n v="16578.88"/>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582797"/>
    <n v="264021.58"/>
    <n v="2955836"/>
    <n v="264021.58"/>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725000"/>
    <n v="122169.66"/>
    <n v="725000"/>
    <n v="122169.66"/>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7299641"/>
    <n v="15000322.199999999"/>
    <n v="20226991"/>
    <n v="6454520.2599999998"/>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9688000"/>
    <n v="6743108.1399999997"/>
    <n v="12349600"/>
    <n v="5832166.9299999997"/>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3150000"/>
    <n v="2020000"/>
    <n v="3150000"/>
    <n v="134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635000"/>
    <n v="289615.98"/>
    <n v="635000"/>
    <n v="195361.32"/>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85000"/>
    <n v="120426.76"/>
    <n v="1085000"/>
    <n v="120426.76"/>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0"/>
    <n v="500000"/>
    <n v="0"/>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655678.80000000005"/>
    <n v="1000000"/>
    <n v="0"/>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4305000"/>
    <n v="1882720.2999999998"/>
    <n v="3705000"/>
    <n v="16327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40000"/>
    <n v="20000"/>
    <n v="14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3250000"/>
    <n v="649491707.66999996"/>
    <n v="716232506.25999999"/>
    <n v="423407353.07000005"/>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74429000"/>
    <n v="60539296.390000008"/>
    <n v="163794295.69000003"/>
    <n v="52213875.18999999"/>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1959582"/>
    <n v="74498406.480000019"/>
    <n v="91869510.039999992"/>
    <n v="60662297.64000003"/>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89400000"/>
    <n v="89316205.280000001"/>
    <n v="92711329.200000003"/>
    <n v="63110019.080000006"/>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5000000"/>
    <n v="9839587.8200000003"/>
    <n v="22564712"/>
    <n v="8946647.3399999999"/>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171813503.42000002"/>
    <n v="204296000"/>
    <n v="171813503.42000002"/>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500000"/>
    <n v="165353500"/>
    <n v="181285000"/>
    <n v="1651000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94725000"/>
    <n v="54206065.729999989"/>
    <n v="77365000.080000013"/>
    <n v="46303649.250000007"/>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32000000"/>
    <n v="20729368.879999999"/>
    <n v="21465765"/>
    <n v="20729368.879999999"/>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6200000"/>
    <n v="33245994.729999993"/>
    <n v="37743087.829999991"/>
    <n v="19164962.060000002"/>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23370000"/>
    <n v="301140360.04999995"/>
    <n v="327801186.24000001"/>
    <n v="239551684.62000003"/>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56200000"/>
    <n v="86101435.799999997"/>
    <n v="86873510.739999995"/>
    <n v="56600401.820000008"/>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150000"/>
    <n v="32567728.509999998"/>
    <n v="32312843.859999999"/>
    <n v="31695988.749999996"/>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100000"/>
    <n v="2744075.0700000003"/>
    <n v="5580000"/>
    <n v="2273296.0799999996"/>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10750000"/>
    <n v="5653886.2199999997"/>
    <n v="7395120.5"/>
    <n v="4823347.9200000009"/>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69701529.860000014"/>
    <n v="60810749.520000003"/>
    <n v="69682316.659999996"/>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600000"/>
    <n v="12931282.860000003"/>
    <n v="13184858.66"/>
    <n v="12754125.090000005"/>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408000"/>
    <n v="7929424.4500000002"/>
    <n v="7691071.4899999984"/>
    <n v="7520884.0299999993"/>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9800000"/>
    <n v="68280001.329999983"/>
    <n v="92918187.579999983"/>
    <n v="67248212.599999994"/>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n v="932128832.62000036"/>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4725000"/>
    <n v="148466833.67999995"/>
    <n v="140264259.74000001"/>
    <n v="136470223.85000005"/>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4850000"/>
    <n v="26001776.730000004"/>
    <n v="34850000"/>
    <n v="15885776.73"/>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3885000"/>
    <n v="3408502.9699999997"/>
    <n v="3885000"/>
    <n v="2322253.1900000004"/>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8110000"/>
    <n v="8458288.75"/>
    <n v="9007606"/>
    <n v="4880315.5999999996"/>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549088.80000000005"/>
    <n v="1548973"/>
    <n v="549088.80000000005"/>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950000"/>
    <n v="1947017.32"/>
    <n v="2721675.41"/>
    <n v="21000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150000"/>
    <n v="588020"/>
    <n v="2430340"/>
    <n v="48418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800000"/>
    <n v="1409639.8"/>
    <n v="2800000"/>
    <n v="1409639.8000000003"/>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600000"/>
    <n v="0"/>
    <n v="1000000"/>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25000"/>
    <n v="0"/>
    <n v="683741.91"/>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700000"/>
    <n v="0"/>
    <n v="70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730000"/>
    <n v="0"/>
    <n v="3272642.68"/>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550000"/>
    <n v="17416"/>
    <n v="2442394"/>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7389307"/>
    <n v="191587611.14000005"/>
    <n v="307823259"/>
    <n v="191468011.14000005"/>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32466905"/>
    <n v="20188698.610000003"/>
    <n v="42032953"/>
    <n v="20188698.610000003"/>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5765061"/>
    <n v="23289269.750000011"/>
    <n v="35765061"/>
    <n v="23285753.050000004"/>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9982004"/>
    <n v="12223510.059999999"/>
    <n v="19982004"/>
    <n v="11520932.420000004"/>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5000000"/>
    <n v="1428261.05"/>
    <n v="2498000"/>
    <n v="1428261.05"/>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5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5016264"/>
    <n v="34635138.539999999"/>
    <n v="36000000"/>
    <n v="21349736.309999999"/>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2738942.4499999997"/>
    <n v="5000000"/>
    <n v="2738942.4499999997"/>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5350000"/>
    <n v="7008564.1699999999"/>
    <n v="12003000"/>
    <n v="3116798.0299999993"/>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371544"/>
    <n v="14653898.41"/>
    <n v="29659744"/>
    <n v="11682328.43"/>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72898223"/>
    <n v="2225101022.1900001"/>
    <n v="2867623101"/>
    <n v="1423605064.7199998"/>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929062"/>
    <n v="7277781.8399999999"/>
    <n v="9129062"/>
    <n v="7277781.8399999999"/>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537320"/>
    <n v="699496"/>
    <n v="2037320"/>
    <n v="699496"/>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9202180"/>
    <n v="57153558.530000001"/>
    <n v="58395352"/>
    <n v="8688250.9600000009"/>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800292"/>
    <n v="32676421.920000002"/>
    <n v="33466463"/>
    <n v="32676421.919999998"/>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28145437"/>
    <n v="24889842.589999996"/>
    <n v="30380504"/>
    <n v="10866903.080000002"/>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7492041"/>
    <n v="7369193.4800000004"/>
    <n v="15791758"/>
    <n v="5083094.959999999"/>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33588226"/>
    <n v="194620957.75"/>
    <n v="333588226"/>
    <n v="175883251.44000003"/>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6313400"/>
    <n v="11703600"/>
    <n v="55486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7433486"/>
    <n v="22596285.95999999"/>
    <n v="37433486"/>
    <n v="19741040.11999999"/>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7381727.0899999999"/>
    <n v="8120530"/>
    <n v="4847604.4800000004"/>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81764"/>
    <n v="603817.80000000005"/>
    <n v="644292"/>
    <n v="483054.24"/>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470660"/>
    <n v="2160000"/>
    <n v="47066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847101"/>
    <n v="21234009.609999999"/>
    <n v="21558101"/>
    <n v="12172177.16"/>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2972500"/>
    <n v="1710850.46"/>
    <n v="21950102"/>
    <n v="1282675.6600000001"/>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8540976"/>
    <n v="4331181.3899999997"/>
    <n v="22139525.84"/>
    <n v="3569631.39"/>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5361043"/>
    <n v="2586595.4"/>
    <n v="10120142.91"/>
    <n v="2543407.4"/>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23206647"/>
    <n v="14306369.07"/>
    <n v="30463786.039999999"/>
    <n v="14228946.07"/>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899012"/>
    <n v="3034850.26"/>
    <n v="10253923.379999999"/>
    <n v="2927427.78"/>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1436340"/>
    <n v="533134.62"/>
    <n v="3707995"/>
    <n v="498259.72"/>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2463226"/>
    <n v="651508.67999999993"/>
    <n v="1015910"/>
    <n v="290619.84000000003"/>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0621432"/>
    <n v="12727371.199999999"/>
    <n v="46384004.369999997"/>
    <n v="11897149.159999998"/>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373892"/>
    <n v="8002073.0999999996"/>
    <n v="15548335.139999999"/>
    <n v="3463995.82"/>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1554125"/>
    <n v="31946583.009999998"/>
    <n v="73580819.460000008"/>
    <n v="28167264.850000005"/>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25891279"/>
    <n v="512189692.00999993"/>
    <n v="754105953.72000003"/>
    <n v="333983989.42000002"/>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331150000"/>
    <n v="294445721.52999997"/>
    <n v="433262196.36999995"/>
    <n v="223606139.71000001"/>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78020000"/>
    <n v="74587679.599999994"/>
    <n v="95848557"/>
    <n v="50511428.539999984"/>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81036000"/>
    <n v="119807034.03000003"/>
    <n v="251736000"/>
    <n v="111224255.88000004"/>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500000"/>
    <n v="32853934.449999999"/>
    <n v="40500000"/>
    <n v="5038088.13"/>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700000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7000000"/>
    <n v="4002622.0999999996"/>
    <n v="26500000"/>
    <n v="4002622.0999999996"/>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20000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450000"/>
    <n v="79869"/>
    <n v="450000"/>
    <n v="67569"/>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20575000"/>
    <n v="60228664.910000011"/>
    <n v="191575000"/>
    <n v="56956203.300000004"/>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50200000"/>
    <n v="70276092"/>
    <n v="70800000"/>
    <n v="46913542.000000007"/>
  </r>
  <r>
    <s v="2023"/>
    <x v="0"/>
    <x v="0"/>
    <x v="0"/>
    <x v="0"/>
    <s v="2 - Poder Ejecutivo"/>
    <s v="0201 - PRESIDENCIA DE LA REPÚBLICA"/>
    <s v="0004 - SERVICIO INTEGRAL DE EMERGENCIAS"/>
    <x v="0"/>
    <x v="4"/>
    <x v="6"/>
    <s v="2.2 - CONTRATACIÓN DE SERVICIOS"/>
    <s v="2.2.6 - SEGUROS"/>
    <s v="N"/>
    <s v="00 - N/A"/>
    <s v="10 - FONDO GENERAL"/>
    <s v="(en blanco)"/>
    <s v="99 - MULTIPROVINCIAL"/>
    <n v="81000000"/>
    <n v="54203513.520000011"/>
    <n v="58000000"/>
    <n v="54179589.420000002"/>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55200000"/>
    <n v="41520221.95000001"/>
    <n v="52710000"/>
    <n v="28928448.950000003"/>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78500000"/>
    <n v="58759781.82"/>
    <n v="76700000"/>
    <n v="3357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19700000"/>
    <n v="30209053.120000001"/>
    <n v="33584571.909999996"/>
    <n v="18139608.690000001"/>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65000000"/>
    <n v="28375060.510000002"/>
    <n v="45437300"/>
    <n v="8362259.8300000001"/>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2000000"/>
    <n v="12228794.5"/>
    <n v="16050000"/>
    <n v="10354076.640000001"/>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700000"/>
    <n v="567368.97"/>
    <n v="3700000"/>
    <n v="562148.84"/>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3256512.53"/>
    <n v="8325000"/>
    <n v="1775136.31"/>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1310000"/>
    <n v="4785753.1899999995"/>
    <n v="5610000"/>
    <n v="26367.15"/>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200000"/>
    <n v="0"/>
    <n v="21500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3000000"/>
    <n v="1358169.4"/>
    <n v="2800000"/>
    <n v="1358169.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2100000"/>
    <n v="2771734.11"/>
    <n v="4410000"/>
    <n v="1556553.27"/>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0"/>
    <n v="2000000"/>
    <n v="0"/>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65000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400000"/>
    <n v="130584.9"/>
    <n v="1400000"/>
    <n v="130584.9"/>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500000"/>
    <n v="2426.0300000000002"/>
    <n v="4205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5630000"/>
    <n v="1066826.5799999998"/>
    <n v="7330000"/>
    <n v="640216.8600000001"/>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8000000"/>
    <n v="284227.74000000005"/>
    <n v="8050100"/>
    <n v="219267.59999999998"/>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1425000"/>
    <n v="17060758.389999997"/>
    <n v="41425000"/>
    <n v="15478729.050000001"/>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38753.520000000004"/>
    <n v="61600"/>
    <n v="0"/>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7930252"/>
    <n v="11999558.15"/>
    <n v="16230252"/>
    <n v="10244510.260000002"/>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9250000"/>
    <n v="18652478.960000001"/>
    <n v="56476000"/>
    <n v="6357282.7999999998"/>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1700591"/>
    <n v="42501530.549999997"/>
    <n v="46655566.509999998"/>
    <n v="24227470.799999997"/>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075000"/>
    <n v="2792207"/>
    <n v="2793000"/>
    <n v="174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000000"/>
    <n v="6457601.1399999997"/>
    <n v="6504545.3399999999"/>
    <n v="3668060.17"/>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15000"/>
    <n v="559761.75"/>
    <n v="2415000"/>
    <n v="559761.75"/>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500000"/>
    <n v="1107360.0999999999"/>
    <n v="2730000"/>
    <n v="378000.07"/>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1815628.24"/>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3100000"/>
    <n v="4128800"/>
    <n v="5000000"/>
    <n v="196440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2549409"/>
    <n v="571246.85000000009"/>
    <n v="2933556.1500000004"/>
    <n v="0"/>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885856"/>
    <n v="33343861.030000001"/>
    <n v="56667516.460000001"/>
    <n v="33343861.030000001"/>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1524000"/>
    <n v="2040000"/>
    <n v="11524000"/>
    <n v="204000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426380"/>
    <n v="4715511.0599999996"/>
    <n v="7426380"/>
    <n v="4715511.0299999993"/>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6344000"/>
    <n v="3829022.83"/>
    <n v="6044000"/>
    <n v="3829022.83"/>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2739892"/>
    <n v="0"/>
    <n v="2739892"/>
    <n v="0"/>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0"/>
    <n v="360000"/>
    <n v="0"/>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50000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8200000"/>
    <n v="6270902.0599999996"/>
    <n v="8200000"/>
    <n v="6270902.0599999996"/>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0"/>
    <n v="1500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500000"/>
    <n v="2693628.9799999995"/>
    <n v="10826400"/>
    <n v="1962274.5899999996"/>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9300000"/>
    <n v="6939138.9699999988"/>
    <n v="17656988.689999998"/>
    <n v="5759262.620000001"/>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2653020.17"/>
    <n v="5703495"/>
    <n v="969932.9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600000"/>
    <n v="500246.87"/>
    <n v="788100"/>
    <n v="368628.87"/>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400000"/>
    <n v="290625.40000000002"/>
    <n v="899400"/>
    <n v="110116.08"/>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75787.27"/>
    <n v="925000"/>
    <n v="75787.27"/>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2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600000"/>
    <n v="104035.88"/>
    <n v="2600000"/>
    <n v="94117.98"/>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600000"/>
    <n v="48696.34"/>
    <n v="602000"/>
    <n v="48696.34"/>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804000"/>
    <n v="4170297.2"/>
    <n v="7804000"/>
    <n v="4170297.1999999997"/>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300000"/>
    <n v="1220753.8900000001"/>
    <n v="6836011.3100000005"/>
    <n v="1220753.8899999999"/>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0561865"/>
    <n v="25200411.120000005"/>
    <n v="40619740"/>
    <n v="25200411.120000001"/>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7978305"/>
    <n v="14486395"/>
    <n v="797830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5534424"/>
    <n v="3813779.62"/>
    <n v="5534424"/>
    <n v="3813778.6200000006"/>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5760000"/>
    <n v="3042828.79"/>
    <n v="5760000"/>
    <n v="3042828.79"/>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184784.43"/>
    <n v="1140000"/>
    <n v="184784.43"/>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813214"/>
    <n v="30024.87"/>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27346.5"/>
    <n v="127400"/>
    <n v="0"/>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7116957.370000001"/>
    <n v="15235750"/>
    <n v="7116957.370000001"/>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7529999"/>
    <n v="8456942"/>
    <n v="11854999"/>
    <n v="5934692"/>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300000"/>
    <n v="48144"/>
    <n v="250000"/>
    <n v="48144"/>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900000"/>
    <n v="0"/>
    <n v="4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838000"/>
    <n v="2162884.61"/>
    <n v="2838000"/>
    <n v="1563528.8"/>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736128"/>
    <n v="3873877.75"/>
    <n v="6914191.2999999998"/>
    <n v="3873877.75"/>
  </r>
  <r>
    <s v="2023"/>
    <x v="0"/>
    <x v="0"/>
    <x v="0"/>
    <x v="0"/>
    <s v="2 - Poder Ejecutivo"/>
    <s v="0201 - PRESIDENCIA DE LA REPÚBLICA"/>
    <s v="0007 - PROGRAMA SUPÉRATE"/>
    <x v="1"/>
    <x v="2"/>
    <x v="4"/>
    <s v="2.1 - REMUNERACIONES Y CONTRIBUCIONES"/>
    <s v="2.1.1 - REMUNERACIONES"/>
    <s v="N"/>
    <s v="00 - N/A"/>
    <s v="10 - FONDO GENERAL"/>
    <s v="(en blanco)"/>
    <s v="99 - MULTIPROVINCIAL"/>
    <n v="1135466842"/>
    <n v="1296977409.4900002"/>
    <n v="2087826260.4499998"/>
    <n v="1204442759.0599999"/>
  </r>
  <r>
    <s v="2023"/>
    <x v="0"/>
    <x v="0"/>
    <x v="0"/>
    <x v="0"/>
    <s v="2 - Poder Ejecutivo"/>
    <s v="0201 - PRESIDENCIA DE LA REPÚBLICA"/>
    <s v="0007 - PROGRAMA SUPÉRATE"/>
    <x v="1"/>
    <x v="2"/>
    <x v="4"/>
    <s v="2.1 - REMUNERACIONES Y CONTRIBUCIONES"/>
    <s v="2.1.2 - SOBRESUELDOS"/>
    <s v="N"/>
    <s v="00 - N/A"/>
    <s v="10 - FONDO GENERAL"/>
    <s v="(en blanco)"/>
    <s v="99 - MULTIPROVINCIAL"/>
    <n v="243583158"/>
    <n v="114935389.88000001"/>
    <n v="258267365.65000001"/>
    <n v="109264843.53"/>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59627661"/>
    <n v="184122610.44999996"/>
    <n v="292417043.42000002"/>
    <n v="171670389.86999997"/>
  </r>
  <r>
    <s v="2023"/>
    <x v="0"/>
    <x v="0"/>
    <x v="0"/>
    <x v="0"/>
    <s v="2 - Poder Ejecutivo"/>
    <s v="0201 - PRESIDENCIA DE LA REPÚBLICA"/>
    <s v="0007 - PROGRAMA SUPÉRATE"/>
    <x v="1"/>
    <x v="2"/>
    <x v="4"/>
    <s v="2.2 - CONTRATACIÓN DE SERVICIOS"/>
    <s v="2.2.1 - SERVICIOS BÁSICOS"/>
    <s v="N"/>
    <s v="00 - N/A"/>
    <s v="10 - FONDO GENERAL"/>
    <s v="(en blanco)"/>
    <s v="99 - MULTIPROVINCIAL"/>
    <n v="173085792"/>
    <n v="93809837.330000013"/>
    <n v="145779261.87"/>
    <n v="93809837.330000013"/>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2800000"/>
    <n v="21305721.720000003"/>
    <n v="22500000"/>
    <n v="13214345.16"/>
  </r>
  <r>
    <s v="2023"/>
    <x v="0"/>
    <x v="0"/>
    <x v="0"/>
    <x v="0"/>
    <s v="2 - Poder Ejecutivo"/>
    <s v="0201 - PRESIDENCIA DE LA REPÚBLICA"/>
    <s v="0007 - PROGRAMA SUPÉRATE"/>
    <x v="1"/>
    <x v="2"/>
    <x v="4"/>
    <s v="2.2 - CONTRATACIÓN DE SERVICIOS"/>
    <s v="2.2.3 - VIÁTICOS"/>
    <s v="N"/>
    <s v="00 - N/A"/>
    <s v="10 - FONDO GENERAL"/>
    <s v="(en blanco)"/>
    <s v="99 - MULTIPROVINCIAL"/>
    <n v="37100000"/>
    <n v="16510737.57"/>
    <n v="63100000"/>
    <n v="16510737.57"/>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715000"/>
    <n v="720000"/>
    <n v="715000"/>
  </r>
  <r>
    <s v="2023"/>
    <x v="0"/>
    <x v="0"/>
    <x v="0"/>
    <x v="0"/>
    <s v="2 - Poder Ejecutivo"/>
    <s v="0201 - PRESIDENCIA DE LA REPÚBLICA"/>
    <s v="0007 - PROGRAMA SUPÉRATE"/>
    <x v="1"/>
    <x v="2"/>
    <x v="4"/>
    <s v="2.2 - CONTRATACIÓN DE SERVICIOS"/>
    <s v="2.2.5 - ALQUILERES Y RENTAS"/>
    <s v="N"/>
    <s v="00 - N/A"/>
    <s v="10 - FONDO GENERAL"/>
    <s v="(en blanco)"/>
    <s v="99 - MULTIPROVINCIAL"/>
    <n v="52100000"/>
    <n v="67816660.249999985"/>
    <n v="85305485.029999986"/>
    <n v="37761917.779999994"/>
  </r>
  <r>
    <s v="2023"/>
    <x v="0"/>
    <x v="0"/>
    <x v="0"/>
    <x v="0"/>
    <s v="2 - Poder Ejecutivo"/>
    <s v="0201 - PRESIDENCIA DE LA REPÚBLICA"/>
    <s v="0007 - PROGRAMA SUPÉRATE"/>
    <x v="1"/>
    <x v="2"/>
    <x v="4"/>
    <s v="2.2 - CONTRATACIÓN DE SERVICIOS"/>
    <s v="2.2.6 - SEGUROS"/>
    <s v="N"/>
    <s v="00 - N/A"/>
    <s v="10 - FONDO GENERAL"/>
    <s v="(en blanco)"/>
    <s v="99 - MULTIPROVINCIAL"/>
    <n v="26036764"/>
    <n v="24693648.129999999"/>
    <n v="35042550.129999995"/>
    <n v="24693648.129999999"/>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1200000"/>
    <n v="19493562.959999997"/>
    <n v="20816529.41"/>
    <n v="14412133.390000001"/>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219714339"/>
    <n v="147185773.74999997"/>
    <n v="228459130.82999998"/>
    <n v="140312989.53"/>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2409401.479999999"/>
    <n v="12745873.960000001"/>
    <n v="12409401.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7931764.54"/>
    <n v="16575500"/>
    <n v="4066549.5999999996"/>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34500000"/>
    <n v="28344512.379999995"/>
    <n v="40067835.149999999"/>
    <n v="21287871.900000006"/>
  </r>
  <r>
    <s v="2023"/>
    <x v="0"/>
    <x v="0"/>
    <x v="0"/>
    <x v="0"/>
    <s v="2 - Poder Ejecutivo"/>
    <s v="0201 - PRESIDENCIA DE LA REPÚBLICA"/>
    <s v="0007 - PROGRAMA SUPÉRATE"/>
    <x v="1"/>
    <x v="2"/>
    <x v="4"/>
    <s v="2.3 - MATERIALES Y SUMINISTROS"/>
    <s v="2.3.2 - TEXTILES Y VESTUARIOS"/>
    <s v="N"/>
    <s v="00 - N/A"/>
    <s v="10 - FONDO GENERAL"/>
    <s v="(en blanco)"/>
    <s v="99 - MULTIPROVINCIAL"/>
    <n v="1667316"/>
    <n v="1078626.9099999999"/>
    <n v="1496391"/>
    <n v="422225.95"/>
  </r>
  <r>
    <s v="2023"/>
    <x v="0"/>
    <x v="0"/>
    <x v="0"/>
    <x v="0"/>
    <s v="2 - Poder Ejecutivo"/>
    <s v="0201 - PRESIDENCIA DE LA REPÚBLICA"/>
    <s v="0007 - PROGRAMA SUPÉRATE"/>
    <x v="1"/>
    <x v="2"/>
    <x v="4"/>
    <s v="2.3 - MATERIALES Y SUMINISTROS"/>
    <s v="2.3.3 - PAPEL, CARTÓN E IMPRESOS"/>
    <s v="N"/>
    <s v="00 - N/A"/>
    <s v="10 - FONDO GENERAL"/>
    <s v="(en blanco)"/>
    <s v="99 - MULTIPROVINCIAL"/>
    <n v="7300000"/>
    <n v="1865407.72"/>
    <n v="2886345.4000000004"/>
    <n v="1305304.2"/>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5159843.6899999995"/>
    <n v="1450243.22"/>
  </r>
  <r>
    <s v="2023"/>
    <x v="0"/>
    <x v="0"/>
    <x v="0"/>
    <x v="0"/>
    <s v="2 - Poder Ejecutivo"/>
    <s v="0201 - PRESIDENCIA DE LA REPÚBLICA"/>
    <s v="0007 - PROGRAMA SUPÉRATE"/>
    <x v="1"/>
    <x v="2"/>
    <x v="4"/>
    <s v="2.3 - MATERIALES Y SUMINISTROS"/>
    <s v="2.3.5 - CUERO, CAUCHO Y PLÁSTICO"/>
    <s v="N"/>
    <s v="00 - N/A"/>
    <s v="10 - FONDO GENERAL"/>
    <s v="(en blanco)"/>
    <s v="99 - MULTIPROVINCIAL"/>
    <n v="2750000"/>
    <n v="1233832.5399999998"/>
    <n v="1347950.2"/>
    <n v="940345.3"/>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16550000"/>
    <n v="1038506.7999999999"/>
    <n v="3900731.8099999996"/>
    <n v="776234.1"/>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7150000"/>
    <n v="46538705.680000007"/>
    <n v="106346240"/>
    <n v="33244684.739999995"/>
  </r>
  <r>
    <s v="2023"/>
    <x v="0"/>
    <x v="0"/>
    <x v="0"/>
    <x v="0"/>
    <s v="2 - Poder Ejecutivo"/>
    <s v="0201 - PRESIDENCIA DE LA REPÚBLICA"/>
    <s v="0007 - PROGRAMA SUPÉRATE"/>
    <x v="1"/>
    <x v="2"/>
    <x v="4"/>
    <s v="2.3 - MATERIALES Y SUMINISTROS"/>
    <s v="2.3.9 - PRODUCTOS Y ÚTILES VARIOS"/>
    <s v="N"/>
    <s v="00 - N/A"/>
    <s v="10 - FONDO GENERAL"/>
    <s v="(en blanco)"/>
    <s v="99 - MULTIPROVINCIAL"/>
    <n v="7200000"/>
    <n v="7129197.0600000005"/>
    <n v="16125694.630000001"/>
    <n v="4064662.9900000007"/>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29000000"/>
    <n v="206154529.69000003"/>
    <n v="260600000"/>
    <n v="140165586.51999998"/>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44000000"/>
    <n v="24903162.829999998"/>
    <n v="50000000"/>
    <n v="21829162.829999998"/>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2500000"/>
    <n v="30449292.449999999"/>
    <n v="36934100"/>
    <n v="20454311.709999997"/>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3500000"/>
    <n v="23672718.329999998"/>
    <n v="33650000"/>
    <n v="23672718.329999994"/>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4500000"/>
    <n v="1183418.1000000001"/>
    <n v="25000000"/>
    <n v="1183418.1000000001"/>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500000"/>
    <n v="9034913.7699999996"/>
    <n v="68205625"/>
    <n v="9034913.7699999996"/>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1071162.05"/>
    <n v="2955000"/>
    <n v="1036843.0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5000000"/>
    <n v="11201177.129999999"/>
    <n v="54514000"/>
    <n v="5493325.2699999996"/>
  </r>
  <r>
    <s v="2023"/>
    <x v="0"/>
    <x v="0"/>
    <x v="0"/>
    <x v="0"/>
    <s v="2 - Poder Ejecutivo"/>
    <s v="0201 - PRESIDENCIA DE LA REPÚBLICA"/>
    <s v="0008 - ADMINISTRADORA DE SUBSIDIOS SOCIALES"/>
    <x v="1"/>
    <x v="2"/>
    <x v="4"/>
    <s v="2.2 - CONTRATACIÓN DE SERVICIOS"/>
    <s v="2.2.6 - SEGUROS"/>
    <s v="N"/>
    <s v="00 - N/A"/>
    <s v="10 - FONDO GENERAL"/>
    <s v="(en blanco)"/>
    <s v="99 - MULTIPROVINCIAL"/>
    <n v="7000000"/>
    <n v="4462466.7"/>
    <n v="7000000"/>
    <n v="4462466.7"/>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6000000"/>
    <n v="2210716.91"/>
    <n v="20409000"/>
    <n v="1219691.68"/>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728260"/>
    <n v="5036840.709999999"/>
    <n v="47452111"/>
    <n v="3853785.4699999993"/>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1239456.25"/>
    <n v="11195000"/>
    <n v="620927.92000000004"/>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500000"/>
    <n v="961672.47"/>
    <n v="4400000"/>
    <n v="468382.12"/>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306478.25"/>
    <n v="863500"/>
    <n v="304673.76"/>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1531624.52"/>
    <n v="3596050"/>
    <n v="1531624.5199999998"/>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1840.8"/>
    <n v="109530"/>
    <n v="1840.8"/>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5689323.8899999997"/>
    <n v="14258240"/>
    <n v="4139323.89"/>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10250000"/>
    <n v="2245972.9400000004"/>
    <n v="12178226"/>
    <n v="2076711.6500000004"/>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35209000"/>
    <n v="131378862.03"/>
    <n v="134663195"/>
    <n v="83669528.699999988"/>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7956000"/>
    <n v="11814695.980000002"/>
    <n v="28501805"/>
    <n v="10976801.029999999"/>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20986572"/>
    <n v="18060000"/>
    <n v="20986572"/>
    <n v="12523900.460000005"/>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8613000"/>
    <n v="4530079.1400000006"/>
    <n v="8613000"/>
    <n v="4530079.1400000006"/>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4635072"/>
    <n v="3883108.0500000007"/>
    <n v="4545072"/>
    <n v="1647090.5"/>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3943348"/>
    <n v="621042.08000000007"/>
    <n v="3943348"/>
    <n v="576742.08000000007"/>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607704"/>
    <n v="278330.93"/>
    <n v="2497704"/>
    <n v="278330.93"/>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4625272"/>
    <n v="2427714.5399999996"/>
    <n v="2590272"/>
    <n v="752681.15999999992"/>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850000"/>
    <n v="1606980.31"/>
    <n v="2450000"/>
    <n v="1606980.3"/>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724000"/>
    <n v="1247076.31"/>
    <n v="2674000"/>
    <n v="87541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7920653"/>
    <n v="13979401.800000001"/>
    <n v="18395653"/>
    <n v="13868452.860000001"/>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9341310"/>
    <n v="5399891.6900000004"/>
    <n v="7291310"/>
    <n v="2805629.2300000004"/>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630000"/>
    <n v="615764.35"/>
    <n v="1255000"/>
    <n v="467506.35"/>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150361.5"/>
    <n v="470000"/>
    <n v="73189.5"/>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86000"/>
    <n v="92475.42"/>
    <n v="306000"/>
    <n v="92475.42"/>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09999999986"/>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484000"/>
    <n v="0"/>
    <n v="484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6614979"/>
    <n v="2606800"/>
    <n v="6577595"/>
    <n v="2606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9290500"/>
    <n v="1452804.8699999999"/>
    <n v="3764884"/>
    <n v="516532.02999999997"/>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51878500"/>
    <n v="222891760.58000001"/>
    <n v="364776434"/>
    <n v="222891360.58000001"/>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9816000"/>
    <n v="2477712"/>
    <n v="5855855"/>
    <n v="2477712"/>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48135049"/>
    <n v="33838223.599999994"/>
    <n v="50910838.560000002"/>
    <n v="33838223.599999994"/>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7370000"/>
    <n v="5419452.7700000005"/>
    <n v="7370000"/>
    <n v="5419452.7700000005"/>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721000"/>
    <n v="7682183.9199999999"/>
    <n v="14721000"/>
    <n v="6002183.9200000009"/>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200000"/>
    <n v="4624975"/>
    <n v="8200000"/>
    <n v="0"/>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3000000"/>
    <n v="0"/>
    <n v="15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6970000"/>
    <n v="4865771.1899999995"/>
    <n v="8470000"/>
    <n v="4865769.71"/>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859372.01"/>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33817372"/>
    <n v="10767994.699999999"/>
    <n v="25203793.439999998"/>
    <n v="10767994.699999999"/>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450000"/>
    <n v="643250.56999999995"/>
    <n v="5850000"/>
    <n v="450108.17"/>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666212896"/>
    <n v="561845910.89999998"/>
    <n v="644235384.24000001"/>
    <n v="491960451.63000005"/>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60000000"/>
    <n v="10878118.75"/>
    <n v="50142133.619999997"/>
    <n v="10878118.75"/>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0"/>
    <n v="430500"/>
    <n v="0"/>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213805420"/>
    <n v="90835718.110000014"/>
    <n v="99843010.939999998"/>
    <n v="80455607.289999992"/>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1586215"/>
    <n v="9581726.6099999994"/>
    <n v="21586215"/>
    <n v="9581726.6099999994"/>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93600"/>
    <n v="651562.72"/>
    <n v="10197175"/>
    <n v="636863.05000000005"/>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376782"/>
    <n v="27176782"/>
    <n v="35176782"/>
    <n v="23855160.600000001"/>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897600"/>
    <n v="1256088.8600000001"/>
    <n v="1853600"/>
    <n v="1256088.8600000001"/>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7106102"/>
    <n v="10772474.450000001"/>
    <n v="14756141.74"/>
    <n v="8167474.4500000011"/>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12623768.629999999"/>
    <n v="20704892"/>
    <n v="12623768.630000001"/>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987502"/>
    <n v="2610861.7600000002"/>
    <n v="13054442.65"/>
    <n v="1089241.0699999998"/>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94139481"/>
    <n v="52651152.249999993"/>
    <n v="162049574.75999999"/>
    <n v="37015561.210000001"/>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13483685.760000002"/>
    <n v="53174252.870000005"/>
    <n v="3744333.77"/>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609800"/>
    <n v="53182562.730000004"/>
    <n v="101872466.98"/>
    <n v="49508660.920000002"/>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454848"/>
    <n v="383581.52999999997"/>
    <n v="774848"/>
    <n v="383581.52999999997"/>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050641"/>
    <n v="430843.44"/>
    <n v="1195641"/>
    <n v="430843.44"/>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6171344.6699999999"/>
    <n v="17280000"/>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146400"/>
    <n v="2733857.44"/>
    <n v="4586400"/>
    <n v="1834605.52"/>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326280"/>
    <n v="210990.27000000002"/>
    <n v="550420"/>
    <n v="196090.27000000002"/>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74491703"/>
    <n v="39244553.859999999"/>
    <n v="71356767.200000003"/>
    <n v="20007048.460000001"/>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521100"/>
    <n v="18863112.799999997"/>
    <n v="27753020"/>
    <n v="18732012.69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16011232.709999993"/>
    <n v="26399713"/>
    <n v="15761214.509999996"/>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27"/>
    <n v="6843771.2000000011"/>
    <n v="12485827"/>
    <n v="6510044.299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3"/>
    <n v="6466274.3200000003"/>
    <n v="11916263"/>
    <n v="6181274.32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2"/>
    <n v="11522990"/>
    <n v="19973362"/>
    <n v="11223390"/>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711379"/>
    <n v="6678023.4100000001"/>
    <n v="11889067.050000001"/>
    <n v="6441346.6799999997"/>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6367386.3400000008"/>
    <n v="11671071"/>
    <n v="6141068.1400000006"/>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33270325"/>
    <n v="18682076.849999994"/>
    <n v="33323822.949999999"/>
    <n v="17895042.899999999"/>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341426936"/>
    <n v="215918670.04999992"/>
    <n v="341195750"/>
    <n v="204749566.92999995"/>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170774.39999999999"/>
    <n v="257000"/>
    <n v="170774.39999999999"/>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82854.559999999998"/>
    <n v="126523"/>
    <n v="82854.559999999998"/>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6534546"/>
    <n v="4048743.9200000018"/>
    <n v="6534546"/>
    <n v="4048743.9200000009"/>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33647.5999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2444686.98"/>
    <n v="3703324"/>
    <n v="2406459.199999999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1046412.7199999999"/>
    <n v="1750040"/>
    <n v="995385.8699999998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3"/>
    <n v="987610.0199999999"/>
    <n v="1681843"/>
    <n v="944090.6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2"/>
    <n v="1761713.6699999992"/>
    <n v="2812632"/>
    <n v="1715904.82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5"/>
    <n v="993258.21999999986"/>
    <n v="1652925"/>
    <n v="957072.44999999972"/>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971175.44"/>
    <n v="1647237"/>
    <n v="936571.38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4694958"/>
    <n v="2850089.2799999993"/>
    <n v="4694958"/>
    <n v="2729751.779999999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47218499"/>
    <n v="32314957.500000007"/>
    <n v="47218499"/>
    <n v="30618167.100000005"/>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590784"/>
    <n v="8286328.3100000042"/>
    <n v="17690784"/>
    <n v="8286328.3100000042"/>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2425483.3899999997"/>
    <n v="2430000"/>
    <n v="1424240.5"/>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2000000"/>
    <n v="1262432.44"/>
    <n v="2880000"/>
    <n v="126243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1200000"/>
    <n v="280690.75"/>
    <n v="600000"/>
    <n v="280690.7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3805784"/>
    <n v="11345346.190000001"/>
    <n v="16205784"/>
    <n v="6482579.0200000014"/>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0"/>
    <n v="370000"/>
    <n v="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0"/>
    <n v="389476"/>
    <n v="0"/>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2650000"/>
    <n v="2540000"/>
    <n v="7540083"/>
    <n v="1888629.6800000002"/>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915000"/>
    <n v="4295583.5"/>
    <n v="6315000"/>
    <n v="3353128.5"/>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4708662"/>
    <n v="9820000"/>
    <n v="3047702.9000000004"/>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787581.95000000019"/>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10312344"/>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12463022"/>
    <n v="1454544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0"/>
    <n v="11034208"/>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200000"/>
    <n v="7735404.0599999996"/>
    <n v="8200000"/>
    <n v="80821.740000000005"/>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820000"/>
    <n v="267399.8"/>
    <n v="1320000"/>
    <n v="267399.8"/>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46000"/>
    <n v="234004.09"/>
    <n v="1182824"/>
    <n v="200846.09"/>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0"/>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20000"/>
    <n v="692601"/>
    <n v="1520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42000"/>
    <n v="99830.36"/>
    <n v="331000"/>
    <n v="99830.3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886025"/>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7380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966015"/>
    <n v="7930354.8700000001"/>
    <n v="8966015"/>
    <n v="7930354.8700000001"/>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6560000"/>
    <n v="2815496.1"/>
    <n v="5234176"/>
    <n v="206782.83"/>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510000"/>
    <n v="3068763.27"/>
    <n v="3510000"/>
    <n v="1988763.2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485516"/>
    <n v="455516.31"/>
    <n v="485411"/>
    <n v="292812.75000000006"/>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730000"/>
    <n v="3260000"/>
    <n v="3530000"/>
    <n v="1960000"/>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384655"/>
    <n v="498290.64999999997"/>
    <n v="498290.65"/>
    <n v="299520.64999999997"/>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5070000"/>
    <n v="4650000"/>
    <n v="5070000"/>
    <n v="309000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780000"/>
    <n v="378333.33"/>
    <n v="768333.33000000007"/>
    <n v="378333.3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698439"/>
    <n v="696926.97"/>
    <n v="713588.03"/>
    <n v="462819.85000000009"/>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51611625"/>
    <n v="46391637.210000001"/>
    <n v="51220958.789999992"/>
    <n v="30779862.210000001"/>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9036306"/>
    <n v="4497625"/>
    <n v="8707750"/>
    <n v="4297625"/>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6983557"/>
    <n v="6846634.6299999999"/>
    <n v="6854877.3200000003"/>
    <n v="4523689.2099999981"/>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3666000"/>
    <n v="3666000"/>
    <n v="3666000"/>
    <n v="2264906.17"/>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60000"/>
    <n v="436446.98"/>
    <n v="590711.28"/>
    <n v="436446.98"/>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68496.59999999998"/>
    <n v="268536.59999999998"/>
    <n v="268496.59999999998"/>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960000"/>
    <n v="12465656.75"/>
    <n v="12960000"/>
    <n v="8261033.9900000012"/>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820500"/>
    <n v="4366937.3099999996"/>
    <n v="4820500"/>
    <n v="2878093.6600000006"/>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90600"/>
    <n v="335271"/>
    <n v="790600"/>
    <n v="335271"/>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859500"/>
    <n v="2883839.76"/>
    <n v="3105825"/>
    <n v="2302894.61"/>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100000"/>
    <n v="2996434.1"/>
    <n v="5100000"/>
    <n v="1688545.7"/>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81234.44"/>
    <n v="180000"/>
    <n v="81234.44"/>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120000"/>
    <n v="0"/>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61340"/>
    <n v="88897.659999999989"/>
    <n v="161340"/>
    <n v="88897.66"/>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90000"/>
    <n v="3240000"/>
    <n v="3290000"/>
    <n v="162000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552443"/>
    <n v="484005.65"/>
    <n v="826870.12000000011"/>
    <n v="484005.65"/>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29651800"/>
    <n v="255435367.84999999"/>
    <n v="257075810"/>
    <n v="151775779.50999999"/>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4511660"/>
    <n v="15146883.15"/>
    <n v="48752430"/>
    <n v="11996216.48"/>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2021383"/>
    <n v="35876166.249999993"/>
    <n v="35892412.380000003"/>
    <n v="22798154.340000004"/>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2059188"/>
    <n v="9959133.5199999996"/>
    <n v="10572842.17"/>
    <n v="5606622.54"/>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909750"/>
    <n v="2395970.3199999998"/>
    <n v="3756583.5300000003"/>
    <n v="1437667.2600000005"/>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5031973.960000001"/>
    <n v="25996000"/>
    <n v="15031973.960000001"/>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267077"/>
    <n v="669000"/>
    <n v="267077"/>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15590982"/>
    <n v="27232962.700000003"/>
    <n v="30487355.540000003"/>
    <n v="16176177.250000002"/>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4898304"/>
    <n v="2623611.6300000004"/>
    <n v="6199300"/>
    <n v="2090082.3399999996"/>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4446174"/>
    <n v="3862357.7000000007"/>
    <n v="6299075.7300000004"/>
    <n v="2382771.3099999996"/>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91396147"/>
    <n v="79149338.879999995"/>
    <n v="128226170.95"/>
    <n v="58332643.049999997"/>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8286250"/>
    <n v="2209365.85"/>
    <n v="24283005.27"/>
    <n v="959058.65"/>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2005609.1599999997"/>
    <n v="2900500"/>
    <n v="714503.7699999999"/>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750520"/>
    <n v="3299176.4000000004"/>
    <n v="3709000"/>
    <n v="905168.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5940625"/>
    <n v="1957862.47"/>
    <n v="3997205.3"/>
    <n v="1372259.1500000001"/>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6393.919999999998"/>
    <n v="50000"/>
    <n v="363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81140"/>
    <n v="52980.89"/>
    <n v="471640"/>
    <n v="52980.89"/>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3006875"/>
    <n v="145969.19999999998"/>
    <n v="1999000"/>
    <n v="145969.19999999998"/>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0043000"/>
    <n v="8948212.5200000014"/>
    <n v="18371580"/>
    <n v="5019866.3500000006"/>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5487881"/>
    <n v="8752175.459999999"/>
    <n v="25041404.77"/>
    <n v="8096844.620000002"/>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20943330"/>
    <n v="73422964.86999999"/>
    <n v="121831453"/>
    <n v="73422964.869999975"/>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35747241"/>
    <n v="23193520.389999993"/>
    <n v="33113274"/>
    <n v="23193520.389999993"/>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6349831"/>
    <n v="10964274.41"/>
    <n v="16700168"/>
    <n v="10964274.410000002"/>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9278785"/>
    <n v="5394481.0999999996"/>
    <n v="9278785"/>
    <n v="5394481.0999999996"/>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27000"/>
    <n v="732000"/>
    <n v="472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1017325.36"/>
    <n v="1262620"/>
    <n v="1017325.36"/>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400265.52"/>
    <n v="462500"/>
    <n v="120000"/>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413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77467"/>
    <n v="109784"/>
    <n v="5150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4447.78"/>
    <n v="336182"/>
    <n v="162087.78"/>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2196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176882"/>
    <n v="204750"/>
    <n v="0"/>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507745.77"/>
    <n v="2231867"/>
    <n v="1507745.77"/>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317017"/>
    <n v="201711.78"/>
    <n v="317017"/>
    <n v="201711.78000000003"/>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338386485.02999997"/>
    <n v="736041110"/>
    <n v="337192212.22999996"/>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135314090"/>
    <n v="50925175.090000004"/>
    <n v="135314090"/>
    <n v="50726945.790000007"/>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50186704.269999988"/>
    <n v="83569935"/>
    <n v="50169533.699999973"/>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20879885.370000005"/>
    <n v="43100000"/>
    <n v="20879885.370000005"/>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0000000"/>
    <n v="199184.26"/>
    <n v="5015000"/>
    <n v="25907.16"/>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399999999"/>
    <n v="2000000"/>
    <n v="482254.2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18883833.25"/>
    <n v="40000000"/>
    <n v="18502176.259999998"/>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4700000"/>
    <n v="570600"/>
    <n v="4074484.44"/>
    <n v="57060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6499999"/>
    <n v="16524951"/>
    <n v="26499999"/>
    <n v="8436999.9800000004"/>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6000000"/>
    <n v="2787013.4299999997"/>
    <n v="6000000"/>
    <n v="2787013.4299999997"/>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1600000"/>
    <n v="1665010.2300000002"/>
    <n v="17898255.850000001"/>
    <n v="528075.91"/>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103570528.82000001"/>
    <n v="125945501"/>
    <n v="34889120.110000007"/>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2712728.6799999997"/>
    <n v="16041697.98"/>
    <n v="2712728.6799999997"/>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402543"/>
    <n v="1156940751.6200001"/>
    <n v="1383680588.75"/>
    <n v="397063861.93000001"/>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118744592.5400004"/>
    <n v="1374322334"/>
    <n v="712911162.9200002"/>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1580"/>
    <n v="3400000"/>
    <n v="158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99356"/>
    <n v="1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10000000"/>
    <n v="3146712.98"/>
    <n v="9200000"/>
    <n v="2045889.48"/>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4500000"/>
    <n v="115050"/>
    <n v="3365332"/>
    <n v="11505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4050000"/>
    <n v="844436.23"/>
    <n v="5069000"/>
    <n v="636970.99"/>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6725290.6200000001"/>
    <n v="26925000"/>
    <n v="0"/>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7450000"/>
    <n v="1094343.3600000001"/>
    <n v="25553100"/>
    <n v="1022876.3"/>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31772.32"/>
    <n v="62260"/>
    <n v="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4000000"/>
    <n v="46507561.100000009"/>
    <n v="85359605"/>
    <n v="27293788.510000002"/>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3919560"/>
    <n v="8780000"/>
    <n v="39195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8000000"/>
    <n v="93351846.500000015"/>
    <n v="134491415.98000002"/>
    <n v="31329239.939999998"/>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76120084"/>
    <n v="28509113.910000004"/>
    <n v="34853908"/>
    <n v="18412084.710000001"/>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6145080"/>
    <n v="49543959.579999998"/>
    <n v="56145080"/>
    <n v="28993459.57999999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264325"/>
    <n v="17632600"/>
    <n v="22264325"/>
    <n v="1185860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7727868"/>
    <n v="7433303.8799999999"/>
    <n v="7727868"/>
    <n v="4340734.9700000007"/>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739799"/>
    <n v="914478.02000000025"/>
    <n v="1739799"/>
    <n v="914478.02000000014"/>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06460"/>
    <n v="372000"/>
    <n v="106460"/>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572000"/>
    <n v="579495.98"/>
    <n v="580000"/>
    <n v="444623.8600000001"/>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12000"/>
    <n v="99548.85"/>
    <n v="404000"/>
    <n v="99548.85"/>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0"/>
    <n v="2233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13271.75"/>
    <n v="350177"/>
    <n v="113271.75"/>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65937.429999999993"/>
    <n v="379286"/>
    <n v="65937.429999999993"/>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310000"/>
    <n v="3776"/>
    <n v="280000"/>
    <n v="0"/>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8000"/>
    <n v="86923.64"/>
    <n v="164200"/>
    <n v="75663.72"/>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10000"/>
    <n v="1755000"/>
    <n v="3510000"/>
    <n v="1755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544600"/>
    <n v="183350.81"/>
    <n v="206917.33"/>
    <n v="156018.63"/>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1822892"/>
    <n v="93490872.879999995"/>
    <n v="111822892"/>
    <n v="64455740.409999967"/>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2862300"/>
    <n v="2582680.6"/>
    <n v="2862300"/>
    <n v="2122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3369980"/>
    <n v="13067185.640000001"/>
    <n v="13369980"/>
    <n v="9098828.3699999992"/>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4696417.0999999987"/>
    <n v="7200000"/>
    <n v="4696417.0999999987"/>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100000"/>
    <n v="675905.78"/>
    <n v="1100000"/>
    <n v="675905.67999999993"/>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709302.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95000"/>
    <n v="199035"/>
    <n v="253000"/>
    <n v="199035"/>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570000"/>
    <n v="4954383.7"/>
    <n v="6570000"/>
    <n v="3395953.5500000007"/>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2004000"/>
    <n v="1596094.88"/>
    <n v="1596095"/>
    <n v="1333031.19"/>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140000"/>
    <n v="1055151.23"/>
    <n v="1906343"/>
    <n v="1051611.17"/>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436662"/>
    <n v="1252149.3400000001"/>
    <n v="2436662"/>
    <n v="1027149.34"/>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600000"/>
    <n v="2334949.4299999997"/>
    <n v="2726300"/>
    <n v="990974.27"/>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400000"/>
    <n v="2028569.03"/>
    <n v="2400000"/>
    <n v="1995641.04"/>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205000"/>
    <n v="618341.41999999993"/>
    <n v="1245000"/>
    <n v="616716.85000000009"/>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880000"/>
    <n v="168433.41999999998"/>
    <n v="682000"/>
    <n v="168433.41999999998"/>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50000"/>
    <n v="2678829.56"/>
    <n v="3176000"/>
    <n v="2678829.56"/>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0000"/>
    <n v="508678.52"/>
    <n v="850000"/>
    <n v="508678.51999999996"/>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375000"/>
    <n v="1251289.3700000003"/>
    <n v="2275000"/>
    <n v="1182301.31"/>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6784"/>
    <n v="9273488.6800000016"/>
    <n v="14680784"/>
    <n v="9188215.4100000001"/>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760000"/>
    <n v="3802432.09"/>
    <n v="5519562"/>
    <n v="2778813.87"/>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4865058"/>
    <n v="80283222.010000005"/>
    <n v="132806452"/>
    <n v="80283222.01000002"/>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2509835.29"/>
    <n v="3458816"/>
    <n v="2509835.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12107702.15"/>
    <n v="18475224"/>
    <n v="12107702.149999999"/>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102913"/>
    <n v="4268524.1700000018"/>
    <n v="8102913"/>
    <n v="4268524.1700000018"/>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15524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1993950"/>
    <n v="3000000"/>
    <n v="174895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508560"/>
    <n v="4242960"/>
    <n v="4396960"/>
    <n v="283264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2488466.77"/>
    <n v="3099509"/>
    <n v="24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3054000"/>
    <n v="3225964.78"/>
    <n v="3608149"/>
    <n v="1921998.87"/>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595000"/>
    <n v="3429431.7"/>
    <n v="7415958"/>
    <n v="335000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595200"/>
    <n v="567816"/>
    <n v="776200"/>
    <n v="308865"/>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2269200"/>
    <n v="432354.4"/>
    <n v="1240200"/>
    <n v="334634.2"/>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981720"/>
    <n v="265146"/>
    <n v="469130"/>
    <n v="143016"/>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50820"/>
    <n v="0"/>
    <n v="10020"/>
    <n v="0"/>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4061814"/>
    <n v="1408920"/>
    <n v="4440966"/>
    <n v="85904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9310"/>
    <n v="522787.2"/>
    <n v="788338"/>
    <n v="522787.2"/>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6120010"/>
    <n v="12051810"/>
    <n v="16447880"/>
    <n v="830181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2515551"/>
    <n v="793414.58"/>
    <n v="1967854"/>
    <n v="793414.58"/>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4409037"/>
    <n v="14144066.610000001"/>
    <n v="16196434.51"/>
    <n v="957640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4174705"/>
    <n v="1640863.63"/>
    <n v="3230510.69"/>
    <n v="1110628.6299999999"/>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679417"/>
    <n v="1929522.7000000002"/>
    <n v="2021513.7999999998"/>
    <n v="1300849.76"/>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265200"/>
    <n v="691612.69999999984"/>
    <n v="1369600"/>
    <n v="662637.72999999986"/>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23198000"/>
    <n v="15456052.210000001"/>
    <n v="21062700"/>
    <n v="11831384.120000001"/>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900000"/>
    <n v="311250"/>
    <n v="1200000"/>
    <n v="31125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60389"/>
    <n v="0"/>
    <n v="11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750000"/>
    <n v="6649257.9699999997"/>
    <n v="6976795"/>
    <n v="3830532.47"/>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700000"/>
    <n v="979453.8899999999"/>
    <n v="1700000"/>
    <n v="979453.89000000013"/>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400000"/>
    <n v="321994.39"/>
    <n v="373205"/>
    <n v="321994.3899999999"/>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3470000"/>
    <n v="2946260"/>
    <n v="3660000"/>
    <n v="294626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700000"/>
    <n v="1428890.7899999998"/>
    <n v="2584270"/>
    <n v="1381206.98"/>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900000"/>
    <n v="701638.22000000009"/>
    <n v="900000"/>
    <n v="472814.19999999995"/>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20000"/>
    <n v="1040760.01"/>
    <n v="5211997"/>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360000"/>
    <n v="91717.63"/>
    <n v="1155722"/>
    <n v="83530.399999999994"/>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50000"/>
    <n v="64000"/>
    <n v="102000"/>
    <n v="6400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30000"/>
    <n v="1500000"/>
    <n v="1962000"/>
    <n v="75000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470000"/>
    <n v="131742.33000000002"/>
    <n v="320000"/>
    <n v="72354.81"/>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30350365"/>
    <n v="26402211.580000002"/>
    <n v="29643771.780000001"/>
    <n v="17102711.579999998"/>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10135618"/>
    <n v="6003297.2300000004"/>
    <n v="9442211.2200000007"/>
    <n v="4382947.22"/>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571699"/>
    <n v="4163185"/>
    <n v="4571699"/>
    <n v="2465605.3200000008"/>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2881000"/>
    <n v="2244000"/>
    <n v="2881000"/>
    <n v="1172658.3799999999"/>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690000"/>
    <n v="1028760.64"/>
    <n v="1800000"/>
    <n v="1018896.9"/>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1308012"/>
    <n v="1343222"/>
    <n v="783818"/>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9315127"/>
    <n v="7873982.0700000003"/>
    <n v="8891127"/>
    <n v="4848645.17"/>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4761600"/>
    <n v="2887531.26"/>
    <n v="4761600"/>
    <n v="2643888.0999999996"/>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50000"/>
    <n v="1125601.67"/>
    <n v="3072380"/>
    <n v="1125601.6700000002"/>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95992"/>
    <n v="7866986.5600000005"/>
    <n v="10559192"/>
    <n v="6201163.2000000011"/>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900000"/>
    <n v="106535.2"/>
    <n v="4446117.87"/>
    <n v="106535.2"/>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96121.52"/>
    <n v="228580"/>
    <n v="75371.320000000007"/>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53846.939999999995"/>
    <n v="154849.34"/>
    <n v="29774.940000000002"/>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7400"/>
    <n v="3092000"/>
    <n v="140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8183500"/>
    <n v="312598.11000000004"/>
    <n v="2740350.66"/>
    <n v="183519.09"/>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9378875"/>
    <n v="57976042.220000014"/>
    <n v="88162522.700000003"/>
    <n v="57819541.530000009"/>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42318300"/>
    <n v="34725500"/>
    <n v="38890500"/>
    <n v="2578650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1020000"/>
    <n v="12526771.959999999"/>
    <n v="16331452.300000001"/>
    <n v="8299934.2699999986"/>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252200"/>
    <n v="1886997.4300000002"/>
    <n v="3252200"/>
    <n v="1886997.4300000002"/>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1000"/>
    <n v="621946.27"/>
    <n v="1199500"/>
    <n v="563211.26"/>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0"/>
    <n v="2451900"/>
    <n v="10168600"/>
    <n v="245190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109530"/>
    <n v="445000"/>
    <n v="109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1100000"/>
    <n v="6863648.7200000007"/>
    <n v="9805100"/>
    <n v="5415990.7200000007"/>
  </r>
  <r>
    <s v="2023"/>
    <x v="0"/>
    <x v="0"/>
    <x v="0"/>
    <x v="0"/>
    <s v="2 - Poder Ejecutivo"/>
    <s v="0201 - PRESIDENCIA DE LA REPÚBLICA"/>
    <s v="0029 - VICE PRESIDENCIA DE LA REPÚBLICA"/>
    <x v="0"/>
    <x v="0"/>
    <x v="2"/>
    <s v="2.2 - CONTRATACIÓN DE SERVICIOS"/>
    <s v="2.2.6 - SEGUROS"/>
    <s v="N"/>
    <s v="00 - N/A"/>
    <s v="10 - FONDO GENERAL"/>
    <s v="(en blanco)"/>
    <s v="99 - MULTIPROVINCIAL"/>
    <n v="5156000"/>
    <n v="3203763.1999999997"/>
    <n v="5156000"/>
    <n v="3138351.92"/>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4750547.54"/>
    <n v="10913856.4"/>
    <n v="2437514.8899999997"/>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4045000"/>
    <n v="872170.37000000011"/>
    <n v="11372415.6"/>
    <n v="265930.82"/>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2000000"/>
    <n v="12516636.52"/>
    <n v="14997000"/>
    <n v="4788558"/>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000"/>
    <n v="577908.19999999995"/>
    <n v="2910000"/>
    <n v="207604.47999999998"/>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4823800"/>
    <n v="860266.1"/>
    <n v="5792800"/>
    <n v="645270.1"/>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765000"/>
    <n v="18600"/>
    <n v="1122300"/>
    <n v="1110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145010.35"/>
    <n v="496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20000"/>
    <n v="837336.01"/>
    <n v="859000"/>
    <n v="53336"/>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4861.59"/>
    <n v="105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930000"/>
    <n v="4887455.01"/>
    <n v="13930000"/>
    <n v="4887455"/>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8491375"/>
    <n v="1579019.95"/>
    <n v="5383617"/>
    <n v="851707.72"/>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85281071"/>
    <n v="83770530.589999989"/>
    <n v="88192072"/>
    <n v="51957819.100000001"/>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4152500"/>
    <n v="11469125"/>
    <n v="26383500"/>
    <n v="9185125"/>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1903533"/>
    <n v="11733756.24"/>
    <n v="12358210.6"/>
    <n v="7905496.4100000011"/>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913595"/>
    <n v="3231116.0599999996"/>
    <n v="5402595"/>
    <n v="3231116.0599999996"/>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8207120"/>
    <n v="158367930.02000001"/>
    <n v="178439118.40000001"/>
    <n v="68912823.180000007"/>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1523158.87"/>
    <n v="3500000"/>
    <n v="1523158.8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272059.96999999997"/>
    <n v="610000"/>
    <n v="2425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620877"/>
    <n v="4293014.99"/>
    <n v="4969200"/>
    <n v="1962568.29"/>
  </r>
  <r>
    <s v="2023"/>
    <x v="0"/>
    <x v="0"/>
    <x v="0"/>
    <x v="0"/>
    <s v="2 - Poder Ejecutivo"/>
    <s v="0201 - PRESIDENCIA DE LA REPÚBLICA"/>
    <s v="0031 - DIRECCION DE PRENSA DEL PRESIDENTE"/>
    <x v="0"/>
    <x v="0"/>
    <x v="2"/>
    <s v="2.2 - CONTRATACIÓN DE SERVICIOS"/>
    <s v="2.2.6 - SEGUROS"/>
    <s v="N"/>
    <s v="00 - N/A"/>
    <s v="10 - FONDO GENERAL"/>
    <s v="(en blanco)"/>
    <s v="99 - MULTIPROVINCIAL"/>
    <n v="6236400"/>
    <n v="2958289.209999999"/>
    <n v="4686400"/>
    <n v="2958289.209999999"/>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700000"/>
    <n v="2784252.72"/>
    <n v="5305800"/>
    <n v="1769995.8299999998"/>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444000"/>
    <n v="386445.73000000004"/>
    <n v="749200"/>
    <n v="239538.72999999998"/>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725958.4000000013"/>
    <n v="4985000"/>
    <n v="2365381.4"/>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309762.09999999998"/>
    <n v="466066.69999999995"/>
    <n v="162092.09999999998"/>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305421.64999999997"/>
    <n v="318409.05"/>
    <n v="283973.97000000003"/>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700000"/>
    <n v="88486.84"/>
    <n v="251000"/>
    <n v="88486.840000000011"/>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5664"/>
    <n v="12000"/>
    <n v="5664"/>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207500"/>
    <n v="483892.73"/>
    <n v="554500"/>
    <n v="208087.66"/>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13135.5"/>
    <n v="140000"/>
    <n v="99802.83"/>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4074462.8300000005"/>
    <n v="6716000"/>
    <n v="2574462.83"/>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947596"/>
    <n v="1319736.3999999997"/>
    <n v="2644362.1999999993"/>
    <n v="1145830.4599999997"/>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7024000"/>
    <n v="205689519.41"/>
    <n v="271025329.38999999"/>
    <n v="165230102.69999999"/>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3318000"/>
    <n v="38058016.389999993"/>
    <n v="63651430.170000002"/>
    <n v="31969349.710000001"/>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6389100"/>
    <n v="26995927.629999988"/>
    <n v="36857735.439999998"/>
    <n v="24370992.36999999"/>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8445420"/>
    <n v="11154927.799999997"/>
    <n v="18945420"/>
    <n v="11154927.799999997"/>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28000"/>
    <n v="2175103910.79"/>
    <n v="3568944666"/>
    <n v="2044341501.4400001"/>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607373.2"/>
    <n v="12312966.08"/>
    <n v="360737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0590000"/>
    <n v="3868665.14"/>
    <n v="10590000"/>
    <n v="2398575.9300000002"/>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2000000"/>
    <n v="8143399.1799999997"/>
    <n v="12000000"/>
    <n v="8143399.1799999997"/>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9587020"/>
    <n v="3318939.15"/>
    <n v="20087020"/>
    <n v="2560530.73"/>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11507396"/>
    <n v="7572412.4699999997"/>
    <n v="100440416.92"/>
    <n v="7326252.469999999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150000"/>
    <n v="5525750.8799999999"/>
    <n v="5650000"/>
    <n v="1608387.7"/>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8980"/>
    <n v="393614.10000000003"/>
    <n v="708980"/>
    <n v="315614.10000000003"/>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43281.22"/>
    <n v="492000"/>
    <n v="41919.5"/>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1557180"/>
    <n v="490097.5"/>
    <n v="1757180"/>
    <n v="490097.5"/>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12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536200"/>
    <n v="227784.25"/>
    <n v="536200"/>
    <n v="227784.24"/>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240750"/>
    <n v="42428.999999999993"/>
    <n v="5240750"/>
    <n v="32164.94"/>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679420"/>
    <n v="4354894.63"/>
    <n v="12679420"/>
    <n v="4193642.43"/>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8875669"/>
    <n v="1400889.5599999996"/>
    <n v="20875669"/>
    <n v="883545.49999999977"/>
  </r>
  <r>
    <s v="2023"/>
    <x v="0"/>
    <x v="0"/>
    <x v="0"/>
    <x v="0"/>
    <s v="2 - Poder Ejecutivo"/>
    <s v="0201 - PRESIDENCIA DE LA REPÚBLICA"/>
    <s v="0033 - ECO5RD"/>
    <x v="0"/>
    <x v="0"/>
    <x v="2"/>
    <s v="2.1 - REMUNERACIONES Y CONTRIBUCIONES"/>
    <s v="2.1.1 - REMUNERACIONES"/>
    <s v="N"/>
    <s v="00 - N/A"/>
    <s v="10 - FONDO GENERAL"/>
    <s v="(en blanco)"/>
    <s v="99 - MULTIPROVINCIAL"/>
    <n v="0"/>
    <n v="2190000"/>
    <n v="77720000"/>
    <n v="1405000"/>
  </r>
  <r>
    <s v="2023"/>
    <x v="0"/>
    <x v="0"/>
    <x v="0"/>
    <x v="0"/>
    <s v="2 - Poder Ejecutivo"/>
    <s v="0201 - PRESIDENCIA DE LA REPÚBLICA"/>
    <s v="0033 - ECO5RD"/>
    <x v="0"/>
    <x v="0"/>
    <x v="2"/>
    <s v="2.1 - REMUNERACIONES Y CONTRIBUCIONES"/>
    <s v="2.1.2 - SOBRESUELDOS"/>
    <s v="N"/>
    <s v="00 - N/A"/>
    <s v="10 - FONDO GENERAL"/>
    <s v="(en blanco)"/>
    <s v="99 - MULTIPROVINCIAL"/>
    <n v="0"/>
    <n v="280000"/>
    <n v="280000"/>
    <n v="0"/>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313351.5"/>
    <n v="10936800"/>
    <n v="201080.4"/>
  </r>
  <r>
    <s v="2023"/>
    <x v="0"/>
    <x v="0"/>
    <x v="0"/>
    <x v="0"/>
    <s v="2 - Poder Ejecutivo"/>
    <s v="0201 - PRESIDENCIA DE LA REPÚBLICA"/>
    <s v="0033 - ECO5RD"/>
    <x v="0"/>
    <x v="0"/>
    <x v="2"/>
    <s v="2.2 - CONTRATACIÓN DE SERVICIOS"/>
    <s v="2.2.1 - SERVICIOS BÁSICOS"/>
    <s v="N"/>
    <s v="00 - N/A"/>
    <s v="10 - FONDO GENERAL"/>
    <s v="(en blanco)"/>
    <s v="99 - MULTIPROVINCIAL"/>
    <n v="0"/>
    <n v="0"/>
    <n v="6600000"/>
    <n v="0"/>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1758034.8"/>
    <n v="5400000"/>
    <n v="0"/>
  </r>
  <r>
    <s v="2023"/>
    <x v="0"/>
    <x v="0"/>
    <x v="0"/>
    <x v="0"/>
    <s v="2 - Poder Ejecutivo"/>
    <s v="0201 - PRESIDENCIA DE LA REPÚBLICA"/>
    <s v="0033 - ECO5RD"/>
    <x v="0"/>
    <x v="0"/>
    <x v="2"/>
    <s v="2.2 - CONTRATACIÓN DE SERVICIOS"/>
    <s v="2.2.3 - VIÁTICOS"/>
    <s v="N"/>
    <s v="00 - N/A"/>
    <s v="10 - FONDO GENERAL"/>
    <s v="(en blanco)"/>
    <s v="99 - MULTIPROVINCIAL"/>
    <n v="0"/>
    <n v="0"/>
    <n v="3583300"/>
    <n v="0"/>
  </r>
  <r>
    <s v="2023"/>
    <x v="0"/>
    <x v="0"/>
    <x v="0"/>
    <x v="0"/>
    <s v="2 - Poder Ejecutivo"/>
    <s v="0201 - PRESIDENCIA DE LA REPÚBLICA"/>
    <s v="0033 - ECO5RD"/>
    <x v="0"/>
    <x v="0"/>
    <x v="2"/>
    <s v="2.2 - CONTRATACIÓN DE SERVICIOS"/>
    <s v="2.2.4 - TRANSPORTE Y ALMACENAJE"/>
    <s v="N"/>
    <s v="00 - N/A"/>
    <s v="10 - FONDO GENERAL"/>
    <s v="(en blanco)"/>
    <s v="99 - MULTIPROVINCIAL"/>
    <n v="0"/>
    <n v="0"/>
    <n v="1200000"/>
    <n v="0"/>
  </r>
  <r>
    <s v="2023"/>
    <x v="0"/>
    <x v="0"/>
    <x v="0"/>
    <x v="0"/>
    <s v="2 - Poder Ejecutivo"/>
    <s v="0201 - PRESIDENCIA DE LA REPÚBLICA"/>
    <s v="0033 - ECO5RD"/>
    <x v="0"/>
    <x v="0"/>
    <x v="2"/>
    <s v="2.2 - CONTRATACIÓN DE SERVICIOS"/>
    <s v="2.2.5 - ALQUILERES Y RENTAS"/>
    <s v="N"/>
    <s v="00 - N/A"/>
    <s v="10 - FONDO GENERAL"/>
    <s v="(en blanco)"/>
    <s v="99 - MULTIPROVINCIAL"/>
    <n v="0"/>
    <n v="16000000"/>
    <n v="18200000"/>
    <n v="0"/>
  </r>
  <r>
    <s v="2023"/>
    <x v="0"/>
    <x v="0"/>
    <x v="0"/>
    <x v="0"/>
    <s v="2 - Poder Ejecutivo"/>
    <s v="0201 - PRESIDENCIA DE LA REPÚBLICA"/>
    <s v="0033 - ECO5RD"/>
    <x v="0"/>
    <x v="0"/>
    <x v="2"/>
    <s v="2.2 - CONTRATACIÓN DE SERVICIOS"/>
    <s v="2.2.6 - SEGUROS"/>
    <s v="N"/>
    <s v="00 - N/A"/>
    <s v="10 - FONDO GENERAL"/>
    <s v="(en blanco)"/>
    <s v="99 - MULTIPROVINCIAL"/>
    <n v="0"/>
    <n v="0"/>
    <n v="190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n v="485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1600000"/>
    <n v="2100000"/>
    <n v="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0"/>
    <n v="5500000"/>
    <n v="0"/>
  </r>
  <r>
    <s v="2023"/>
    <x v="0"/>
    <x v="0"/>
    <x v="0"/>
    <x v="0"/>
    <s v="2 - Poder Ejecutivo"/>
    <s v="0201 - PRESIDENCIA DE LA REPÚBLICA"/>
    <s v="0033 - ECO5RD"/>
    <x v="0"/>
    <x v="0"/>
    <x v="2"/>
    <s v="2.3 - MATERIALES Y SUMINISTROS"/>
    <s v="2.3.1 - ALIMENTOS Y PRODUCTOS AGROFORESTALES"/>
    <s v="N"/>
    <s v="00 - N/A"/>
    <s v="10 - FONDO GENERAL"/>
    <s v="(en blanco)"/>
    <s v="99 - MULTIPROVINCIAL"/>
    <n v="0"/>
    <n v="192006.3"/>
    <n v="4275000"/>
    <n v="0"/>
  </r>
  <r>
    <s v="2023"/>
    <x v="0"/>
    <x v="0"/>
    <x v="0"/>
    <x v="0"/>
    <s v="2 - Poder Ejecutivo"/>
    <s v="0201 - PRESIDENCIA DE LA REPÚBLICA"/>
    <s v="0033 - ECO5RD"/>
    <x v="0"/>
    <x v="0"/>
    <x v="2"/>
    <s v="2.3 - MATERIALES Y SUMINISTROS"/>
    <s v="2.3.2 - TEXTILES Y VESTUARIOS"/>
    <s v="N"/>
    <s v="00 - N/A"/>
    <s v="10 - FONDO GENERAL"/>
    <s v="(en blanco)"/>
    <s v="99 - MULTIPROVINCIAL"/>
    <n v="0"/>
    <n v="8378"/>
    <n v="163000"/>
    <n v="0"/>
  </r>
  <r>
    <s v="2023"/>
    <x v="0"/>
    <x v="0"/>
    <x v="0"/>
    <x v="0"/>
    <s v="2 - Poder Ejecutivo"/>
    <s v="0201 - PRESIDENCIA DE LA REPÚBLICA"/>
    <s v="0033 - ECO5RD"/>
    <x v="0"/>
    <x v="0"/>
    <x v="2"/>
    <s v="2.3 - MATERIALES Y SUMINISTROS"/>
    <s v="2.3.3 - PAPEL, CARTÓN E IMPRESOS"/>
    <s v="N"/>
    <s v="00 - N/A"/>
    <s v="10 - FONDO GENERAL"/>
    <s v="(en blanco)"/>
    <s v="99 - MULTIPROVINCIAL"/>
    <n v="0"/>
    <n v="112985"/>
    <n v="300000"/>
    <n v="0"/>
  </r>
  <r>
    <s v="2023"/>
    <x v="0"/>
    <x v="0"/>
    <x v="0"/>
    <x v="0"/>
    <s v="2 - Poder Ejecutivo"/>
    <s v="0201 - PRESIDENCIA DE LA REPÚBLICA"/>
    <s v="0033 - ECO5RD"/>
    <x v="0"/>
    <x v="0"/>
    <x v="2"/>
    <s v="2.3 - MATERIALES Y SUMINISTROS"/>
    <s v="2.3.5 - CUERO, CAUCHO Y PLÁSTICO"/>
    <s v="N"/>
    <s v="00 - N/A"/>
    <s v="10 - FONDO GENERAL"/>
    <s v="(en blanco)"/>
    <s v="99 - MULTIPROVINCIAL"/>
    <n v="0"/>
    <n v="0"/>
    <n v="3003000"/>
    <n v="0"/>
  </r>
  <r>
    <s v="2023"/>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0"/>
    <n v="2500"/>
    <n v="0"/>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n v="15000000"/>
    <n v="0"/>
  </r>
  <r>
    <s v="2023"/>
    <x v="0"/>
    <x v="0"/>
    <x v="0"/>
    <x v="0"/>
    <s v="2 - Poder Ejecutivo"/>
    <s v="0201 - PRESIDENCIA DE LA REPÚBLICA"/>
    <s v="0033 - ECO5RD"/>
    <x v="0"/>
    <x v="0"/>
    <x v="2"/>
    <s v="2.3 - MATERIALES Y SUMINISTROS"/>
    <s v="2.3.9 - PRODUCTOS Y ÚTILES VARIOS"/>
    <s v="N"/>
    <s v="00 - N/A"/>
    <s v="10 - FONDO GENERAL"/>
    <s v="(en blanco)"/>
    <s v="99 - MULTIPROVINCIAL"/>
    <n v="0"/>
    <n v="111634.4"/>
    <n v="2943700"/>
    <n v="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77703886"/>
    <n v="458822683.06999999"/>
    <n v="631962413"/>
    <n v="394164881.34999996"/>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0000000"/>
    <n v="9420000"/>
    <n v="20000000"/>
    <n v="938400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61033305"/>
    <n v="85371250.099999994"/>
    <n v="161133305"/>
    <n v="67025153.850000009"/>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43727235"/>
    <n v="49016962.780000016"/>
    <n v="143727235"/>
    <n v="46948777.330000006"/>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433508.9"/>
    <n v="6700000"/>
    <n v="1428208.5"/>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9819594"/>
    <n v="65982326"/>
    <n v="83919594"/>
    <n v="65982326"/>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625282"/>
    <n v="30900000"/>
    <n v="6136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5306880"/>
    <n v="9178937.0600000005"/>
    <n v="13306880"/>
    <n v="7666767.0599999987"/>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930768"/>
    <n v="8502228.6799999997"/>
    <n v="14930768"/>
    <n v="8502228.6799999997"/>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99000"/>
    <n v="50000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9530312"/>
    <n v="0"/>
    <n v="1573031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95620"/>
    <n v="16997909.169999998"/>
    <n v="35195620"/>
    <n v="7465166.3300000001"/>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27457037"/>
    <n v="24700624.630000003"/>
    <n v="37814537"/>
    <n v="12024314.629999999"/>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54364580"/>
    <n v="41167941.469999999"/>
    <n v="54364580"/>
    <n v="41167941.469999999"/>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19832574.909999985"/>
    <n v="30241788"/>
    <n v="9714015.7300000004"/>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312120"/>
    <n v="19251378.34"/>
    <n v="32912120"/>
    <n v="1794643.51"/>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69259322"/>
    <n v="102742216.16000004"/>
    <n v="137809322"/>
    <n v="46112477.43"/>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25977848"/>
    <n v="11351568.609999999"/>
    <n v="9777848"/>
    <n v="2821516"/>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5397670"/>
    <n v="27080896.809999999"/>
    <n v="41437670"/>
    <n v="26321202.480000004"/>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47622"/>
    <n v="18489974.140000001"/>
    <n v="20547622"/>
    <n v="9027253.290000001"/>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6252417.6799999997"/>
    <n v="10225050"/>
    <n v="4327406.63"/>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7942845.8600000003"/>
    <n v="15200000"/>
    <n v="5305336.76"/>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9698719.0999999996"/>
    <n v="13585000"/>
    <n v="7026628.8100000005"/>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3281627.2"/>
    <n v="9929000"/>
    <n v="2193077.200000000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3643549.67"/>
    <n v="5332789"/>
    <n v="2409663.2999999998"/>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55210"/>
    <n v="4700000"/>
    <n v="95521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6006958"/>
    <n v="4730871.68"/>
    <n v="6006958"/>
    <n v="492330"/>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600850"/>
    <n v="1296573.45"/>
    <n v="2950850"/>
    <n v="1160268.6499999997"/>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70414.76"/>
    <n v="2000000"/>
    <n v="1569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6339347"/>
    <n v="2075812.7499999998"/>
    <n v="36439347"/>
    <n v="1037883.52"/>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9721219"/>
    <n v="24784751.200000003"/>
    <n v="62271219"/>
    <n v="18902619.370000001"/>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18033612"/>
    <n v="24978764.369999997"/>
    <n v="53633612"/>
    <n v="19750322.379999999"/>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820821326"/>
    <n v="542851458.76000011"/>
    <n v="865584244"/>
    <n v="477887133.92000002"/>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130440553"/>
    <n v="69090722"/>
    <n v="130440553"/>
    <n v="54546476.5"/>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38146118"/>
    <n v="74282531.110000029"/>
    <n v="138146118"/>
    <n v="72128611.220000029"/>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9954888"/>
    <n v="9864563.6999999993"/>
    <n v="20454888"/>
    <n v="9864563.6999999993"/>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5031815"/>
    <n v="35541979.529999994"/>
    <n v="127561815"/>
    <n v="20107879.199999996"/>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20412134"/>
    <n v="3789227.66"/>
    <n v="20412134"/>
    <n v="3603127.66"/>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3943165"/>
    <n v="13194663.120000001"/>
    <n v="50467165"/>
    <n v="11589855.109999999"/>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63804926"/>
    <n v="7732693.4899999974"/>
    <n v="64304426"/>
    <n v="2905735.02"/>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26577652"/>
    <n v="3128559.99"/>
    <n v="27445152"/>
    <n v="3128559.99"/>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690590"/>
    <n v="7125207.7699999996"/>
    <n v="38690590"/>
    <n v="5385178"/>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975417"/>
    <n v="7402175"/>
    <n v="19275417"/>
    <n v="6543795"/>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174000"/>
    <n v="8192506.4400000004"/>
    <n v="15578000"/>
    <n v="6115799.9399999995"/>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783101"/>
    <n v="1066528.01"/>
    <n v="9003101"/>
    <n v="562860"/>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819009"/>
    <n v="42480"/>
    <n v="3719009"/>
    <n v="4248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1128551"/>
    <n v="51689.899999999994"/>
    <n v="2285551"/>
    <n v="51689.89999999999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4600343"/>
    <n v="572654"/>
    <n v="34950343"/>
    <n v="42869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9486246"/>
    <n v="21366565.710000001"/>
    <n v="57084246"/>
    <n v="16142581.130000001"/>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96010097"/>
    <n v="406467068.79999995"/>
    <n v="461909554"/>
    <n v="328056462.79999995"/>
  </r>
  <r>
    <s v="2023"/>
    <x v="0"/>
    <x v="0"/>
    <x v="0"/>
    <x v="0"/>
    <s v="2 - Poder Ejecutivo"/>
    <s v="0202 - MINISTERIO DE  INTERIOR Y POLICÍA"/>
    <s v="0001 - POLICIA NACIONAL"/>
    <x v="0"/>
    <x v="1"/>
    <x v="15"/>
    <s v="2.1 - REMUNERACIONES Y CONTRIBUCIONES"/>
    <s v="2.1.1 - REMUNERACIONES"/>
    <s v="N"/>
    <s v="00 - N/A"/>
    <s v="10 - FONDO GENERAL"/>
    <s v="(en blanco)"/>
    <s v="99 - MULTIPROVINCIAL"/>
    <n v="15210826739"/>
    <n v="13606522022.079998"/>
    <n v="14775525144.299999"/>
    <n v="9407187161.1899967"/>
  </r>
  <r>
    <s v="2023"/>
    <x v="0"/>
    <x v="0"/>
    <x v="0"/>
    <x v="0"/>
    <s v="2 - Poder Ejecutivo"/>
    <s v="0202 - MINISTERIO DE  INTERIOR Y POLICÍA"/>
    <s v="0001 - POLICIA NACIONAL"/>
    <x v="0"/>
    <x v="1"/>
    <x v="15"/>
    <s v="2.1 - REMUNERACIONES Y CONTRIBUCIONES"/>
    <s v="2.1.2 - SOBRESUELDOS"/>
    <s v="N"/>
    <s v="00 - N/A"/>
    <s v="10 - FONDO GENERAL"/>
    <s v="(en blanco)"/>
    <s v="01 - DISTRITO NACIONAL"/>
    <n v="32087520"/>
    <n v="31697340"/>
    <n v="32087520"/>
    <n v="17732150"/>
  </r>
  <r>
    <s v="2023"/>
    <x v="0"/>
    <x v="0"/>
    <x v="0"/>
    <x v="0"/>
    <s v="2 - Poder Ejecutivo"/>
    <s v="0202 - MINISTERIO DE  INTERIOR Y POLICÍA"/>
    <s v="0001 - POLICIA NACIONAL"/>
    <x v="0"/>
    <x v="1"/>
    <x v="15"/>
    <s v="2.1 - REMUNERACIONES Y CONTRIBUCIONES"/>
    <s v="2.1.2 - SOBRESUELDOS"/>
    <s v="N"/>
    <s v="00 - N/A"/>
    <s v="10 - FONDO GENERAL"/>
    <s v="(en blanco)"/>
    <s v="99 - MULTIPROVINCIAL"/>
    <n v="454484980"/>
    <n v="418007283.24000001"/>
    <n v="454484980"/>
    <n v="279073820"/>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53102383"/>
    <n v="47854917.82"/>
    <n v="62322316"/>
    <n v="43133156.710000008"/>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891518918"/>
    <n v="1828061707.8099999"/>
    <n v="1891518918"/>
    <n v="1332607986.3000004"/>
  </r>
  <r>
    <s v="2023"/>
    <x v="0"/>
    <x v="0"/>
    <x v="0"/>
    <x v="0"/>
    <s v="2 - Poder Ejecutivo"/>
    <s v="0202 - MINISTERIO DE  INTERIOR Y POLICÍA"/>
    <s v="0001 - POLICIA NACIONAL"/>
    <x v="0"/>
    <x v="1"/>
    <x v="15"/>
    <s v="2.2 - CONTRATACIÓN DE SERVICIOS"/>
    <s v="2.2.1 - SERVICIOS BÁSICOS"/>
    <s v="N"/>
    <s v="00 - N/A"/>
    <s v="10 - FONDO GENERAL"/>
    <s v="(en blanco)"/>
    <s v="99 - MULTIPROVINCIAL"/>
    <n v="327256640"/>
    <n v="177046411.86999997"/>
    <n v="332771840"/>
    <n v="177046411.86999995"/>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0538835"/>
    <n v="5877020.9299999988"/>
    <n v="13099033.800000001"/>
    <n v="5877020.9299999988"/>
  </r>
  <r>
    <s v="2023"/>
    <x v="0"/>
    <x v="0"/>
    <x v="0"/>
    <x v="0"/>
    <s v="2 - Poder Ejecutivo"/>
    <s v="0202 - MINISTERIO DE  INTERIOR Y POLICÍA"/>
    <s v="0001 - POLICIA NACIONAL"/>
    <x v="0"/>
    <x v="1"/>
    <x v="15"/>
    <s v="2.2 - CONTRATACIÓN DE SERVICIOS"/>
    <s v="2.2.3 - VIÁTICOS"/>
    <s v="N"/>
    <s v="00 - N/A"/>
    <s v="10 - FONDO GENERAL"/>
    <s v="(en blanco)"/>
    <s v="99 - MULTIPROVINCIAL"/>
    <n v="31080000"/>
    <n v="16309833.820000004"/>
    <n v="31080000"/>
    <n v="16309833.82"/>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3746400"/>
    <n v="7000000"/>
    <n v="37464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0"/>
    <n v="11572357.150000002"/>
    <n v="0"/>
  </r>
  <r>
    <s v="2023"/>
    <x v="0"/>
    <x v="0"/>
    <x v="0"/>
    <x v="0"/>
    <s v="2 - Poder Ejecutivo"/>
    <s v="0202 - MINISTERIO DE  INTERIOR Y POLICÍA"/>
    <s v="0001 - POLICIA NACIONAL"/>
    <x v="0"/>
    <x v="1"/>
    <x v="15"/>
    <s v="2.2 - CONTRATACIÓN DE SERVICIOS"/>
    <s v="2.2.5 - ALQUILERES Y RENTAS"/>
    <s v="N"/>
    <s v="00 - N/A"/>
    <s v="10 - FONDO GENERAL"/>
    <s v="(en blanco)"/>
    <s v="99 - MULTIPROVINCIAL"/>
    <n v="99973157"/>
    <n v="66643788.609999992"/>
    <n v="180146346.74000001"/>
    <n v="66015081.499999993"/>
  </r>
  <r>
    <s v="2023"/>
    <x v="0"/>
    <x v="0"/>
    <x v="0"/>
    <x v="0"/>
    <s v="2 - Poder Ejecutivo"/>
    <s v="0202 - MINISTERIO DE  INTERIOR Y POLICÍA"/>
    <s v="0001 - POLICIA NACIONAL"/>
    <x v="0"/>
    <x v="1"/>
    <x v="15"/>
    <s v="2.2 - CONTRATACIÓN DE SERVICIOS"/>
    <s v="2.2.6 - SEGUROS"/>
    <s v="N"/>
    <s v="00 - N/A"/>
    <s v="10 - FONDO GENERAL"/>
    <s v="(en blanco)"/>
    <s v="99 - MULTIPROVINCIAL"/>
    <n v="668552000"/>
    <n v="310675540.99000001"/>
    <n v="678974645.41999996"/>
    <n v="310675540.99000001"/>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10560000"/>
    <n v="15062716.110000001"/>
    <n v="35135000"/>
    <n v="5321656.1100000003"/>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7889543"/>
    <n v="16044626.700000001"/>
    <n v="120997191.12"/>
    <n v="13195856.700000001"/>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5595898.3200000003"/>
    <n v="20462799.999999996"/>
    <n v="4895898.32"/>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6500000"/>
    <n v="176802648.11999992"/>
    <n v="178052220"/>
    <n v="88858382.39000003"/>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298148600"/>
    <n v="15577457.48"/>
    <n v="1116493028.48"/>
    <n v="6581862"/>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33214878"/>
    <n v="22027876.490000002"/>
    <n v="27039914"/>
    <n v="11801674.619999999"/>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00514.99000000005"/>
    <n v="376408"/>
    <n v="300514.99"/>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60750000"/>
    <n v="22970135.229999997"/>
    <n v="49150000"/>
    <n v="17849029.629999999"/>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9910000"/>
    <n v="6932180.8099999996"/>
    <n v="22003832"/>
    <n v="1834580.81"/>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416579228"/>
    <n v="1410660961.5100005"/>
    <n v="1420642575"/>
    <n v="632929462.42999995"/>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272504000"/>
    <n v="358692636.63000011"/>
    <n v="1530939504.72"/>
    <n v="81469376.659999996"/>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7130692"/>
    <n v="338986076.57999998"/>
    <n v="385236834.77000004"/>
    <n v="297404333.87999988"/>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652189737"/>
    <n v="710471453.62"/>
    <n v="725329737"/>
    <n v="416307832.86000001"/>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58198568"/>
    <n v="26875553.220000003"/>
    <n v="58686825.710000001"/>
    <n v="18504886.55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251589818"/>
    <n v="207807618.30000001"/>
    <n v="264510318.19999999"/>
    <n v="138520032.64000002"/>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37173921"/>
    <n v="43732524.650000013"/>
    <n v="55388332.720000006"/>
    <n v="41917641.579999998"/>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76996739"/>
    <n v="84938193.599999994"/>
    <n v="84938193.599999994"/>
    <n v="52635844.479999989"/>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21655562"/>
    <n v="20655562"/>
    <n v="21655562"/>
    <n v="3145471.74"/>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64966686"/>
    <n v="64821820.879999995"/>
    <n v="65326686"/>
    <n v="40217719.579999998"/>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561412"/>
    <n v="3128956.870000001"/>
    <n v="4562191"/>
    <n v="2304841.0999999996"/>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4403517.5"/>
    <n v="9127878"/>
    <n v="4354307.5"/>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835600"/>
    <n v="2963251.08"/>
    <n v="4185600"/>
    <n v="2111346.27"/>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2565379"/>
    <n v="2270202.7399999998"/>
    <n v="16225374.620000001"/>
    <n v="1679631.73"/>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10743459"/>
    <n v="20661327.640000001"/>
    <n v="20932508.130000003"/>
    <n v="7217747.1700000009"/>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38661110"/>
    <n v="15524402.349999998"/>
    <n v="19059764"/>
    <n v="15524402.349999998"/>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76181417.149999991"/>
    <n v="79749109.999999985"/>
    <n v="5535946.4000000004"/>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39864050"/>
    <n v="23466969.210000001"/>
    <n v="24237941.359999999"/>
    <n v="17590546.559999999"/>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041196.88"/>
    <n v="10094260"/>
    <n v="5041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5456554"/>
    <n v="47704075.670000002"/>
    <n v="53820226.659999996"/>
    <n v="15420850.109999999"/>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143960"/>
    <n v="500000"/>
    <n v="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135200"/>
    <n v="11010305.23"/>
    <n v="11329065"/>
    <n v="5402349.3300000001"/>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4677215.57"/>
    <n v="5300000"/>
    <n v="3124453.59"/>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259852"/>
    <n v="8548775.9499999974"/>
    <n v="9491852"/>
    <n v="3817902.6000000006"/>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36819.20000000007"/>
    <n v="481120.80000000075"/>
    <n v="329491.40000000002"/>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0525431"/>
    <n v="59353.599999999999"/>
    <n v="748688.68999998271"/>
    <n v="59353.599999999999"/>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52805"/>
    <n v="5752520"/>
    <n v="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5568086"/>
    <n v="5055220.9000000004"/>
    <n v="5268091.1400000006"/>
    <n v="4899777.7"/>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1205317.22"/>
    <n v="207097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4017.59"/>
    <n v="118432"/>
    <n v="540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85845"/>
    <n v="270000"/>
    <n v="39235"/>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443696"/>
    <n v="5251739.38"/>
    <n v="5465435.1399999997"/>
    <n v="5251739.38"/>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67480"/>
    <n v="1177474.4800000002"/>
    <n v="1860314"/>
    <n v="1177474.4800000002"/>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10443"/>
    <n v="647000"/>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70006100"/>
    <n v="4868215.91"/>
    <n v="63543025.980000004"/>
    <n v="4633971.21"/>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72363164.129999995"/>
    <n v="137127888.46000001"/>
    <n v="691397.43"/>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749298"/>
    <n v="13417696.550000004"/>
    <n v="17639625.609999999"/>
    <n v="11561599.649999999"/>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60889530"/>
    <n v="60889530"/>
    <n v="60889530"/>
    <n v="3683058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8939512"/>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323960"/>
    <n v="4323960"/>
    <n v="4323960"/>
    <n v="2795799.4400000004"/>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1203418.5900000001"/>
    <n v="1203419"/>
    <n v="575269.17999999993"/>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15120000"/>
    <n v="9871217"/>
    <n v="15780000"/>
    <n v="9871217"/>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78134.7"/>
    <n v="750000"/>
    <n v="478134.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600510"/>
    <n v="1165313.7299999997"/>
    <n v="1639408"/>
    <n v="1120413.73"/>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3370000"/>
    <n v="407835305.29999995"/>
    <n v="408705600"/>
    <n v="1331099.9100000001"/>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56738"/>
    <n v="11367411.629999999"/>
    <n v="16108658"/>
    <n v="5757351.0899999999"/>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5532906"/>
    <n v="2954359.5599999996"/>
    <n v="5191455"/>
    <n v="2002914.5999999999"/>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1082773"/>
    <n v="734571.25"/>
    <n v="1290906"/>
    <n v="421537.01"/>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806858"/>
    <n v="304445.90000000002"/>
    <n v="547858"/>
    <n v="294651.90000000002"/>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629639"/>
    <n v="9769178.5800000001"/>
    <n v="12814831"/>
    <n v="6759478.9800000004"/>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4112699"/>
    <n v="803619.89"/>
    <n v="3209621"/>
    <n v="578308.33000000007"/>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498713.06"/>
    <n v="500000"/>
    <n v="483493.7"/>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415870"/>
    <n v="0"/>
    <n v="3415870"/>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063458.67"/>
    <n v="30911183.670000002"/>
    <n v="1063458.67"/>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00000"/>
    <n v="116152.02"/>
    <n v="100000"/>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9259124"/>
    <n v="47504894.790000007"/>
    <n v="48979124"/>
    <n v="30075994.789999999"/>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1017154"/>
    <n v="6248833.3300000001"/>
    <n v="11297154"/>
    <n v="5190833.33"/>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27219.199999999997"/>
    <n v="100000"/>
    <n v="27219.199999999997"/>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6886684"/>
    <n v="6803058.4799999977"/>
    <n v="6886684"/>
    <n v="4383808.1599999992"/>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949209"/>
    <n v="2758248.92"/>
    <n v="3924209"/>
    <n v="2758248.92"/>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884600"/>
    <n v="288684.48000000004"/>
    <n v="884600"/>
    <n v="288684.48"/>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8697763"/>
    <n v="5043610.41"/>
    <n v="8697763"/>
    <n v="4984296.9999999991"/>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568656"/>
    <n v="2381951.65"/>
    <n v="3568656"/>
    <n v="2381951.65"/>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967272"/>
    <n v="504183.66000000015"/>
    <n v="967272"/>
    <n v="486040.9800000001"/>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6030448"/>
    <n v="3807680.58"/>
    <n v="5880448"/>
    <n v="2464144.69"/>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3570000"/>
    <n v="2353851.0100000002"/>
    <n v="3434288"/>
    <n v="1957784.01"/>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71559"/>
    <n v="262828.40000000002"/>
    <n v="471559"/>
    <n v="141116.09999999998"/>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100000"/>
    <n v="240085.05"/>
    <n v="270000"/>
    <n v="77563.649999999994"/>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969100"/>
    <n v="210425.56"/>
    <n v="889100"/>
    <n v="188889.56"/>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09999999987"/>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5000"/>
    <n v="16107"/>
    <n v="45000"/>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541800"/>
    <n v="789322.79"/>
    <n v="1541800"/>
    <n v="789322.7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2141840"/>
    <n v="853581.76"/>
    <n v="2135840"/>
    <n v="791531.46000000008"/>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92579142"/>
    <n v="84508601.629999995"/>
    <n v="92456742"/>
    <n v="53284575.760000005"/>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11872007"/>
    <n v="11983163.24"/>
    <n v="12356122"/>
    <n v="8236324.1099999994"/>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2418412"/>
    <n v="1070263.99"/>
    <n v="2418412"/>
    <n v="1070263.9899999998"/>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42943"/>
    <n v="96388.4"/>
    <n v="242943"/>
    <n v="96388.4"/>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4447.5"/>
    <n v="10000"/>
    <n v="4447.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384653.22"/>
    <n v="460522"/>
    <n v="384653.21"/>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66427"/>
    <n v="694349.37"/>
    <n v="1636427"/>
    <n v="694349.37"/>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69583"/>
    <n v="77080.759999999995"/>
    <n v="299583"/>
    <n v="77080.759999999995"/>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729513"/>
    <n v="9903902.459999999"/>
    <n v="13021513"/>
    <n v="6803897.080000001"/>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5270000"/>
    <n v="1212906.2"/>
    <n v="4750000"/>
    <n v="1024578.2"/>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91271"/>
    <n v="191955.03"/>
    <n v="411271"/>
    <n v="191955.03"/>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2734261"/>
    <n v="818291.70000000007"/>
    <n v="2184261"/>
    <n v="818291.70000000007"/>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099728"/>
    <n v="570188.89000000013"/>
    <n v="1199728"/>
    <n v="570188.89000000013"/>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2124912"/>
    <n v="11273457.91"/>
    <n v="12424912"/>
    <n v="5931528.1999999993"/>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895819"/>
    <n v="1211810.73"/>
    <n v="2133819"/>
    <n v="1020060.7299999999"/>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88228321"/>
    <n v="282613339.88"/>
    <n v="288228321"/>
    <n v="194927298.85999995"/>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176210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8731883"/>
    <n v="10475796.560000001"/>
    <n v="18731883"/>
    <n v="9861151.4000000041"/>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13009000"/>
    <n v="6892463.8700000001"/>
    <n v="13006000"/>
    <n v="6892463.8700000001"/>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41964.93"/>
    <n v="250000"/>
    <n v="41964.93"/>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2910600"/>
    <n v="6000000"/>
    <n v="29035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750000"/>
    <n v="1031444.75"/>
    <n v="6495000"/>
    <n v="777168.57000000007"/>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250000"/>
    <n v="4926971.53"/>
    <n v="10516800"/>
    <n v="3622971.5300000003"/>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25000"/>
    <n v="899420.28"/>
    <n v="1263000"/>
    <n v="182900"/>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5082621.91"/>
    <n v="31598398"/>
    <n v="10187575.07"/>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7202505"/>
    <n v="13227338.27"/>
    <n v="26780822.84"/>
    <n v="684990"/>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2500000"/>
    <n v="1351915.96"/>
    <n v="3700000"/>
    <n v="746063.72000000009"/>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s v="0004 - DIRECCION CENTRAL  DE  POLICIA DE TURISMO"/>
    <x v="0"/>
    <x v="1"/>
    <x v="15"/>
    <s v="2.3 - MATERIALES Y SUMINISTROS"/>
    <s v="2.3.6 - PRODUCTOS DE MINERALES, METÁLICOS Y NO METÁLICOS"/>
    <s v="N"/>
    <s v="00 - N/A"/>
    <s v="10 - FONDO GENERAL"/>
    <s v="(en blanco)"/>
    <s v="99 - MULTIPROVINCIAL"/>
    <n v="0"/>
    <n v="0"/>
    <n v="37100"/>
    <n v="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40297495"/>
    <n v="38675496.310000002"/>
    <n v="40947495"/>
    <n v="25993304.41"/>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3150000"/>
    <n v="9249611.0799999982"/>
    <n v="16347215"/>
    <n v="5715740.0600000005"/>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8811539"/>
    <n v="18594659.939999998"/>
    <n v="18811539"/>
    <n v="11768781.539999999"/>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2800000"/>
    <n v="2556389.52"/>
    <n v="2800000"/>
    <n v="1714426.66"/>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316377.09999999998"/>
    <n v="500000"/>
    <n v="316377.09999999998"/>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0"/>
    <n v="500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112.52"/>
    <n v="2500000"/>
    <n v="1222750.17"/>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600000"/>
    <n v="398958"/>
    <n v="600000"/>
    <n v="398958"/>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100000"/>
    <n v="31441.5"/>
    <n v="100000"/>
    <n v="31441.5"/>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325000"/>
    <n v="1263682.78"/>
    <n v="1404000"/>
    <n v="869362.37999999989"/>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700000"/>
    <n v="128465.33"/>
    <n v="621000"/>
    <n v="128465.33"/>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782944155"/>
    <n v="662678941.04999995"/>
    <n v="722721817"/>
    <n v="478288686.20999992"/>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54568201"/>
    <n v="35791405.690000005"/>
    <n v="42755701"/>
    <n v="31638051.789999999"/>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6600000"/>
    <n v="19881488.940000001"/>
    <n v="36600000"/>
    <n v="19741471.200000007"/>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446609.2"/>
    <n v="2500000"/>
    <n v="1446609.2"/>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394275"/>
    <n v="5700000"/>
    <n v="43324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5461820"/>
    <n v="12268941.619999999"/>
    <n v="15461820"/>
    <n v="10030866.77"/>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600000"/>
    <n v="12155763.16"/>
    <n v="24600000"/>
    <n v="11545478.690000001"/>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2020000"/>
    <n v="1562665.8900000001"/>
    <n v="2020000"/>
    <n v="932636"/>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32329764.530000001"/>
    <n v="47648978.109999999"/>
    <n v="8687912.5399999991"/>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29630550"/>
    <n v="16285665.92"/>
    <n v="39079727.18"/>
    <n v="7496529.7300000004"/>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2800000"/>
    <n v="20000"/>
    <n v="2799999.99"/>
    <n v="138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2919550"/>
    <n v="5063525.7300000004"/>
    <n v="17326486.989999998"/>
    <n v="5001575.7300000004"/>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225273.16"/>
    <n v="225817.07"/>
    <n v="32072.400000000001"/>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110380450"/>
    <n v="102829968.20999999"/>
    <n v="110154632.93000001"/>
    <n v="62724404.719999999"/>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6848759"/>
    <n v="23877048.039999999"/>
    <n v="36913661.239999995"/>
    <n v="18604293.369999997"/>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4102024"/>
    <n v="29924252.760000002"/>
    <n v="34102024"/>
    <n v="18164269.840000004"/>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4646336"/>
    <n v="4634534.7600000007"/>
    <n v="4646336"/>
    <n v="2808304.2799999993"/>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75000"/>
    <n v="858889.19000000006"/>
    <n v="1100000"/>
    <n v="853886.28999999992"/>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517762.28"/>
    <n v="521000"/>
    <n v="500891.24000000005"/>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0"/>
    <n v="117225.92"/>
    <n v="779000"/>
    <n v="63240.92"/>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501500"/>
    <n v="16433"/>
    <n v="261500"/>
    <n v="8351.64"/>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750000"/>
    <n v="1962250.29"/>
    <n v="4246000"/>
    <n v="1631436.0400000003"/>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1430000"/>
    <n v="571966.06000000006"/>
    <n v="1020000"/>
    <n v="571966.06000000006"/>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85000"/>
    <n v="34565.74"/>
    <n v="75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30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825000"/>
    <n v="375627.55000000005"/>
    <n v="405000"/>
    <n v="375444.74"/>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430000"/>
    <n v="399038.33999999997"/>
    <n v="954000"/>
    <n v="263788.46000000002"/>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859214"/>
    <n v="2886470.8800000004"/>
    <n v="3759214"/>
    <n v="2802640.1999999997"/>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495000"/>
    <n v="897741.8400000002"/>
    <n v="1579000"/>
    <n v="496155.61"/>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4675425"/>
    <n v="14675425"/>
    <n v="14675425"/>
    <n v="8914070.5800000001"/>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2133800"/>
    <n v="2133800"/>
    <n v="2133800"/>
    <n v="1380415.39"/>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683200"/>
    <n v="305016.02999999997"/>
    <n v="886576.8"/>
    <n v="305016.02999999997"/>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705144"/>
    <n v="55289.729999999996"/>
    <n v="72152.599999999977"/>
    <n v="55289.729999999996"/>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969271.17"/>
    <n v="1522443"/>
    <n v="969271.17"/>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16189.6"/>
    <n v="16189.6"/>
    <n v="16189.6"/>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10000"/>
    <n v="111628"/>
    <n v="123000"/>
    <n v="111628"/>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764000"/>
    <n v="1565130.12"/>
    <n v="1764000"/>
    <n v="777089.32"/>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605000"/>
    <n v="693820.28"/>
    <n v="962260"/>
    <n v="693820.27999999991"/>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45009778"/>
    <n v="42274426.789999999"/>
    <n v="46097130.520000003"/>
    <n v="27861809.219999991"/>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218400"/>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1008698"/>
    <n v="1012030.48"/>
    <n v="1012030.48"/>
    <n v="644538.82000000007"/>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102000"/>
    <n v="1101600"/>
    <n v="1101600"/>
    <n v="786733.54999999993"/>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130000"/>
    <n v="0"/>
    <n v="50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320000"/>
    <n v="144600"/>
    <n v="163005"/>
    <n v="1062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83624.33"/>
    <n v="350000"/>
    <n v="283624.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385389.7999999998"/>
    <n v="1500000"/>
    <n v="985389.8"/>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80000"/>
    <n v="99120"/>
    <n v="405000"/>
    <n v="99120"/>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80673"/>
    <n v="100392.4"/>
    <n v="119460.54999999999"/>
    <n v="100392.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8499782"/>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300000"/>
    <n v="0"/>
    <n v="64654"/>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50000"/>
    <n v="5704235.0199999996"/>
    <n v="5766689.0300000003"/>
    <n v="2854235.02"/>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240000"/>
    <n v="199758.8"/>
    <n v="332951"/>
    <n v="132003.13999999998"/>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2598600"/>
    <n v="12511600"/>
    <n v="12639600"/>
    <n v="763940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780000"/>
    <n v="1775220.5000000002"/>
    <n v="1780000"/>
    <n v="1167500.7000000002"/>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910000"/>
    <n v="675770.62"/>
    <n v="910000"/>
    <n v="622231.28999999992"/>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10256"/>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82461"/>
    <n v="94317.4"/>
    <n v="96355"/>
    <n v="78033.399999999994"/>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4920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1820000"/>
    <n v="1295879.1600000001"/>
    <n v="1820000"/>
    <n v="1295879.1399999999"/>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90000"/>
    <n v="126458.98000000001"/>
    <n v="126650"/>
    <n v="100794.08"/>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572795212"/>
    <n v="528439226.55000007"/>
    <n v="572795212"/>
    <n v="318589429.17000002"/>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4620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49719997"/>
    <n v="39170681.609999992"/>
    <n v="49719997"/>
    <n v="29748784.239999991"/>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2315437"/>
    <n v="2315437"/>
    <n v="2315437"/>
    <n v="1339737.5699999998"/>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37759.870000001"/>
    <n v="17400000"/>
    <n v="11876443.849999998"/>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900000"/>
    <n v="899726.4"/>
    <n v="900000"/>
    <n v="0"/>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5208425"/>
    <n v="2776160.74"/>
    <n v="5208425"/>
    <n v="2769961.47"/>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4856850.4"/>
    <n v="18933000"/>
    <n v="10660555.4"/>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7796000"/>
    <n v="29513053.859999999"/>
    <n v="38096000"/>
    <n v="24415599.890000001"/>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1965772"/>
    <n v="28431899.120000001"/>
    <n v="33047620"/>
    <n v="22552428.23"/>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3596300"/>
    <n v="29052112"/>
    <n v="32481751"/>
    <n v="1947325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50990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627426"/>
    <n v="2099298.9699999997"/>
    <n v="2166888.7000000002"/>
    <n v="1418521.33"/>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33600"/>
    <n v="676509.04999999993"/>
    <n v="1233600"/>
    <n v="676509.05"/>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756224"/>
    <n v="622695.98"/>
    <n v="791224"/>
    <n v="320835"/>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108939.97999999998"/>
    <n v="140000"/>
    <n v="69999.98000000001"/>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4547878.6800000006"/>
    <n v="4875000"/>
    <n v="2305062.61"/>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830400"/>
    <n v="311138.34000000003"/>
    <n v="830400"/>
    <n v="284739.29000000004"/>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9747751"/>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718900"/>
    <n v="4279293.97"/>
    <n v="5718900"/>
    <n v="2854693.97"/>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2969500"/>
    <n v="1627014.78"/>
    <n v="2004500"/>
    <n v="1528917.84"/>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10090000"/>
    <n v="9681354.3200000003"/>
    <n v="10090000"/>
    <n v="6003961.3200000003"/>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347600"/>
    <n v="1347600.0000000002"/>
    <n v="1347600"/>
    <n v="900257.08"/>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544000"/>
    <n v="1520073.02"/>
    <n v="1729800"/>
    <n v="1520073.02"/>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000000007"/>
    <n v="2044764"/>
    <n v="866913.95000000007"/>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720000"/>
    <n v="891297.7"/>
    <n v="1720000"/>
    <n v="891297.7"/>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6973000"/>
    <n v="12474103.91"/>
    <n v="16973000"/>
    <n v="7776374.25"/>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2204682"/>
    <n v="1765661.74"/>
    <n v="2204682"/>
    <n v="1205948.4400000004"/>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750000"/>
    <n v="670888.15"/>
    <n v="758000"/>
    <n v="670888.15000000014"/>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0"/>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20060"/>
    <n v="181166"/>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3000"/>
    <n v="2721026.21"/>
    <n v="3004500"/>
    <n v="2697236.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150000"/>
    <n v="225304.78000000003"/>
    <n v="240565"/>
    <n v="225304.78000000003"/>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95000"/>
    <n v="77852.98"/>
    <n v="80995"/>
    <n v="67673"/>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75000"/>
    <n v="219594.13"/>
    <n v="262905"/>
    <n v="219594.13"/>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500"/>
    <n v="90290.36"/>
    <n v="96260"/>
    <n v="90290.36"/>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2032000"/>
    <n v="2017864.3099999998"/>
    <n v="2046074"/>
    <n v="1426102.02"/>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10000"/>
    <n v="438937.43"/>
    <n v="477796"/>
    <n v="428965.68"/>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005914749"/>
    <n v="2933603483.2300005"/>
    <n v="4527615924.54"/>
    <n v="2909467483.23"/>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60701797.5"/>
    <n v="92148748"/>
    <n v="60701797.499999993"/>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72528783"/>
    <n v="225436445.06"/>
    <n v="320645616.45999998"/>
    <n v="225436445.06000003"/>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66654597"/>
    <n v="99552235.690000013"/>
    <n v="100570547"/>
    <n v="52965779.45000001"/>
  </r>
  <r>
    <s v="2023"/>
    <x v="0"/>
    <x v="0"/>
    <x v="0"/>
    <x v="0"/>
    <s v="2 - Poder Ejecutivo"/>
    <s v="0203 - MINISTERIO DE DEFENSA"/>
    <s v="0001 - ARMADA DE LA REPUBLICA DOMINICANA"/>
    <x v="0"/>
    <x v="4"/>
    <x v="22"/>
    <s v="2.2 - CONTRATACIÓN DE SERVICIOS"/>
    <s v="2.2.3 - VIÁTICOS"/>
    <s v="N"/>
    <s v="00 - N/A"/>
    <s v="10 - FONDO GENERAL"/>
    <s v="(en blanco)"/>
    <s v="99 - MULTIPROVINCIAL"/>
    <n v="92998370"/>
    <n v="11809670.550000001"/>
    <n v="19100000"/>
    <n v="11809670.55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7250000"/>
    <n v="4952712.620000001"/>
    <n v="9553396"/>
    <n v="2039078.4600000002"/>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4626960.72"/>
    <n v="7311100"/>
    <n v="1694795.7199999997"/>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1775517"/>
    <n v="216038392.69999999"/>
    <n v="220499245"/>
    <n v="140191647.80000001"/>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9351163"/>
    <n v="22693591.160000008"/>
    <n v="34860865"/>
    <n v="18160066.559999999"/>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2185000"/>
    <n v="2718819.99"/>
    <n v="3385000"/>
    <n v="2718819.99"/>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5055000"/>
    <n v="5322079.68"/>
    <n v="5685000"/>
    <n v="5322079.68"/>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560000"/>
    <n v="2404422.83"/>
    <n v="4418154"/>
    <n v="1944702.48"/>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288079307"/>
    <n v="287906258.3499999"/>
    <n v="289635957"/>
    <n v="173455742.04999995"/>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157000"/>
    <n v="25585799.050000004"/>
    <n v="27356492"/>
    <n v="21694366.889999993"/>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97396961"/>
    <n v="173295510.72999999"/>
    <n v="242348661"/>
    <n v="173295510.72999999"/>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3753251.5"/>
    <n v="5653780"/>
    <n v="3753251.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3964452.69"/>
    <n v="10543785"/>
    <n v="3964452.69"/>
  </r>
  <r>
    <s v="2023"/>
    <x v="0"/>
    <x v="0"/>
    <x v="0"/>
    <x v="0"/>
    <s v="2 - Poder Ejecutivo"/>
    <s v="0203 - MINISTERIO DE DEFENSA"/>
    <s v="0001 - ARMADA DE LA REPUBLICA DOMINICANA"/>
    <x v="1"/>
    <x v="5"/>
    <x v="21"/>
    <s v="2.3 - MATERIALES Y SUMINISTROS"/>
    <s v="2.3.6 - PRODUCTOS DE MINERALES, METÁLICOS Y NO METÁLICOS"/>
    <s v="N"/>
    <s v="00 - N/A"/>
    <s v="10 - FONDO GENERAL"/>
    <s v="(en blanco)"/>
    <s v="99 - MULTIPROVINCIAL"/>
    <n v="0"/>
    <n v="0"/>
    <n v="54100"/>
    <n v="0"/>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432000"/>
    <n v="698639.78"/>
    <n v="1074238"/>
    <n v="698639.78"/>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8093188"/>
    <n v="2757052.24"/>
    <n v="5238831"/>
    <n v="2757052.2399999998"/>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202876330"/>
    <n v="155222018.81999999"/>
    <n v="218957930"/>
    <n v="155222018.81999999"/>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10159890"/>
    <n v="9505700"/>
    <n v="14630280"/>
    <n v="9505700"/>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372657"/>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3731367764"/>
    <n v="4782568320.6100006"/>
    <n v="4805908060.8199997"/>
    <n v="2332299733.9699993"/>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6739607598"/>
    <n v="6563728415.6899996"/>
    <n v="6563728415.6899996"/>
    <n v="5325684529.4000006"/>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80276139"/>
    <n v="95671134"/>
    <n v="95671134"/>
    <n v="94815456.75"/>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307530276"/>
    <n v="403184103"/>
    <n v="403184103"/>
    <n v="328821499.12"/>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03846588"/>
    <n v="311247942.39999998"/>
    <n v="311247942.40000004"/>
    <n v="169753261.11999997"/>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450201015"/>
    <n v="439013733.09000003"/>
    <n v="439013733.09000003"/>
    <n v="366327481.75999993"/>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90157962"/>
    <n v="190157960.47999999"/>
    <n v="190157962"/>
    <n v="106913780.54000002"/>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x v="0"/>
    <x v="4"/>
    <x v="22"/>
    <s v="2.2 - CONTRATACIÓN DE SERVICIOS"/>
    <s v="2.2.3 - VIÁTICOS"/>
    <s v="N"/>
    <s v="00 - N/A"/>
    <s v="10 - FONDO GENERAL"/>
    <s v="(en blanco)"/>
    <s v="01 - DISTRITO NACIONAL"/>
    <n v="133334895"/>
    <n v="54135000"/>
    <n v="54135000"/>
    <n v="3725287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0"/>
    <n v="1200000"/>
    <n v="0"/>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107616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68745.41999999993"/>
    <n v="10000000"/>
    <n v="968745.41999999993"/>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7858800"/>
    <n v="36639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874380"/>
    <n v="4124390.8499999996"/>
    <n v="6874380"/>
    <n v="3472370.559999999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21925228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72430460"/>
    <n v="215333308.01999998"/>
    <n v="218008260"/>
    <n v="120397828.02000001"/>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41850708"/>
    <n v="139192122.41999999"/>
    <n v="141680314.39999998"/>
    <n v="139192122.42000002"/>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23065506"/>
    <n v="8602929.7400000002"/>
    <n v="11939599.039999999"/>
    <n v="8602929.7400000002"/>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7266650"/>
    <n v="18901.86"/>
    <n v="4266650"/>
    <n v="18901.86"/>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17494700"/>
    <n v="8461680.6799999997"/>
    <n v="12994700"/>
    <n v="8461680.6799999997"/>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5084000"/>
    <n v="8178056.1099999994"/>
    <n v="16110100"/>
    <n v="8178056.1099999994"/>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50976979"/>
    <n v="50976979"/>
    <n v="50976979"/>
    <n v="38133145.070000008"/>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98335287"/>
    <n v="104778978.66999999"/>
    <n v="110668287"/>
    <n v="71163176.400000006"/>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45280205"/>
    <n v="38869842.140000008"/>
    <n v="53468992.560000002"/>
    <n v="38869842.140000001"/>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665724565"/>
    <n v="5951728447.2300005"/>
    <n v="6382234446.1300001"/>
    <n v="4092252877.9099979"/>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69630796"/>
    <n v="269630796"/>
    <n v="269630796"/>
    <n v="219253731.5"/>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342421069"/>
    <n v="409858025.20000005"/>
    <n v="409858025.19999999"/>
    <n v="279694345.46999997"/>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93675028"/>
    <n v="186397223.40000001"/>
    <n v="193675028"/>
    <n v="118880554.38000001"/>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79999999999"/>
    <n v="169000"/>
    <n v="115120.8"/>
  </r>
  <r>
    <s v="2023"/>
    <x v="0"/>
    <x v="0"/>
    <x v="0"/>
    <x v="0"/>
    <s v="2 - Poder Ejecutivo"/>
    <s v="0203 - MINISTERIO DE DEFENSA"/>
    <s v="0001 - FUERZA AEREA DE LA  REPUBLICA DOMINICANA"/>
    <x v="0"/>
    <x v="4"/>
    <x v="22"/>
    <s v="2.2 - CONTRATACIÓN DE SERVICIOS"/>
    <s v="2.2.3 - VIÁTICOS"/>
    <s v="N"/>
    <s v="00 - N/A"/>
    <s v="10 - FONDO GENERAL"/>
    <s v="(en blanco)"/>
    <s v="99 - MULTIPROVINCIAL"/>
    <n v="98588906"/>
    <n v="62588905.969999999"/>
    <n v="62588906"/>
    <n v="41717218.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1482642.75"/>
    <n v="1482642.75"/>
    <n v="1482642.75"/>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555000"/>
    <n v="1450916.2"/>
    <n v="1451200"/>
    <n v="145091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390473.8"/>
    <n v="751194.58"/>
    <n v="0"/>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8560000"/>
    <n v="251851608.27000001"/>
    <n v="252632000"/>
    <n v="150634639.88999999"/>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1716958.3300000003"/>
    <n v="2451352.5099999998"/>
    <n v="1702798.33"/>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1750000"/>
    <n v="5798448.3700000001"/>
    <n v="10114484"/>
    <n v="5681571.7300000004"/>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20027322.990000002"/>
    <n v="20316614.559999999"/>
    <n v="19794334.140000004"/>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2880000"/>
    <n v="2380496.7199999997"/>
    <n v="3564600"/>
    <n v="2345208.7000000002"/>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1488811.9"/>
    <n v="1727344.1199999999"/>
    <n v="1488811.9"/>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13452"/>
    <n v="27500"/>
    <n v="0"/>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1000000"/>
    <n v="3350737.21"/>
    <n v="3510000"/>
    <n v="3298345.2099999995"/>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1462659.2999999998"/>
    <n v="1564862.9100000001"/>
    <n v="1245879.8500000001"/>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20000"/>
    <n v="4654025.07"/>
    <n v="6920002"/>
    <n v="3886487.9499999988"/>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8403645.2399999984"/>
    <n v="9453687.5999999996"/>
    <n v="8146045.2200000007"/>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24350569"/>
    <n v="220206210.19999999"/>
    <n v="223350569"/>
    <n v="147483373.44999999"/>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5285227.7699999996"/>
    <n v="5533461.2700000005"/>
    <n v="5042666.1399999987"/>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2641700"/>
    <n v="9880604.0599999987"/>
    <n v="12712546"/>
    <n v="9054141.9200000018"/>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30599866.16"/>
    <n v="33963982.850000277"/>
    <n v="27288056.580000002"/>
  </r>
  <r>
    <s v="2023"/>
    <x v="0"/>
    <x v="0"/>
    <x v="0"/>
    <x v="0"/>
    <s v="2 - Poder Ejecutivo"/>
    <s v="0203 - MINISTERIO DE DEFENSA"/>
    <s v="0001 - MINISTERIO DE DEFENSA"/>
    <x v="0"/>
    <x v="4"/>
    <x v="22"/>
    <s v="2.1 - REMUNERACIONES Y CONTRIBUCIONES"/>
    <s v="2.1.1 - REMUNERACIONES"/>
    <s v="N"/>
    <s v="00 - N/A"/>
    <s v="10 - FONDO GENERAL"/>
    <s v="(en blanco)"/>
    <s v="99 - MULTIPROVINCIAL"/>
    <n v="4096742550"/>
    <n v="1133925916.3599999"/>
    <n v="1214703966"/>
    <n v="733199576.12999976"/>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32867737.5"/>
    <n v="33749695"/>
    <n v="21490343.25"/>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4730605"/>
    <n v="11908599.869999999"/>
    <n v="14221012"/>
    <n v="8038653.5000000019"/>
  </r>
  <r>
    <s v="2023"/>
    <x v="0"/>
    <x v="0"/>
    <x v="0"/>
    <x v="0"/>
    <s v="2 - Poder Ejecutivo"/>
    <s v="0203 - MINISTERIO DE DEFENSA"/>
    <s v="0001 - MINISTERIO DE DEFENSA"/>
    <x v="0"/>
    <x v="4"/>
    <x v="22"/>
    <s v="2.2 - CONTRATACIÓN DE SERVICIOS"/>
    <s v="2.2.1 - SERVICIOS BÁSICOS"/>
    <s v="N"/>
    <s v="00 - N/A"/>
    <s v="10 - FONDO GENERAL"/>
    <s v="(en blanco)"/>
    <s v="99 - MULTIPROVINCIAL"/>
    <n v="137682294"/>
    <n v="127554361.77000003"/>
    <n v="138012294"/>
    <n v="79766861.420000002"/>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1000000"/>
    <n v="878102.85"/>
    <n v="2100000"/>
    <n v="878102.85"/>
  </r>
  <r>
    <s v="2023"/>
    <x v="0"/>
    <x v="0"/>
    <x v="0"/>
    <x v="0"/>
    <s v="2 - Poder Ejecutivo"/>
    <s v="0203 - MINISTERIO DE DEFENSA"/>
    <s v="0001 - MINISTERIO DE DEFENSA"/>
    <x v="0"/>
    <x v="4"/>
    <x v="22"/>
    <s v="2.2 - CONTRATACIÓN DE SERVICIOS"/>
    <s v="2.2.3 - VIÁTICOS"/>
    <s v="N"/>
    <s v="00 - N/A"/>
    <s v="10 - FONDO GENERAL"/>
    <s v="(en blanco)"/>
    <s v="99 - MULTIPROVINCIAL"/>
    <n v="117077109"/>
    <n v="93194964"/>
    <n v="97346356"/>
    <n v="65351609.929999992"/>
  </r>
  <r>
    <s v="2023"/>
    <x v="0"/>
    <x v="0"/>
    <x v="0"/>
    <x v="0"/>
    <s v="2 - Poder Ejecutivo"/>
    <s v="0203 - MINISTERIO DE DEFENSA"/>
    <s v="0001 - MINISTERIO DE DEFENSA"/>
    <x v="0"/>
    <x v="4"/>
    <x v="22"/>
    <s v="2.2 - CONTRATACIÓN DE SERVICIOS"/>
    <s v="2.2.4 - TRANSPORTE Y ALMACENAJE"/>
    <s v="N"/>
    <s v="00 - N/A"/>
    <s v="10 - FONDO GENERAL"/>
    <s v="(en blanco)"/>
    <s v="99 - MULTIPROVINCIAL"/>
    <n v="3459220"/>
    <n v="5399263.2699999996"/>
    <n v="14211341"/>
    <n v="5399263.2699999996"/>
  </r>
  <r>
    <s v="2023"/>
    <x v="0"/>
    <x v="0"/>
    <x v="0"/>
    <x v="0"/>
    <s v="2 - Poder Ejecutivo"/>
    <s v="0203 - MINISTERIO DE DEFENSA"/>
    <s v="0001 - MINISTERIO DE DEFENSA"/>
    <x v="0"/>
    <x v="4"/>
    <x v="22"/>
    <s v="2.2 - CONTRATACIÓN DE SERVICIOS"/>
    <s v="2.2.5 - ALQUILERES Y RENTAS"/>
    <s v="N"/>
    <s v="00 - N/A"/>
    <s v="10 - FONDO GENERAL"/>
    <s v="(en blanco)"/>
    <s v="99 - MULTIPROVINCIAL"/>
    <n v="33721585"/>
    <n v="52610333.780000001"/>
    <n v="72301962"/>
    <n v="16729234"/>
  </r>
  <r>
    <s v="2023"/>
    <x v="0"/>
    <x v="0"/>
    <x v="0"/>
    <x v="0"/>
    <s v="2 - Poder Ejecutivo"/>
    <s v="0203 - MINISTERIO DE DEFENSA"/>
    <s v="0001 - MINISTERIO DE DEFENSA"/>
    <x v="0"/>
    <x v="4"/>
    <x v="22"/>
    <s v="2.2 - CONTRATACIÓN DE SERVICIOS"/>
    <s v="2.2.6 - SEGUROS"/>
    <s v="N"/>
    <s v="00 - N/A"/>
    <s v="10 - FONDO GENERAL"/>
    <s v="(en blanco)"/>
    <s v="99 - MULTIPROVINCIAL"/>
    <n v="13708069"/>
    <n v="5100020"/>
    <n v="18684952"/>
    <n v="5051480"/>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8594302"/>
    <n v="80201686.579999998"/>
    <n v="103884874"/>
    <n v="43771745.350000016"/>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8062440"/>
    <n v="8412910.2100000009"/>
    <n v="22576903"/>
    <n v="7787884.2700000014"/>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1000000"/>
    <n v="11043870.869999999"/>
    <n v="11660000"/>
    <n v="11043870.869999999"/>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7027556"/>
    <n v="190422030.69"/>
    <n v="210568924"/>
    <n v="112687403.77000003"/>
  </r>
  <r>
    <s v="2023"/>
    <x v="0"/>
    <x v="0"/>
    <x v="0"/>
    <x v="0"/>
    <s v="2 - Poder Ejecutivo"/>
    <s v="0203 - MINISTERIO DE DEFENSA"/>
    <s v="0001 - MINISTERIO DE DEFENSA"/>
    <x v="0"/>
    <x v="4"/>
    <x v="22"/>
    <s v="2.3 - MATERIALES Y SUMINISTROS"/>
    <s v="2.3.2 - TEXTILES Y VESTUARIOS"/>
    <s v="N"/>
    <s v="00 - N/A"/>
    <s v="10 - FONDO GENERAL"/>
    <s v="(en blanco)"/>
    <s v="99 - MULTIPROVINCIAL"/>
    <n v="478119359"/>
    <n v="524737752.59000003"/>
    <n v="573157938"/>
    <n v="457841431.12999994"/>
  </r>
  <r>
    <s v="2023"/>
    <x v="0"/>
    <x v="0"/>
    <x v="0"/>
    <x v="0"/>
    <s v="2 - Poder Ejecutivo"/>
    <s v="0203 - MINISTERIO DE DEFENSA"/>
    <s v="0001 - MINISTERIO DE DEFENSA"/>
    <x v="0"/>
    <x v="4"/>
    <x v="22"/>
    <s v="2.3 - MATERIALES Y SUMINISTROS"/>
    <s v="2.3.3 - PAPEL, CARTÓN E IMPRESOS"/>
    <s v="N"/>
    <s v="00 - N/A"/>
    <s v="10 - FONDO GENERAL"/>
    <s v="(en blanco)"/>
    <s v="99 - MULTIPROVINCIAL"/>
    <n v="5908769"/>
    <n v="8194630.120000001"/>
    <n v="12014437"/>
    <n v="7823638.1200000001"/>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431590.3999999994"/>
    <n v="5476400"/>
    <n v="4264190.4000000004"/>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0"/>
    <n v="2849233.3200000003"/>
    <n v="5954930"/>
    <n v="2353761.4899999998"/>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1950000"/>
    <n v="4930955.370000001"/>
    <n v="10918063"/>
    <n v="4510108.4300000006"/>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3795224"/>
    <n v="209379929.68000007"/>
    <n v="209812447"/>
    <n v="129065104.12000002"/>
  </r>
  <r>
    <s v="2023"/>
    <x v="0"/>
    <x v="0"/>
    <x v="0"/>
    <x v="0"/>
    <s v="2 - Poder Ejecutivo"/>
    <s v="0203 - MINISTERIO DE DEFENSA"/>
    <s v="0001 - MINISTERIO DE DEFENSA"/>
    <x v="0"/>
    <x v="4"/>
    <x v="22"/>
    <s v="2.3 - MATERIALES Y SUMINISTROS"/>
    <s v="2.3.9 - PRODUCTOS Y ÚTILES VARIOS"/>
    <s v="N"/>
    <s v="00 - N/A"/>
    <s v="10 - FONDO GENERAL"/>
    <s v="(en blanco)"/>
    <s v="99 - MULTIPROVINCIAL"/>
    <n v="73889873"/>
    <n v="96890714.800000042"/>
    <n v="118507010"/>
    <n v="86149521.939999998"/>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36349000"/>
    <n v="23276365.460000001"/>
    <n v="37909000"/>
    <n v="23276365.459999997"/>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101983"/>
    <n v="729161.63"/>
    <n v="1221359"/>
    <n v="729161.62999999977"/>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446000"/>
    <n v="725185.78"/>
    <n v="1446000"/>
    <n v="725185.78"/>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36786.65000000002"/>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12000000"/>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3140800"/>
    <n v="4711200"/>
    <n v="31408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30000"/>
    <n v="5664"/>
    <n v="123634"/>
    <n v="0"/>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4297244"/>
    <n v="147018.56"/>
    <n v="835063"/>
    <n v="35896.78"/>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790611"/>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9721"/>
    <n v="48518.01"/>
    <n v="145000"/>
    <n v="28204.9"/>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7100000"/>
    <n v="6114391.8700000001"/>
    <n v="6950000"/>
    <n v="3206793.8800000004"/>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666798"/>
    <n v="270623.91000000003"/>
    <n v="1233742"/>
    <n v="29871.4"/>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34417284"/>
    <n v="20706621.390000001"/>
    <n v="34417284"/>
    <n v="20706621.390000001"/>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182400"/>
    <n v="276000"/>
    <n v="1824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182379"/>
    <n v="736617.95"/>
    <n v="1182379"/>
    <n v="736617.95000000007"/>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565400"/>
    <n v="895289.54"/>
    <n v="1565400"/>
    <n v="895289.54"/>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90773"/>
    <n v="825000"/>
    <n v="490773"/>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56000"/>
    <n v="2450324.02"/>
    <n v="4056000"/>
    <n v="2450324.02"/>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678000"/>
    <n v="421699.63999999996"/>
    <n v="778000"/>
    <n v="421699.63999999996"/>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435994"/>
    <n v="179977.53"/>
    <n v="860994"/>
    <n v="104982.6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1298229.2"/>
    <n v="1760000"/>
    <n v="85147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20000"/>
    <n v="379836.81000000006"/>
    <n v="820000"/>
    <n v="379836.81"/>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602500"/>
    <n v="774711.35999999987"/>
    <n v="1553500"/>
    <n v="504345.38"/>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24044351"/>
    <n v="22974266.939999998"/>
    <n v="24044351"/>
    <n v="15643988.460000003"/>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058550"/>
    <n v="1322845.0799999998"/>
    <n v="3057550"/>
    <n v="1245845.8199999998"/>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339362802"/>
    <n v="342174088"/>
    <n v="343631712"/>
    <n v="211310918.77000001"/>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496000"/>
    <n v="496000"/>
    <n v="6000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5375770"/>
    <n v="15605618"/>
    <n v="15605618"/>
    <n v="10461575.090000002"/>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0"/>
    <n v="27000000"/>
    <n v="27000000"/>
    <n v="16964315.27"/>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300000"/>
    <n v="284949.46999999997"/>
    <n v="384950"/>
    <n v="284949.46999999997"/>
  </r>
  <r>
    <s v="2023"/>
    <x v="0"/>
    <x v="0"/>
    <x v="0"/>
    <x v="0"/>
    <s v="2 - Poder Ejecutivo"/>
    <s v="0203 - MINISTERIO DE DEFENSA"/>
    <s v="0002 - DIRECCION GENERAL DE ESCUELAS VOCACIONALES"/>
    <x v="1"/>
    <x v="8"/>
    <x v="24"/>
    <s v="2.2 - CONTRATACIÓN DE SERVICIOS"/>
    <s v="2.2.2 - PUBLICIDAD, IMPRESIÓN Y ENCUADERNACIÓN"/>
    <s v="N"/>
    <s v="00 - N/A"/>
    <s v="20 - FONDOS CON DESTINO ESPECÍFICO"/>
    <s v="(en blanco)"/>
    <s v="99 - MULTIPROVINCIAL"/>
    <n v="0"/>
    <n v="0"/>
    <n v="244347"/>
    <n v="0"/>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2940000"/>
    <n v="2940000"/>
    <n v="1438950"/>
  </r>
  <r>
    <s v="2023"/>
    <x v="0"/>
    <x v="0"/>
    <x v="0"/>
    <x v="0"/>
    <s v="2 - Poder Ejecutivo"/>
    <s v="0203 - MINISTERIO DE DEFENSA"/>
    <s v="0002 - DIRECCION GENERAL DE ESCUELAS VOCACIONALES"/>
    <x v="1"/>
    <x v="8"/>
    <x v="24"/>
    <s v="2.2 - CONTRATACIÓN DE SERVICIOS"/>
    <s v="2.2.4 - TRANSPORTE Y ALMACENAJE"/>
    <s v="N"/>
    <s v="00 - N/A"/>
    <s v="20 - FONDOS CON DESTINO ESPECÍFICO"/>
    <s v="(en blanco)"/>
    <s v="99 - MULTIPROVINCIAL"/>
    <n v="0"/>
    <n v="0"/>
    <n v="1280"/>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400000"/>
    <n v="887992.19"/>
    <n v="927721"/>
    <n v="608164.1"/>
  </r>
  <r>
    <s v="2023"/>
    <x v="0"/>
    <x v="0"/>
    <x v="0"/>
    <x v="0"/>
    <s v="2 - Poder Ejecutivo"/>
    <s v="0203 - MINISTERIO DE DEFENSA"/>
    <s v="0002 - DIRECCION GENERAL DE ESCUELAS VOCACIONALES"/>
    <x v="1"/>
    <x v="8"/>
    <x v="24"/>
    <s v="2.2 - CONTRATACIÓN DE SERVICIOS"/>
    <s v="2.2.5 - ALQUILERES Y RENTAS"/>
    <s v="N"/>
    <s v="00 - N/A"/>
    <s v="20 - FONDOS CON DESTINO ESPECÍFICO"/>
    <s v="(en blanco)"/>
    <s v="99 - MULTIPROVINCIAL"/>
    <n v="0"/>
    <n v="56450"/>
    <n v="144195"/>
    <n v="0"/>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500000"/>
    <n v="4256245.43"/>
    <n v="5262619"/>
    <n v="4256245.4300000006"/>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800000"/>
    <n v="1528254.82"/>
    <n v="1689955"/>
    <n v="1528254.82"/>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87053.02"/>
    <n v="490111"/>
    <n v="0"/>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6720000"/>
    <n v="2024341.92"/>
    <n v="2908163"/>
    <n v="701974.57000000007"/>
  </r>
  <r>
    <s v="2023"/>
    <x v="0"/>
    <x v="0"/>
    <x v="0"/>
    <x v="0"/>
    <s v="2 - Poder Ejecutivo"/>
    <s v="0203 - MINISTERIO DE DEFENSA"/>
    <s v="0002 - DIRECCION GENERAL DE ESCUELAS VOCACIONALES"/>
    <x v="1"/>
    <x v="8"/>
    <x v="24"/>
    <s v="2.2 - CONTRATACIÓN DE SERVICIOS"/>
    <s v="2.2.8 - OTROS SERVICIOS NO INCLUIDOS EN CONCEPTOS ANTERIORES"/>
    <s v="N"/>
    <s v="00 - N/A"/>
    <s v="20 - FONDOS CON DESTINO ESPECÍFICO"/>
    <s v="(en blanco)"/>
    <s v="99 - MULTIPROVINCIAL"/>
    <n v="0"/>
    <n v="0"/>
    <n v="11600"/>
    <n v="0"/>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9086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1090485"/>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4300000"/>
    <n v="78883900.799999997"/>
    <n v="84733518"/>
    <n v="54776770.800000004"/>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170867.53999999998"/>
    <n v="197482"/>
    <n v="149037.53999999998"/>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5300000"/>
    <n v="7575399.6399999997"/>
    <n v="7576069"/>
    <n v="7575399.6400000006"/>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2850000"/>
    <n v="1094254.1200000001"/>
    <n v="1094255"/>
    <n v="1094254.1200000001"/>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300000"/>
    <n v="22417"/>
    <n v="233170"/>
    <n v="22417"/>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374821.1899999995"/>
    <n v="11116000"/>
    <n v="6009135.4699999997"/>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2200000"/>
    <n v="658186.49"/>
    <n v="658188"/>
    <n v="658186.49"/>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0000"/>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50000"/>
    <n v="3183474.6599999997"/>
    <n v="3214174"/>
    <n v="3183474.6600000006"/>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244118.39999999999"/>
    <n v="249119"/>
    <n v="244118.39999999999"/>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5300000"/>
    <n v="33747616.739999987"/>
    <n v="35261156"/>
    <n v="22215741.489999998"/>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700000"/>
    <n v="750043.23"/>
    <n v="950909"/>
    <n v="719833.2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9545271"/>
    <n v="9542051.8200000003"/>
    <n v="9739106"/>
    <n v="9432348.4000000004"/>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1200000"/>
    <n v="294072.51999999996"/>
    <n v="1022438"/>
    <n v="261386.52"/>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25792000"/>
    <n v="25792000"/>
    <n v="1527300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45932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1961780"/>
    <n v="1961780"/>
    <n v="1258495.2000000002"/>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840000"/>
    <n v="840000"/>
    <n v="5531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200000"/>
    <n v="10174023.6"/>
    <n v="12125383"/>
    <n v="6763723.4000000004"/>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1200000"/>
    <n v="1136027.2000000002"/>
    <n v="1471344"/>
    <n v="1001483.7"/>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800000"/>
    <n v="262311.64"/>
    <n v="500000"/>
    <n v="209939.7"/>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64774.92"/>
    <n v="204944"/>
    <n v="27593.119999999999"/>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1355000"/>
    <n v="329432.39999999997"/>
    <n v="703629"/>
    <n v="298888.09999999998"/>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539532"/>
    <n v="9345454.0999999996"/>
    <n v="9858237"/>
    <n v="6376176.4999999991"/>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517288"/>
    <n v="1929580.84"/>
    <n v="3422671"/>
    <n v="1659894.2"/>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790663676"/>
    <n v="760457731.15999997"/>
    <n v="821149368.16000009"/>
    <n v="512185241.44"/>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35883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4322368"/>
    <n v="26849631.879999999"/>
    <n v="26849631.879999999"/>
    <n v="17787501.559999999"/>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23107.66000000002"/>
    <n v="240000"/>
    <n v="123107.66"/>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1114354.83"/>
    <n v="1658437"/>
    <n v="937354.83"/>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7196880"/>
    <n v="10800000"/>
    <n v="719688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31719360.800000004"/>
    <n v="60000000"/>
    <n v="27996534.049999997"/>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96075.55999999997"/>
    <n v="196077"/>
    <n v="196075.55999999997"/>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38640000"/>
    <n v="33660601.660000004"/>
    <n v="38928683"/>
    <n v="24043138.57"/>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68327983"/>
    <n v="29228266.149999991"/>
    <n v="53409668"/>
    <n v="26995600.049999997"/>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8783300"/>
    <n v="17712400"/>
    <n v="28783300"/>
    <n v="1771240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95604"/>
    <n v="301336.80000000005"/>
    <n v="495604"/>
    <n v="301274.09999999998"/>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150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90000"/>
    <n v="305856"/>
    <n v="490000"/>
    <n v="178416"/>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400000"/>
    <n v="530000"/>
    <n v="2860000"/>
    <n v="53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880000"/>
    <n v="679950.08"/>
    <n v="1880000"/>
    <n v="679950.08"/>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300000"/>
    <n v="534958.66"/>
    <n v="645000.66"/>
    <n v="534958.66"/>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7140000"/>
    <n v="3574595.12"/>
    <n v="5724999.3399999999"/>
    <n v="3574595.12"/>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270000"/>
    <n v="162922.6"/>
    <n v="270000"/>
    <n v="162922.6"/>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253597"/>
    <n v="136336.1"/>
    <n v="1603597"/>
    <n v="136336.1"/>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144630"/>
    <n v="150000"/>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50000"/>
    <n v="22939.200000000004"/>
    <n v="150000"/>
    <n v="22939.200000000004"/>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880000"/>
    <n v="118767"/>
    <n v="3133140"/>
    <n v="118767"/>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2070000"/>
    <n v="2078182.76"/>
    <n v="2180000"/>
    <n v="1478182.7599999998"/>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655000"/>
    <n v="328449.23"/>
    <n v="655000"/>
    <n v="328449.23"/>
  </r>
  <r>
    <s v="2023"/>
    <x v="0"/>
    <x v="0"/>
    <x v="0"/>
    <x v="0"/>
    <s v="2 - Poder Ejecutivo"/>
    <s v="0203 - MINISTERIO DE DEFENSA"/>
    <s v="0003 - FOMENTO Y PRODUCCION CUNARIA"/>
    <x v="3"/>
    <x v="10"/>
    <x v="25"/>
    <s v="2.1 - REMUNERACIONES Y CONTRIBUCIONES"/>
    <s v="2.1.1 - REMUNERACIONES"/>
    <s v="N"/>
    <s v="00 - N/A"/>
    <s v="10 - FONDO GENERAL"/>
    <s v="(en blanco)"/>
    <s v="99 - MULTIPROVINCIAL"/>
    <n v="15664884"/>
    <n v="14459923"/>
    <n v="15664884"/>
    <n v="9604681.6800000034"/>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65569"/>
    <n v="265569"/>
    <n v="265569"/>
    <n v="176185.59000000005"/>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59050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5592000"/>
    <n v="4415775"/>
    <n v="5592000"/>
    <n v="3702416.7"/>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8"/>
    <n v="653828"/>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102599.11"/>
    <n v="127647.4"/>
    <n v="102599.10999999999"/>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950000"/>
    <n v="5204386"/>
    <n v="5205340"/>
    <n v="280438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810000"/>
    <n v="1392594.02"/>
    <n v="1466251.3199999998"/>
    <n v="1392594.02"/>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94369232"/>
    <n v="96927737.939999998"/>
    <n v="104187056.94000001"/>
    <n v="67024729.340000011"/>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767557.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5817853"/>
    <n v="6631750.6899999995"/>
    <n v="6631750.6899999995"/>
    <n v="4609168.299999998"/>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5610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6657"/>
    <n v="321359.96000000002"/>
    <n v="326657"/>
    <n v="187459.94"/>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129093.18000000001"/>
    <n v="129482"/>
    <n v="129093.18000000001"/>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5320000"/>
    <n v="655439.44999999995"/>
    <n v="1616087"/>
    <n v="655439.44999999995"/>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632746"/>
    <n v="1692149.5000000002"/>
    <n v="1969702.56"/>
    <n v="1445146"/>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5000"/>
    <n v="3999.96"/>
    <n v="65000"/>
    <n v="3999.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055000"/>
    <n v="349967.04"/>
    <n v="954109.99"/>
    <n v="343005.03999999992"/>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5477000"/>
    <n v="6180879.8100000005"/>
    <n v="6289990.2199999997"/>
    <n v="4393367.8099999996"/>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189999"/>
    <n v="2927507.0599999996"/>
    <n v="11772065.23"/>
    <n v="2573667.54"/>
  </r>
  <r>
    <s v="2023"/>
    <x v="0"/>
    <x v="0"/>
    <x v="0"/>
    <x v="0"/>
    <s v="2 - Poder Ejecutivo"/>
    <s v="0203 - MINISTERIO DE DEFENSA"/>
    <s v="0003 - SERVICIOS DE PESCA"/>
    <x v="0"/>
    <x v="4"/>
    <x v="22"/>
    <s v="2.1 - REMUNERACIONES Y CONTRIBUCIONES"/>
    <s v="2.1.1 - REMUNERACIONES"/>
    <s v="N"/>
    <s v="00 - N/A"/>
    <s v="10 - FONDO GENERAL"/>
    <s v="(en blanco)"/>
    <s v="99 - MULTIPROVINCIAL"/>
    <n v="20897583"/>
    <n v="19266999"/>
    <n v="20897583"/>
    <n v="1284000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178048"/>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65300"/>
    <n v="265300"/>
    <n v="265300"/>
    <n v="169116"/>
  </r>
  <r>
    <s v="2023"/>
    <x v="0"/>
    <x v="0"/>
    <x v="0"/>
    <x v="0"/>
    <s v="2 - Poder Ejecutivo"/>
    <s v="0203 - MINISTERIO DE DEFENSA"/>
    <s v="0003 - SERVICIOS DE PESCA"/>
    <x v="0"/>
    <x v="4"/>
    <x v="22"/>
    <s v="2.2 - CONTRATACIÓN DE SERVICIOS"/>
    <s v="2.2.1 - SERVICIOS BÁSICOS"/>
    <s v="N"/>
    <s v="00 - N/A"/>
    <s v="10 - FONDO GENERAL"/>
    <s v="(en blanco)"/>
    <s v="99 - MULTIPROVINCIAL"/>
    <n v="1100000"/>
    <n v="589556.06999999995"/>
    <n v="1100000"/>
    <n v="589555.06999999995"/>
  </r>
  <r>
    <s v="2023"/>
    <x v="0"/>
    <x v="0"/>
    <x v="0"/>
    <x v="0"/>
    <s v="2 - Poder Ejecutivo"/>
    <s v="0203 - MINISTERIO DE DEFENSA"/>
    <s v="0003 - SERVICIOS DE PESCA"/>
    <x v="0"/>
    <x v="4"/>
    <x v="22"/>
    <s v="2.2 - CONTRATACIÓN DE SERVICIOS"/>
    <s v="2.2.3 - VIÁTICOS"/>
    <s v="N"/>
    <s v="00 - N/A"/>
    <s v="10 - FONDO GENERAL"/>
    <s v="(en blanco)"/>
    <s v="99 - MULTIPROVINCIAL"/>
    <n v="400000"/>
    <n v="222500"/>
    <n v="400000"/>
    <n v="2225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2100000"/>
    <n v="1299620.7999999998"/>
    <n v="2100000"/>
    <n v="1299620.7999999998"/>
  </r>
  <r>
    <s v="2023"/>
    <x v="0"/>
    <x v="0"/>
    <x v="0"/>
    <x v="0"/>
    <s v="2 - Poder Ejecutivo"/>
    <s v="0203 - MINISTERIO DE DEFENSA"/>
    <s v="0003 - SERVICIOS DE PESCA"/>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x v="0"/>
    <x v="4"/>
    <x v="22"/>
    <s v="2.3 - MATERIALES Y SUMINISTROS"/>
    <s v="2.3.3 - PAPEL, CARTÓN E IMPRESOS"/>
    <s v="N"/>
    <s v="00 - N/A"/>
    <s v="10 - FONDO GENERAL"/>
    <s v="(en blanco)"/>
    <s v="99 - MULTIPROVINCIAL"/>
    <n v="350000"/>
    <n v="104334.45999999999"/>
    <n v="350000"/>
    <n v="89490.06"/>
  </r>
  <r>
    <s v="2023"/>
    <x v="0"/>
    <x v="0"/>
    <x v="0"/>
    <x v="0"/>
    <s v="2 - Poder Ejecutivo"/>
    <s v="0203 - MINISTERIO DE DEFENSA"/>
    <s v="0003 - SERVICIOS DE PESCA"/>
    <x v="0"/>
    <x v="4"/>
    <x v="22"/>
    <s v="2.3 - MATERIALES Y SUMINISTROS"/>
    <s v="2.3.5 - CUERO, CAUCHO Y PLÁSTICO"/>
    <s v="N"/>
    <s v="00 - N/A"/>
    <s v="10 - FONDO GENERAL"/>
    <s v="(en blanco)"/>
    <s v="99 - MULTIPROVINCIAL"/>
    <n v="375000"/>
    <n v="149567.35999999999"/>
    <n v="375000"/>
    <n v="0"/>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10185000"/>
    <n v="9756963.9700000007"/>
    <n v="10185000"/>
    <n v="6578585.7799999993"/>
  </r>
  <r>
    <s v="2023"/>
    <x v="0"/>
    <x v="0"/>
    <x v="0"/>
    <x v="0"/>
    <s v="2 - Poder Ejecutivo"/>
    <s v="0203 - MINISTERIO DE DEFENSA"/>
    <s v="0003 - SERVICIOS DE PESCA"/>
    <x v="0"/>
    <x v="4"/>
    <x v="22"/>
    <s v="2.3 - MATERIALES Y SUMINISTROS"/>
    <s v="2.3.9 - PRODUCTOS Y ÚTILES VARIOS"/>
    <s v="N"/>
    <s v="00 - N/A"/>
    <s v="10 - FONDO GENERAL"/>
    <s v="(en blanco)"/>
    <s v="99 - MULTIPROVINCIAL"/>
    <n v="1357162"/>
    <n v="633976.45000000007"/>
    <n v="1357162"/>
    <n v="450763.75"/>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63323000"/>
    <n v="63323000"/>
    <n v="38525028.540000007"/>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530000"/>
    <n v="1530000"/>
    <n v="965173.87000000011"/>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0"/>
    <n v="2400000"/>
    <n v="2400000"/>
    <n v="1514581.98"/>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607032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2000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400000"/>
    <n v="428083.94"/>
    <n v="1400000"/>
    <n v="428083.94"/>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40000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700000"/>
    <n v="5538000"/>
    <n v="5538000"/>
    <n v="369200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632801"/>
    <n v="1040701.8099999998"/>
    <n v="1632801"/>
    <n v="1040701.81"/>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37293348"/>
    <n v="735236804.39999998"/>
    <n v="737293348"/>
    <n v="413620810.64999998"/>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5213236"/>
    <n v="15213236"/>
    <n v="15213236"/>
    <n v="10431086.799999997"/>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32063795"/>
    <n v="30760112"/>
    <n v="32129551"/>
    <n v="21020858.059999995"/>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819864"/>
    <n v="1200000"/>
    <n v="819864"/>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9000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500000"/>
    <n v="2161484.71"/>
    <n v="2950000"/>
    <n v="1621404.6999999997"/>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600000"/>
    <n v="554362.02"/>
    <n v="1782607"/>
    <n v="349042"/>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1860400.98"/>
    <n v="1895999"/>
    <n v="1860400.98"/>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6639548.800000001"/>
    <n v="26962921"/>
    <n v="17965348.800000001"/>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1000000"/>
    <n v="55029.3"/>
    <n v="11111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4700000"/>
    <n v="2608558.15"/>
    <n v="3882677"/>
    <n v="2608558.15"/>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15637206.01"/>
    <n v="26414795"/>
    <n v="15147553.510000002"/>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717"/>
    <n v="96501"/>
    <n v="3717"/>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0"/>
    <n v="27951.84"/>
    <n v="987717"/>
    <n v="27951.840000000004"/>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33900000"/>
    <n v="21708576.699999999"/>
    <n v="31611541"/>
    <n v="18900757.319999997"/>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6003494"/>
    <n v="17878280.820000004"/>
    <n v="34610343"/>
    <n v="17770563.079999998"/>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118372"/>
    <n v="28718372"/>
    <n v="29118372"/>
    <n v="17062074.07"/>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343524"/>
    <n v="343524.00000000006"/>
    <n v="343524"/>
    <n v="251655.58000000002"/>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95120"/>
    <n v="993917.32000000007"/>
    <n v="1095120"/>
    <n v="567806.05999999994"/>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5000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105800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675000"/>
    <n v="0"/>
    <n v="27500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275000"/>
    <n v="0"/>
    <n v="8000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12831.86"/>
    <n v="2413191"/>
    <n v="1608431.86"/>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380490"/>
    <n v="243168.5"/>
    <n v="1903999"/>
    <n v="24316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1150000"/>
    <n v="97454.43"/>
    <n v="1062402"/>
    <n v="97454.43"/>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37482.22"/>
    <n v="250000"/>
    <n v="37482.22"/>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127000"/>
    <n v="3054217.8200000003"/>
    <n v="3127000"/>
    <n v="2054217.82"/>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8010"/>
    <n v="1479270.5700000003"/>
    <n v="1514010"/>
    <n v="1445345.5599999998"/>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20214808"/>
    <n v="20166029.240000002"/>
    <n v="20214808"/>
    <n v="12409863.840000002"/>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64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441336"/>
    <n v="441332.75999999995"/>
    <n v="441336"/>
    <n v="290513.83999999997"/>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200000"/>
    <n v="344000"/>
    <n v="133542.15"/>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305000"/>
    <n v="41800"/>
    <n v="305000"/>
    <n v="41800"/>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434735.6"/>
    <n v="2356000"/>
    <n v="434735.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1300000"/>
    <n v="2359732.0300000003"/>
    <n v="2380083"/>
    <n v="2175222.8600000003"/>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900000"/>
    <n v="1323169"/>
    <n v="1360330"/>
    <n v="1323169"/>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710000"/>
    <n v="1638612.5"/>
    <n v="2519798"/>
    <n v="1521612.5"/>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3100000"/>
    <n v="3461834.2"/>
    <n v="3950000"/>
    <n v="2720016.32"/>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55000"/>
    <n v="4033739.15"/>
    <n v="4055000"/>
    <n v="2235599.1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238009"/>
    <n v="393187.8"/>
    <n v="1689318"/>
    <n v="393187.8"/>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942095"/>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45000"/>
    <n v="360330.48000000004"/>
    <n v="391499"/>
    <n v="360330.48"/>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150000"/>
    <n v="3216529.8"/>
    <n v="3262051"/>
    <n v="2216529.799999999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889000"/>
    <n v="200977.15999999997"/>
    <n v="667493"/>
    <n v="200977.15999999997"/>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4177314"/>
    <n v="8720844.7999999989"/>
    <n v="14177314"/>
    <n v="8720844.7999999989"/>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49200"/>
    <n v="20559.2"/>
    <n v="49200"/>
    <n v="20559.2"/>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90693.14999999997"/>
    <n v="324000"/>
    <n v="162593.40000000002"/>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1750294.31"/>
    <n v="2625720"/>
    <n v="1750294.3099999998"/>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0"/>
    <n v="400000"/>
    <n v="0"/>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1012347"/>
    <n v="189112.36"/>
    <n v="1012347"/>
    <n v="189112.36"/>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2830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028998"/>
    <n v="518737.93"/>
    <n v="1028998"/>
    <n v="314078.26"/>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8369874"/>
    <n v="11886036"/>
    <n v="18443598"/>
    <n v="11351333.84"/>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342034.28"/>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55000"/>
    <n v="285637"/>
    <n v="285638"/>
    <n v="202455.19999999998"/>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3458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1363600"/>
    <n v="4670296"/>
    <n v="123960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453213.52"/>
    <n v="2080000"/>
    <n v="453213.52"/>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4562918.4000000004"/>
    <n v="5088000"/>
    <n v="4562918.4000000004"/>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0"/>
    <n v="156800"/>
    <n v="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900000"/>
    <n v="682128"/>
    <n v="1605324"/>
    <n v="496128"/>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60395"/>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398897"/>
    <n v="1399099"/>
    <n v="97555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202488"/>
    <n v="206038"/>
    <n v="202488"/>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207697.7"/>
    <n v="263253"/>
    <n v="207697.7"/>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328.62"/>
    <n v="270659"/>
    <n v="224328.62"/>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70000"/>
    <n v="2708543.2"/>
    <n v="2741123"/>
    <n v="1808543.200000000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264144"/>
    <n v="268386.27999999997"/>
    <n v="312474"/>
    <n v="268386.28000000003"/>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8043085"/>
    <n v="18147585"/>
    <n v="18151085"/>
    <n v="11151436.4"/>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328090"/>
    <n v="328090"/>
    <n v="328090"/>
    <n v="224493.75999999998"/>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100000"/>
    <n v="35459.83"/>
    <n v="100000"/>
    <n v="35459.83"/>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750000"/>
    <n v="336200"/>
    <n v="750000"/>
    <n v="15980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576000"/>
    <n v="1262468.32"/>
    <n v="1466000"/>
    <n v="1221309.9200000002"/>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850000"/>
    <n v="397599.82"/>
    <n v="849999"/>
    <n v="397599.81999999995"/>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880000"/>
    <n v="2428000.91"/>
    <n v="2976001.82"/>
    <n v="1476000.9100000001"/>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501999.14"/>
    <n v="790001"/>
    <n v="501999.14"/>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15000"/>
    <n v="2695612.4499999997"/>
    <n v="2784733"/>
    <n v="1892116.45"/>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350000"/>
    <n v="198583.71000000002"/>
    <n v="545397"/>
    <n v="198583.71000000002"/>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518663"/>
    <n v="257284.35"/>
    <n v="1110622.3999999999"/>
    <n v="257284.35"/>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200000"/>
    <n v="1185.32"/>
    <n v="20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65000"/>
    <n v="124392.35999999999"/>
    <n v="373642.6"/>
    <n v="124392.35999999999"/>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387619"/>
    <n v="2165830.7699999996"/>
    <n v="2387619"/>
    <n v="1465830.7699999998"/>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930000"/>
    <n v="681144.12"/>
    <n v="1139287.03"/>
    <n v="681144.11999999988"/>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5737800"/>
    <n v="15737800"/>
    <n v="15737800"/>
    <n v="968480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03783"/>
    <n v="103783"/>
    <n v="103783"/>
    <n v="56085.120000000003"/>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3776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189069"/>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200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10995933"/>
    <n v="168155933"/>
    <n v="168155933"/>
    <n v="130634572"/>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74196220"/>
    <n v="74196220"/>
    <n v="48904432.63000001"/>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253750"/>
    <n v="1253750"/>
    <n v="1253750"/>
    <n v="911698.82999999984"/>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10467005"/>
    <n v="5679329.2200000007"/>
    <n v="10467005"/>
    <n v="5679329.2200000007"/>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24032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800000"/>
    <n v="600000"/>
    <n v="800000"/>
    <n v="349992.72000000003"/>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500000"/>
    <n v="5033984"/>
    <n v="5035378.96"/>
    <n v="3352292.51"/>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5300000"/>
    <n v="3634044.01"/>
    <n v="4134044"/>
    <n v="2912828.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88409"/>
    <n v="1102330.04"/>
    <n v="1102330.04"/>
    <n v="1102330.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7312203"/>
    <n v="56017039.899999999"/>
    <n v="59612203"/>
    <n v="37604499.920000009"/>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11979532"/>
    <n v="26263421.869999997"/>
    <n v="27306663.559999999"/>
    <n v="26263421.870000001"/>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394685"/>
    <n v="4772126.1399999997"/>
    <n v="5256113.26"/>
    <n v="4772126.1399999997"/>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834927"/>
    <n v="5523799.6300000008"/>
    <n v="5807455.4200000018"/>
    <n v="5523799.6300000008"/>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47214015"/>
    <n v="46721785.509999998"/>
    <n v="53414015"/>
    <n v="32221785.50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3167620"/>
    <n v="20678700.080000002"/>
    <n v="23888887.049999997"/>
    <n v="20678700.080000002"/>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1396000"/>
    <n v="25057489.209999997"/>
    <n v="41396000"/>
    <n v="25057489.209999997"/>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2270000"/>
    <n v="1445086.7"/>
    <n v="2270000"/>
    <n v="1445086.7"/>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3087000"/>
    <n v="2081179.6900000004"/>
    <n v="3087000"/>
    <n v="2081179.69"/>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800000"/>
    <n v="661027.07999999996"/>
    <n v="800000"/>
    <n v="661027.07999999996"/>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3467281"/>
    <n v="1161988"/>
    <n v="1646700"/>
    <n v="1136460.71"/>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4709600"/>
    <n v="3489128.5700000003"/>
    <n v="4961012"/>
    <n v="2943610.7"/>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1745930"/>
    <n v="1519417.13"/>
    <n v="2779443"/>
    <n v="1304101.0899999999"/>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77364800"/>
    <n v="75364800"/>
    <n v="77364800"/>
    <n v="4791680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3081839"/>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24428"/>
    <n v="124350"/>
    <n v="124428"/>
    <n v="82900"/>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754000"/>
    <n v="3004000"/>
    <n v="3004000"/>
    <n v="2031619.1600000001"/>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39775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17579.75"/>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638848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204611.66000000003"/>
    <n v="258041"/>
    <n v="204611.65"/>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9240000"/>
    <n v="8656968.4000000004"/>
    <n v="8997950"/>
    <n v="4336968.4000000004"/>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179628.36000000002"/>
    <n v="177579"/>
    <n v="179628.31999999998"/>
  </r>
  <r>
    <s v="2023"/>
    <x v="0"/>
    <x v="0"/>
    <x v="0"/>
    <x v="0"/>
    <s v="2 - Poder Ejecutivo"/>
    <s v="0203 - MINISTERIO DE DEFENSA"/>
    <s v="0017 - SERVICIO MILITAR VOLUNTARIO"/>
    <x v="0"/>
    <x v="4"/>
    <x v="22"/>
    <s v="2.1 - REMUNERACIONES Y CONTRIBUCIONES"/>
    <s v="2.1.1 - REMUNERACIONES"/>
    <s v="N"/>
    <s v="00 - N/A"/>
    <s v="10 - FONDO GENERAL"/>
    <s v="(en blanco)"/>
    <s v="99 - MULTIPROVINCIAL"/>
    <n v="26107967"/>
    <n v="26107966.600000001"/>
    <n v="26107967"/>
    <n v="15911440.4"/>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76038"/>
    <n v="254198.75999999998"/>
    <n v="276038"/>
    <n v="156616.34"/>
  </r>
  <r>
    <s v="2023"/>
    <x v="0"/>
    <x v="0"/>
    <x v="0"/>
    <x v="0"/>
    <s v="2 - Poder Ejecutivo"/>
    <s v="0203 - MINISTERIO DE DEFENSA"/>
    <s v="0017 - SERVICIO MILITAR VOLUNTARIO"/>
    <x v="0"/>
    <x v="4"/>
    <x v="22"/>
    <s v="2.2 - CONTRATACIÓN DE SERVICIOS"/>
    <s v="2.2.1 - SERVICIOS BÁSICOS"/>
    <s v="N"/>
    <s v="00 - N/A"/>
    <s v="10 - FONDO GENERAL"/>
    <s v="(en blanco)"/>
    <s v="99 - MULTIPROVINCIAL"/>
    <n v="1235908"/>
    <n v="855212.45999999985"/>
    <n v="1235908"/>
    <n v="855212.45999999985"/>
  </r>
  <r>
    <s v="2023"/>
    <x v="0"/>
    <x v="0"/>
    <x v="0"/>
    <x v="0"/>
    <s v="2 - Poder Ejecutivo"/>
    <s v="0203 - MINISTERIO DE DEFENSA"/>
    <s v="0017 - SERVICIO MILITAR VOLUNTARIO"/>
    <x v="0"/>
    <x v="4"/>
    <x v="22"/>
    <s v="2.2 - CONTRATACIÓN DE SERVICIOS"/>
    <s v="2.2.3 - VIÁTICOS"/>
    <s v="N"/>
    <s v="00 - N/A"/>
    <s v="10 - FONDO GENERAL"/>
    <s v="(en blanco)"/>
    <s v="99 - MULTIPROVINCIAL"/>
    <n v="300000"/>
    <n v="0"/>
    <n v="300000"/>
    <n v="0"/>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140176"/>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619952"/>
    <n v="1717479"/>
    <n v="1717479"/>
    <n v="1016539"/>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4674900"/>
    <n v="5749800"/>
    <n v="3469800"/>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7908297.8600000003"/>
    <n v="10659937"/>
    <n v="7497657.8600000003"/>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269183"/>
    <n v="178740.5"/>
    <n v="491295"/>
    <n v="178740.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8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15104"/>
    <n v="110000"/>
    <n v="531"/>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0"/>
    <n v="50000"/>
    <n v="0"/>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062360"/>
    <n v="4560160"/>
    <n v="2862360"/>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405397.1"/>
    <n v="780088"/>
    <n v="405397.1"/>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38824450"/>
    <n v="34452450"/>
    <n v="38824450"/>
    <n v="24168300"/>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441000"/>
    <n v="438365.88"/>
    <n v="441000"/>
    <n v="292243.92000000004"/>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2920000"/>
    <n v="1811235.8499999999"/>
    <n v="2920000"/>
    <n v="1811235.8499999999"/>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2756800"/>
    <n v="4152000"/>
    <n v="27568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984000"/>
    <n v="4009000"/>
    <n v="4129000"/>
    <n v="2449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159300"/>
    <n v="300000"/>
    <n v="159300"/>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779230"/>
    <n v="552820.56000000006"/>
    <n v="779230"/>
    <n v="552820.56000000006"/>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2576029.8000000003"/>
    <n v="3912000"/>
    <n v="2576029.8000000003"/>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750000"/>
    <n v="999326.77"/>
    <n v="1305000"/>
    <n v="840498.7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211732"/>
    <n v="164256"/>
    <n v="1397732"/>
    <n v="164256"/>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617979"/>
    <n v="85759.99"/>
    <n v="367979"/>
    <n v="85759.99"/>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5472000"/>
    <n v="5341227"/>
    <n v="5472000"/>
    <n v="3717227"/>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000000"/>
    <n v="491673.26"/>
    <n v="1900000"/>
    <n v="491673.26"/>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218866730"/>
    <n v="140694148.49999997"/>
    <n v="221018805"/>
    <n v="140694148.5"/>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1506750"/>
    <n v="2400000"/>
    <n v="150675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4440314"/>
    <n v="3030470.5400000005"/>
    <n v="4440314"/>
    <n v="3030470.5400000005"/>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5079536.18"/>
    <n v="8400000"/>
    <n v="5079536.18"/>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580000"/>
    <n v="389400"/>
    <n v="580000"/>
    <n v="239892.22999999998"/>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1673.72"/>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920000"/>
    <n v="1218561.2"/>
    <n v="2214000"/>
    <n v="1218561.19"/>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770000"/>
    <n v="6420466.8100000005"/>
    <n v="7270000"/>
    <n v="6349666.8100000005"/>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700000"/>
    <n v="376561.6"/>
    <n v="700000"/>
    <n v="376561.6"/>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8118019"/>
    <n v="26790552"/>
    <n v="40456350"/>
    <n v="26790552"/>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26600000"/>
    <n v="10272479.379999999"/>
    <n v="18991019"/>
    <n v="10272479.380000001"/>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1030000"/>
    <n v="1017419.6000000001"/>
    <n v="1478619"/>
    <n v="1017419.6"/>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476461.3"/>
    <n v="1137888.3"/>
    <n v="47646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605000"/>
    <n v="95752.2"/>
    <n v="913569"/>
    <n v="95752.2"/>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50000"/>
    <n v="1116050.1100000001"/>
    <n v="1232060"/>
    <n v="1116050.1100000003"/>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2020000"/>
    <n v="12236627.000000002"/>
    <n v="12665780.68"/>
    <n v="8163623.5399999991"/>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979887"/>
    <n v="4296130.2"/>
    <n v="4316382.0199999996"/>
    <n v="4296130.2"/>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9845000"/>
    <n v="39845000"/>
    <n v="39845000"/>
    <n v="23988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751933052"/>
    <n v="757662219"/>
    <n v="831712219"/>
    <n v="524211364"/>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44718571"/>
    <n v="44718571"/>
    <n v="48905446"/>
    <n v="27338198"/>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2493049"/>
    <n v="42493049"/>
    <n v="48192424"/>
    <n v="21133606.280000001"/>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6155960"/>
    <n v="10764212.479999999"/>
    <n v="16155960"/>
    <n v="10764212.48"/>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458859.8"/>
    <n v="3797544"/>
    <n v="1767672"/>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9000000"/>
    <n v="2856272.5"/>
    <n v="9000000"/>
    <n v="285627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500000"/>
    <n v="74867"/>
    <n v="1500000"/>
    <n v="7486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9000000"/>
    <n v="8230762.0300000003"/>
    <n v="20400000"/>
    <n v="3152384.2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14000000"/>
    <n v="37401.370000000003"/>
    <n v="14000000"/>
    <n v="37401.370000000003"/>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26000000"/>
    <n v="10939436.180000002"/>
    <n v="29870000"/>
    <n v="5299708.8800000008"/>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2056592"/>
    <n v="7120000"/>
    <n v="316956.36"/>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5914863.8700000001"/>
    <n v="10200000"/>
    <n v="5914863.8700000001"/>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15600000"/>
    <n v="54129214.260000005"/>
    <n v="111380000"/>
    <n v="53121236.24000001"/>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56000000"/>
    <n v="23411082"/>
    <n v="56080000"/>
    <n v="18749378.719999999"/>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33000000"/>
    <n v="2302056.8099999996"/>
    <n v="29260000"/>
    <n v="1799199.81"/>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21000000"/>
    <n v="4114958.5"/>
    <n v="17000000"/>
    <n v="4059498.5"/>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45000000"/>
    <n v="1798106.97"/>
    <n v="34860000"/>
    <n v="1663418.23"/>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7800000"/>
    <n v="831108.77999999991"/>
    <n v="18970000"/>
    <n v="632310.69999999995"/>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7000000"/>
    <n v="38869942.329999998"/>
    <n v="99000000"/>
    <n v="27820844.159999996"/>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93522453"/>
    <n v="16621607.860000005"/>
    <n v="86807036"/>
    <n v="10046471.430000002"/>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9685000"/>
    <n v="9685000"/>
    <n v="596000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9596.759999998"/>
    <n v="17400000"/>
    <n v="11600462.879999999"/>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529207.57999999996"/>
    <n v="621012"/>
    <n v="529207.57999999996"/>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3138632"/>
    <n v="4800000"/>
    <n v="3138632"/>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24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563068.39"/>
    <n v="1200114"/>
    <n v="563068.3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47788000"/>
    <n v="47407533"/>
    <n v="47407533"/>
    <n v="2819845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19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840000"/>
    <n v="860467"/>
    <n v="860467"/>
    <n v="693563.22999999986"/>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243274.14"/>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35634"/>
    <n v="0"/>
    <n v="1230634"/>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7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840000"/>
    <n v="935960.11"/>
    <n v="1244360"/>
    <n v="670160.07000000007"/>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489104.1"/>
    <n v="702916"/>
    <n v="489104.1"/>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3260000"/>
    <n v="341486"/>
    <n v="3143753"/>
    <n v="34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84386"/>
    <n v="900000"/>
    <n v="84386"/>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805394.18"/>
    <n v="4805395"/>
    <n v="3118364.18"/>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1015000"/>
    <n v="0"/>
    <n v="690000"/>
    <n v="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5314366"/>
    <n v="754341.26"/>
    <n v="2273887"/>
    <n v="754341.2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4451"/>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576877.97"/>
    <n v="684561"/>
    <n v="576877.97000000009"/>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231554"/>
    <n v="6015894.5999999996"/>
    <n v="6247449"/>
    <n v="4015894.6"/>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500000"/>
    <n v="1227615.72"/>
    <n v="1587180"/>
    <n v="1227615.72"/>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111456000"/>
    <n v="102956000"/>
    <n v="111456000"/>
    <n v="6858600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1939140"/>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2478000"/>
    <n v="2478000"/>
    <n v="2478000"/>
    <n v="1288287"/>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5963885"/>
    <n v="3621438.05"/>
    <n v="4649959.0600000005"/>
    <n v="2544570.0499999998"/>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70000"/>
    <n v="420000"/>
    <n v="470000"/>
    <n v="24500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983892"/>
    <n v="4983892"/>
    <n v="4983892"/>
    <n v="3321200"/>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264615"/>
    <n v="456608"/>
    <n v="26461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48855.519999999997"/>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920223"/>
    <n v="7748979.2599999998"/>
    <n v="10866436"/>
    <n v="7748979.2599999998"/>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1800000"/>
    <n v="4002465.96"/>
    <n v="4722254.96"/>
    <n v="4002465.95"/>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300000"/>
    <n v="658434.99000000011"/>
    <n v="934323"/>
    <n v="658434.99000000011"/>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700000"/>
    <n v="199834.77000000002"/>
    <n v="493958.27"/>
    <n v="199834.77000000002"/>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486200"/>
    <n v="10502434"/>
    <n v="10704634"/>
    <n v="710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90000"/>
    <n v="1176570.76"/>
    <n v="1725400.77"/>
    <n v="1176570.7599999998"/>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41830500"/>
    <n v="41572500"/>
    <n v="41830500"/>
    <n v="2556500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116357"/>
    <n v="1930632.08"/>
    <n v="2116357"/>
    <n v="1285852"/>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1512000"/>
    <n v="1512000"/>
    <n v="990173.14999999991"/>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344376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2104485.1399999997"/>
    <n v="2475000"/>
    <n v="2104485.14"/>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525947"/>
    <n v="170002.6"/>
    <n v="261831.52"/>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22567.5"/>
    <n v="113200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380000"/>
    <n v="194561.94"/>
    <n v="305000"/>
    <n v="194561.9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960653942"/>
    <n v="549472148.98000002"/>
    <n v="601544239.80999994"/>
    <n v="368645023.44999999"/>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184590217"/>
    <n v="112072852"/>
    <n v="212356861.78999999"/>
    <n v="95328335.069999993"/>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1170000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82035758"/>
    <n v="79168122.859999985"/>
    <n v="93098387.099999994"/>
    <n v="53408599.170000024"/>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1480624"/>
    <n v="36392953.890000001"/>
    <n v="51480624"/>
    <n v="36392953.890000001"/>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5442307"/>
    <n v="174348624.98999998"/>
    <n v="177455132"/>
    <n v="154140317.39000002"/>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29080196.220000003"/>
    <n v="77177000"/>
    <n v="29080196.220000003"/>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58094079.830000028"/>
    <n v="67130000"/>
    <n v="42861171.690000013"/>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43210365.659999996"/>
    <n v="65047000"/>
    <n v="31935966.079999998"/>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35000000"/>
    <n v="21850655"/>
    <n v="21850655"/>
    <n v="21850655"/>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8124306.370000005"/>
    <n v="34609345"/>
    <n v="20714889.150000002"/>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594525000"/>
    <n v="399862481.12000012"/>
    <n v="440702175"/>
    <n v="362423392.85000014"/>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7804719.820000008"/>
    <n v="81524285"/>
    <n v="41913689.989999995"/>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25951701.5"/>
    <n v="27967000"/>
    <n v="12329823.289999999"/>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1933206.399999999"/>
    <n v="18312000"/>
    <n v="10847665.399999999"/>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5411050"/>
    <n v="4066769.0599999996"/>
    <n v="7375000"/>
    <n v="3798533.82"/>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800000"/>
    <n v="375836.22"/>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1280973.04"/>
    <n v="4650000"/>
    <n v="1280973.04"/>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376382.3800000001"/>
    <n v="3867300"/>
    <n v="1376382.37"/>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6215812"/>
    <n v="61906389.019999996"/>
    <n v="105999980"/>
    <n v="39115303.280000001"/>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37811961"/>
    <n v="14597888.729999997"/>
    <n v="46612700"/>
    <n v="12420751.839999996"/>
  </r>
  <r>
    <s v="2023"/>
    <x v="0"/>
    <x v="0"/>
    <x v="0"/>
    <x v="0"/>
    <s v="2 - Poder Ejecutivo"/>
    <s v="0204 - MINISTERIO DE RELACIONES EXTERIORES"/>
    <s v="0001 - MINISTERIO DE RELACIONES EXTERIORES"/>
    <x v="0"/>
    <x v="11"/>
    <x v="29"/>
    <s v="2.9 - GASTOS FINANCIEROS"/>
    <s v="2.9.5 - GASTOS DE INTERESES, RECARGOS MULTAS Y SANCIONES DE IMPUESTOS Y CONTRIBUCIONES SOCIALES"/>
    <s v="N"/>
    <s v="00 - N/A"/>
    <s v="10 - FONDO GENERAL"/>
    <s v="(en blanco)"/>
    <s v="01 - DISTRITO NACIONAL"/>
    <n v="0"/>
    <n v="0"/>
    <n v="2083623"/>
    <n v="0"/>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825244673"/>
    <n v="1276972776.0999987"/>
    <n v="1917704914.1900001"/>
    <n v="1033636952.7599996"/>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47857271"/>
    <n v="790470163.1400001"/>
    <n v="1274965862.8399999"/>
    <n v="787980938.87"/>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270261265.08999991"/>
    <n v="426870000.32999998"/>
    <n v="265101040.69000003"/>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224317020"/>
    <n v="184804459.12"/>
    <n v="269699201.35999995"/>
    <n v="149497841.60000002"/>
  </r>
  <r>
    <s v="2023"/>
    <x v="0"/>
    <x v="0"/>
    <x v="0"/>
    <x v="0"/>
    <s v="2 - Poder Ejecutivo"/>
    <s v="0204 - MINISTERIO DE RELACIONES EXTERIORES"/>
    <s v="0001 - MINISTERIO DE RELACIONES EXTERIORES"/>
    <x v="0"/>
    <x v="11"/>
    <x v="30"/>
    <s v="2.2 - CONTRATACIÓN DE SERVICIOS"/>
    <s v="2.2.2 - PUBLICIDAD, IMPRESIÓN Y ENCUADERNACIÓN"/>
    <s v="N"/>
    <s v="00 - N/A"/>
    <s v="10 - FONDO GENERAL"/>
    <s v="(en blanco)"/>
    <s v="99 - MULTIPROVINCIAL"/>
    <n v="0"/>
    <n v="1750000"/>
    <n v="2900175"/>
    <n v="1750000"/>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528861743.55000019"/>
    <n v="757663194.92000008"/>
    <n v="526751601.07999998"/>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1060102163.9599997"/>
    <n v="1367126220"/>
    <n v="1028477699.1900003"/>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569422421.12"/>
    <n v="956013282.60000002"/>
    <n v="566240476.61999977"/>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357461289"/>
    <n v="245755832.36000001"/>
    <n v="249402831.96000001"/>
    <n v="232184700.60999995"/>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1317757"/>
    <n v="18495855.110000003"/>
    <n v="22429690.050000001"/>
    <n v="14485021.770000001"/>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46318237"/>
    <n v="61846056.050000004"/>
    <n v="62876694.039999999"/>
    <n v="56366068.369999997"/>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50231484"/>
    <n v="41731484"/>
    <n v="41731484"/>
    <n v="34967182.010000013"/>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2247630"/>
    <n v="2247630"/>
    <n v="2568720"/>
    <n v="1634373.59"/>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5200000"/>
    <n v="26256396.170000006"/>
    <n v="35200000"/>
    <n v="23782659.619999997"/>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10000"/>
    <n v="37444.15"/>
    <n v="110000"/>
    <n v="37444.15"/>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7623613"/>
    <n v="988603.10999999987"/>
    <n v="5123613"/>
    <n v="527626.07999999996"/>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7900000"/>
    <n v="1754290"/>
    <n v="7900000"/>
    <n v="1754290"/>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100000"/>
    <n v="399360"/>
    <n v="1100000"/>
    <n v="1993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3733799.07"/>
    <n v="14850981"/>
    <n v="1445789.08"/>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650000"/>
    <n v="4575599.43"/>
    <n v="5650000"/>
    <n v="2666334.2000000002"/>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3500000"/>
    <n v="9455864.0399999991"/>
    <n v="13500000"/>
    <n v="9455864.040000001"/>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63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17830000"/>
    <n v="5872330.2000000002"/>
    <n v="16930000"/>
    <n v="3837605.2"/>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654432"/>
    <n v="4242520.95"/>
    <n v="476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7117872"/>
    <n v="20105831.269999996"/>
    <n v="51725082"/>
    <n v="18080575.640000001"/>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3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2600000"/>
    <n v="24981368.100000001"/>
    <n v="38120000"/>
    <n v="18014595.600000001"/>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3600000"/>
    <n v="3260580.7199999993"/>
    <n v="4550000"/>
    <n v="2143721.12"/>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600000"/>
    <n v="20924"/>
    <n v="10600000"/>
    <n v="20924"/>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260000000"/>
    <n v="260000000"/>
    <n v="241519120"/>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8450000"/>
    <n v="160825946.17000002"/>
    <n v="169500000"/>
    <n v="78900666.170000002"/>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2815000"/>
    <n v="13757.31"/>
    <n v="2229766.9500000002"/>
    <n v="13757.31"/>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620000"/>
    <n v="843135.0199999999"/>
    <n v="1220000"/>
    <n v="550908.02"/>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12000000"/>
    <n v="4600000"/>
    <n v="12000000"/>
    <n v="4600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575000"/>
    <n v="707189.35"/>
    <n v="4575000"/>
    <n v="458886.85"/>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5050000"/>
    <n v="17298098.970000006"/>
    <n v="34970000"/>
    <n v="15570519.440000001"/>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98414146"/>
    <n v="87658268.989999995"/>
    <n v="97813606.359999999"/>
    <n v="56472751.32"/>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6801376"/>
    <n v="7043982.8600000003"/>
    <n v="16801915.640000001"/>
    <n v="6636982.8600000003"/>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151714.66999999998"/>
    <n v="450000"/>
    <n v="151714.66999999998"/>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0"/>
    <n v="600000"/>
    <n v="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13973900"/>
    <n v="13813961.85"/>
    <n v="13973900"/>
    <n v="8434469.1599999946"/>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6930000"/>
    <n v="3329429.66"/>
    <n v="6930000"/>
    <n v="3329429.66"/>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644567"/>
    <n v="1231157.95"/>
    <n v="1874567"/>
    <n v="164650.34999999998"/>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430298"/>
    <n v="0"/>
    <n v="430298"/>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23071"/>
    <n v="26500"/>
    <n v="204071"/>
    <n v="2650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524064"/>
    <n v="2584746.48"/>
    <n v="2988164"/>
    <n v="2216089.98"/>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
    <n v="351000"/>
    <n v="350465.87000000005"/>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66640"/>
    <n v="1575131.4100000001"/>
    <n v="1766640"/>
    <n v="960328.74999999988"/>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8659800"/>
    <n v="4160063.85"/>
    <n v="5042700"/>
    <n v="2502846.91"/>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1167842"/>
    <n v="950613.8"/>
    <n v="1167842"/>
    <n v="872769.2"/>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521000"/>
    <n v="265918.8"/>
    <n v="525500"/>
    <n v="97910.65"/>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45819"/>
    <n v="73310.95"/>
    <n v="375319"/>
    <n v="57239.53"/>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640000"/>
    <n v="299676.55"/>
    <n v="591300"/>
    <n v="299676.55"/>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10477"/>
    <n v="20686.82"/>
    <n v="117477"/>
    <n v="20686.82"/>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6506"/>
    <n v="25120.84"/>
    <n v="273006"/>
    <n v="25120.84"/>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954222"/>
    <n v="7652959.7699999996"/>
    <n v="8879222"/>
    <n v="2152959.77"/>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6843880"/>
    <n v="1126371.1899999997"/>
    <n v="3211080"/>
    <n v="1064920.58"/>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9382400"/>
    <n v="29304160.5"/>
    <n v="29382400"/>
    <n v="18048160.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369640"/>
    <n v="4064000"/>
    <n v="7369640"/>
    <n v="2756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3949874"/>
    <n v="3924000"/>
    <n v="3949874"/>
    <n v="2649158.8900000006"/>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356000"/>
    <n v="1200000"/>
    <n v="1356000"/>
    <n v="434156.20999999996"/>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200000"/>
    <n v="1800000"/>
    <n v="102790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120"/>
    <n v="500"/>
    <n v="120"/>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2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335921.17"/>
    <n v="360000"/>
    <n v="335921.17000000004"/>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200000"/>
    <n v="166061.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53913.63"/>
    <n v="490000"/>
    <n v="53913.63"/>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350000"/>
    <n v="296492.2"/>
    <n v="457000"/>
    <n v="296492.2"/>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383118.56"/>
    <n v="647000"/>
    <n v="383118.56"/>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87943.89"/>
    <n v="90500"/>
    <n v="87943.89"/>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2520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011577"/>
    <n v="567429.77"/>
    <n v="1193577"/>
    <n v="567429.77"/>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1307400"/>
    <n v="17539025.649999999"/>
    <n v="21407400"/>
    <n v="9938276.6500000004"/>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445600"/>
    <n v="1757500"/>
    <n v="3150600"/>
    <n v="1637500"/>
  </r>
  <r>
    <s v="2023"/>
    <x v="0"/>
    <x v="0"/>
    <x v="0"/>
    <x v="0"/>
    <s v="2 - Poder Ejecutivo"/>
    <s v="0204 - MINISTERIO DE RELACIONES EXTERIORES"/>
    <s v="0005 - COMISION NACIONAL DE NEGOCIACIONES  COMERCIALES (CNNC)"/>
    <x v="0"/>
    <x v="11"/>
    <x v="29"/>
    <s v="2.1 - REMUNERACIONES Y CONTRIBUCIONES"/>
    <s v="2.1.4 - GRATIFICACIONES Y BONIFICACIONES"/>
    <s v="N"/>
    <s v="00 - N/A"/>
    <s v="10 - FONDO GENERAL"/>
    <s v="(en blanco)"/>
    <s v="01 - DISTRITO NACIONAL"/>
    <n v="0"/>
    <n v="195000"/>
    <n v="195000"/>
    <n v="19500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2803119"/>
    <n v="2451751"/>
    <n v="2803119"/>
    <n v="1446921.7000000002"/>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92000"/>
    <n v="740000"/>
    <n v="1092000"/>
    <n v="530007.24"/>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1225000"/>
    <n v="1262600"/>
    <n v="1375000"/>
    <n v="218954.9"/>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20000"/>
    <n v="18408.129999999997"/>
    <n v="120000"/>
    <n v="18408.129999999997"/>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275000"/>
    <n v="60770"/>
    <n v="275000"/>
    <n v="60770"/>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499000"/>
    <n v="2695000"/>
    <n v="3499000"/>
    <n v="188650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300000"/>
    <n v="409251.16"/>
    <n v="1310000"/>
    <n v="409251.16"/>
  </r>
  <r>
    <s v="2023"/>
    <x v="0"/>
    <x v="0"/>
    <x v="0"/>
    <x v="0"/>
    <s v="2 - Poder Ejecutivo"/>
    <s v="0205 - MINISTERIO DE HACIENDA"/>
    <s v="0001 - MINISTERIO DE HACIENDA"/>
    <x v="0"/>
    <x v="0"/>
    <x v="2"/>
    <s v="2.1 - REMUNERACIONES Y CONTRIBUCIONES"/>
    <s v="2.1.1 - REMUNERACIONES"/>
    <s v="N"/>
    <s v="00 - N/A"/>
    <s v="10 - FONDO GENERAL"/>
    <s v="(en blanco)"/>
    <s v="01 - DISTRITO NACIONAL"/>
    <n v="831352235"/>
    <n v="725955525.92000008"/>
    <n v="831352235"/>
    <n v="493544592.93999994"/>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31228000"/>
    <n v="92719572.439999998"/>
    <n v="331228000"/>
    <n v="80617572.439999998"/>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2000000"/>
    <n v="54072000"/>
    <n v="62000000"/>
    <n v="35941936.339999996"/>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5000000"/>
    <n v="0"/>
    <n v="35000000"/>
    <n v="0"/>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109016630"/>
    <n v="107380665.75999999"/>
    <n v="109016630"/>
    <n v="73078548.019999981"/>
  </r>
  <r>
    <s v="2023"/>
    <x v="0"/>
    <x v="0"/>
    <x v="0"/>
    <x v="0"/>
    <s v="2 - Poder Ejecutivo"/>
    <s v="0205 - MINISTERIO DE HACIENDA"/>
    <s v="0001 - MINISTERIO DE HACIENDA"/>
    <x v="0"/>
    <x v="0"/>
    <x v="2"/>
    <s v="2.2 - CONTRATACIÓN DE SERVICIOS"/>
    <s v="2.2.1 - SERVICIOS BÁSICOS"/>
    <s v="N"/>
    <s v="00 - N/A"/>
    <s v="10 - FONDO GENERAL"/>
    <s v="(en blanco)"/>
    <s v="01 - DISTRITO NACIONAL"/>
    <n v="53760000"/>
    <n v="26932232.929999996"/>
    <n v="53760000"/>
    <n v="26932232.929999996"/>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10000000"/>
    <n v="4858098.79"/>
    <n v="11900000"/>
    <n v="488898.79000000004"/>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0"/>
    <n v="1018620.84"/>
    <n v="10000000"/>
    <n v="640401.34"/>
  </r>
  <r>
    <s v="2023"/>
    <x v="0"/>
    <x v="0"/>
    <x v="0"/>
    <x v="0"/>
    <s v="2 - Poder Ejecutivo"/>
    <s v="0205 - MINISTERIO DE HACIENDA"/>
    <s v="0001 - MINISTERIO DE HACIENDA"/>
    <x v="0"/>
    <x v="0"/>
    <x v="2"/>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10000000"/>
    <n v="3105342.4499999997"/>
    <n v="10000000"/>
    <n v="3105342.4499999997"/>
  </r>
  <r>
    <s v="2023"/>
    <x v="0"/>
    <x v="0"/>
    <x v="0"/>
    <x v="0"/>
    <s v="2 - Poder Ejecutivo"/>
    <s v="0205 - MINISTERIO DE HACIENDA"/>
    <s v="0001 - MINISTERIO DE HACIENDA"/>
    <x v="0"/>
    <x v="0"/>
    <x v="2"/>
    <s v="2.2 - CONTRATACIÓN DE SERVICIOS"/>
    <s v="2.2.4 - TRANSPORTE Y ALMACENAJE"/>
    <s v="N"/>
    <s v="00 - N/A"/>
    <s v="10 - FONDO GENERAL"/>
    <s v="(en blanco)"/>
    <s v="01 - DISTRITO NACIONAL"/>
    <n v="3000000"/>
    <n v="16520"/>
    <n v="2300000"/>
    <n v="165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4000000"/>
    <n v="967731.45"/>
    <n v="4000000"/>
    <n v="967731.45"/>
  </r>
  <r>
    <s v="2023"/>
    <x v="0"/>
    <x v="0"/>
    <x v="0"/>
    <x v="0"/>
    <s v="2 - Poder Ejecutivo"/>
    <s v="0205 - MINISTERIO DE HACIENDA"/>
    <s v="0001 - MINISTERIO DE HACIENDA"/>
    <x v="0"/>
    <x v="0"/>
    <x v="2"/>
    <s v="2.2 - CONTRATACIÓN DE SERVICIOS"/>
    <s v="2.2.5 - ALQUILERES Y RENTAS"/>
    <s v="N"/>
    <s v="00 - N/A"/>
    <s v="10 - FONDO GENERAL"/>
    <s v="(en blanco)"/>
    <s v="01 - DISTRITO NACIONAL"/>
    <n v="331240000"/>
    <n v="28060947.77"/>
    <n v="54590000"/>
    <n v="26075260.550000001"/>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4922092"/>
    <n v="12570022.999999996"/>
    <n v="105122092"/>
    <n v="8486618.2400000002"/>
  </r>
  <r>
    <s v="2023"/>
    <x v="0"/>
    <x v="0"/>
    <x v="0"/>
    <x v="0"/>
    <s v="2 - Poder Ejecutivo"/>
    <s v="0205 - MINISTERIO DE HACIENDA"/>
    <s v="0001 - MINISTERIO DE HACIENDA"/>
    <x v="0"/>
    <x v="0"/>
    <x v="2"/>
    <s v="2.2 - CONTRATACIÓN DE SERVICIOS"/>
    <s v="2.2.6 - SEGUROS"/>
    <s v="N"/>
    <s v="00 - N/A"/>
    <s v="10 - FONDO GENERAL"/>
    <s v="(en blanco)"/>
    <s v="01 - DISTRITO NACIONAL"/>
    <n v="42000000"/>
    <n v="23601738.349999998"/>
    <n v="34000000"/>
    <n v="18531384.050000004"/>
  </r>
  <r>
    <s v="2023"/>
    <x v="0"/>
    <x v="0"/>
    <x v="0"/>
    <x v="0"/>
    <s v="2 - Poder Ejecutivo"/>
    <s v="0205 - MINISTERIO DE HACIENDA"/>
    <s v="0001 - MINISTERIO DE HACIENDA"/>
    <x v="0"/>
    <x v="0"/>
    <x v="2"/>
    <s v="2.2 - CONTRATACIÓN DE SERVICIOS"/>
    <s v="2.2.6 - SEGUROS"/>
    <s v="N"/>
    <s v="00 - N/A"/>
    <s v="20 - FONDOS CON DESTINO ESPECÍFICO"/>
    <s v="(en blanco)"/>
    <s v="01 - DISTRITO NACIONAL"/>
    <n v="13000000"/>
    <n v="1352000.39"/>
    <n v="13000000"/>
    <n v="1352000.39"/>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5000000"/>
    <n v="8662812.8300000001"/>
    <n v="42850000"/>
    <n v="6982559.6500000004"/>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5000000"/>
    <n v="3276046.5199999996"/>
    <n v="25050000"/>
    <n v="1209342.5499999998"/>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17500000"/>
    <n v="20456789.169999998"/>
    <n v="65583613.5"/>
    <n v="13940632.329999998"/>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97688367"/>
    <n v="20061731.619999997"/>
    <n v="177438367"/>
    <n v="8412842.0099999998"/>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8221048.5199999996"/>
    <n v="17221048.539999999"/>
    <n v="2760524.2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8000000"/>
    <n v="22095660.02"/>
    <n v="25500000"/>
    <n v="20814252.829999998"/>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5000000"/>
    <n v="532078.48"/>
    <n v="3000000"/>
    <n v="303926.89"/>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500000"/>
    <n v="1011314.68"/>
    <n v="1550000"/>
    <n v="405173.6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4000000"/>
    <n v="999229.97"/>
    <n v="3000000"/>
    <n v="355244.32"/>
  </r>
  <r>
    <s v="2023"/>
    <x v="0"/>
    <x v="0"/>
    <x v="0"/>
    <x v="0"/>
    <s v="2 - Poder Ejecutivo"/>
    <s v="0205 - MINISTERIO DE HACIENDA"/>
    <s v="0001 - MINISTERIO DE HACIENDA"/>
    <x v="0"/>
    <x v="0"/>
    <x v="2"/>
    <s v="2.3 - MATERIALES Y SUMINISTROS"/>
    <s v="2.3.2 - TEXTILES Y VESTUARIOS"/>
    <s v="N"/>
    <s v="00 - N/A"/>
    <s v="10 - FONDO GENERAL"/>
    <s v="(en blanco)"/>
    <s v="01 - DISTRITO NACIONAL"/>
    <n v="3000000"/>
    <n v="229309.73"/>
    <n v="1200000"/>
    <n v="207875.01"/>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4000000"/>
    <n v="1571046.1"/>
    <n v="4000000"/>
    <n v="423519.7"/>
  </r>
  <r>
    <s v="2023"/>
    <x v="0"/>
    <x v="0"/>
    <x v="0"/>
    <x v="0"/>
    <s v="2 - Poder Ejecutivo"/>
    <s v="0205 - MINISTERIO DE HACIENDA"/>
    <s v="0001 - MINISTERIO DE HACIENDA"/>
    <x v="0"/>
    <x v="0"/>
    <x v="2"/>
    <s v="2.3 - MATERIALES Y SUMINISTROS"/>
    <s v="2.3.3 - PAPEL, CARTÓN E IMPRESOS"/>
    <s v="N"/>
    <s v="00 - N/A"/>
    <s v="10 - FONDO GENERAL"/>
    <s v="(en blanco)"/>
    <s v="01 - DISTRITO NACIONAL"/>
    <n v="4000000"/>
    <n v="1530614.8599999999"/>
    <n v="2700000"/>
    <n v="1530614.859999999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7500000"/>
    <n v="2051854.1199999999"/>
    <n v="4500000"/>
    <n v="677730.3899999999"/>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1183.74"/>
    <n v="1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346797"/>
    <n v="1500000"/>
    <n v="331000.32000000001"/>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0"/>
    <n v="17198.2"/>
    <n v="800000"/>
    <n v="17198.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500000"/>
    <n v="481286.51999999996"/>
    <n v="1500000"/>
    <n v="423018.12"/>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2000000"/>
    <n v="28204.230000000003"/>
    <n v="2000000"/>
    <n v="27929.53"/>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3500000"/>
    <n v="385160"/>
    <n v="3500000"/>
    <n v="241293.42"/>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0000000"/>
    <n v="19555113.440000001"/>
    <n v="31310000"/>
    <n v="13173713.440000001"/>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00"/>
    <n v="2495953.25"/>
    <n v="10200000"/>
    <n v="1841199.12"/>
  </r>
  <r>
    <s v="2023"/>
    <x v="0"/>
    <x v="0"/>
    <x v="0"/>
    <x v="0"/>
    <s v="2 - Poder Ejecutivo"/>
    <s v="0205 - MINISTERIO DE HACIENDA"/>
    <s v="0001 - MINISTERIO DE HACIENDA"/>
    <x v="0"/>
    <x v="0"/>
    <x v="2"/>
    <s v="2.3 - MATERIALES Y SUMINISTROS"/>
    <s v="2.3.9 - PRODUCTOS Y ÚTILES VARIOS"/>
    <s v="N"/>
    <s v="00 - N/A"/>
    <s v="10 - FONDO GENERAL"/>
    <s v="(en blanco)"/>
    <s v="01 - DISTRITO NACIONAL"/>
    <n v="23000000"/>
    <n v="4219996.3899999997"/>
    <n v="10850000"/>
    <n v="2978609.48"/>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5000000"/>
    <n v="4488971.5799999991"/>
    <n v="13000000"/>
    <n v="3158917.41"/>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88675682"/>
    <n v="112333022.98"/>
    <n v="188675682"/>
    <n v="112303765.94"/>
  </r>
  <r>
    <s v="2023"/>
    <x v="0"/>
    <x v="0"/>
    <x v="0"/>
    <x v="0"/>
    <s v="2 - Poder Ejecutivo"/>
    <s v="0205 - MINISTERIO DE HACIENDA"/>
    <s v="0002 - DIRECCION NACIONAL DE CATASTRO"/>
    <x v="0"/>
    <x v="0"/>
    <x v="2"/>
    <s v="2.1 - REMUNERACIONES Y CONTRIBUCIONES"/>
    <s v="2.1.2 - SOBRESUELDOS"/>
    <s v="N"/>
    <s v="00 - N/A"/>
    <s v="10 - FONDO GENERAL"/>
    <s v="(en blanco)"/>
    <s v="99 - MULTIPROVINCIAL"/>
    <n v="60424357"/>
    <n v="17066350"/>
    <n v="60424357"/>
    <n v="1653635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65000"/>
    <n v="4000000"/>
    <n v="316500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319696"/>
    <n v="16640272.220000014"/>
    <n v="25319696"/>
    <n v="16640272.220000006"/>
  </r>
  <r>
    <s v="2023"/>
    <x v="0"/>
    <x v="0"/>
    <x v="0"/>
    <x v="0"/>
    <s v="2 - Poder Ejecutivo"/>
    <s v="0205 - MINISTERIO DE HACIENDA"/>
    <s v="0002 - DIRECCION NACIONAL DE CATASTRO"/>
    <x v="0"/>
    <x v="0"/>
    <x v="2"/>
    <s v="2.2 - CONTRATACIÓN DE SERVICIOS"/>
    <s v="2.2.1 - SERVICIOS BÁSICOS"/>
    <s v="N"/>
    <s v="00 - N/A"/>
    <s v="10 - FONDO GENERAL"/>
    <s v="(en blanco)"/>
    <s v="99 - MULTIPROVINCIAL"/>
    <n v="7800000"/>
    <n v="4409899.5000000009"/>
    <n v="7800000"/>
    <n v="4409899.5000000009"/>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2741197.5"/>
    <n v="3850000"/>
    <n v="2741197.5"/>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51586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200000"/>
    <n v="2947025.2300000004"/>
    <n v="3055000"/>
    <n v="1171308.8099999998"/>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8050"/>
    <n v="135000"/>
    <n v="10805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800000"/>
    <n v="721512.9"/>
    <n v="800000"/>
    <n v="673746.7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62843.16"/>
    <n v="1456060"/>
    <n v="528550.15999999992"/>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84724"/>
    <n v="140360"/>
    <n v="84724"/>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670361"/>
    <n v="517558.2"/>
    <n v="1100361"/>
    <n v="420422.2"/>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23918"/>
    <n v="38968.32"/>
    <n v="253918"/>
    <n v="38968.32"/>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141464.05000000002"/>
    <n v="286000"/>
    <n v="141464.05000000002"/>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0"/>
    <n v="21474"/>
    <n v="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168190"/>
    <n v="4255792.9000000004"/>
    <n v="5188190"/>
    <n v="2855792.9"/>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2756972"/>
    <n v="1872007.1000000003"/>
    <n v="2484972"/>
    <n v="1526821.5399999998"/>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27558000"/>
    <n v="270991028.17000008"/>
    <n v="521313000"/>
    <n v="270616028.17000002"/>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550000"/>
    <n v="4550000"/>
    <n v="155000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170150500"/>
    <n v="62940260.229999997"/>
    <n v="176395500"/>
    <n v="55337542.730000004"/>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319823.40000000002"/>
    <n v="1000000"/>
    <n v="312994.80000000005"/>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0"/>
    <n v="10000000"/>
    <n v="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58658000"/>
    <n v="38102684.730000012"/>
    <n v="58658000"/>
    <n v="38045347.230000004"/>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236995"/>
    <n v="649000"/>
    <n v="236995"/>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0860000"/>
    <n v="6527824.6399999997"/>
    <n v="10860000"/>
    <n v="6527824.6399999997"/>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68998"/>
    <n v="0"/>
    <n v="387108"/>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3549200"/>
    <n v="1757933.3699999999"/>
    <n v="3749200"/>
    <n v="1094496.4099999999"/>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152662.5"/>
    <n v="153000"/>
    <n v="0"/>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1652102.53"/>
    <n v="5000000"/>
    <n v="1652102.53"/>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60000"/>
    <n v="18740"/>
    <n v="255000"/>
    <n v="1874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11340619"/>
    <n v="1802457.5"/>
    <n v="9023533"/>
    <n v="35000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50000"/>
    <n v="4720"/>
    <n v="1545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4843998.6399999997"/>
    <n v="7260000"/>
    <n v="4843998.6399999997"/>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2450000"/>
    <n v="659664.89"/>
    <n v="2460000"/>
    <n v="220706.31"/>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5535000"/>
    <n v="1337479.6799999999"/>
    <n v="4117500"/>
    <n v="1337479.6799999999"/>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669998"/>
    <n v="6600.6900000000005"/>
    <n v="669998"/>
    <n v="6600.6900000000005"/>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4865497"/>
    <n v="1307180.02"/>
    <n v="4865497"/>
    <n v="424885.24"/>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205000"/>
    <n v="205000"/>
    <n v="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981960"/>
    <n v="787339.92999999993"/>
    <n v="1299960"/>
    <n v="581719.92999999993"/>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00000"/>
    <n v="83660"/>
    <n v="207000"/>
    <n v="165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733069.26"/>
    <n v="748070"/>
    <n v="733069.26"/>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2140000"/>
    <n v="714921.22000000009"/>
    <n v="3145000"/>
    <n v="552773.29"/>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0"/>
    <n v="533319.34"/>
    <n v="1460000"/>
    <n v="63605"/>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0"/>
    <n v="36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400000"/>
    <n v="118981.82"/>
    <n v="1400000"/>
    <n v="104338.01999999999"/>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8472.900000000001"/>
    <n v="32495"/>
    <n v="13752.9"/>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6000000"/>
    <n v="11265400"/>
    <n v="16000000"/>
    <n v="88990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168800"/>
    <n v="203940.72"/>
    <n v="1168800"/>
    <n v="203002.62"/>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3186"/>
    <n v="2346710"/>
    <n v="1003186"/>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2940000"/>
    <n v="1181425.5"/>
    <n v="3024598"/>
    <n v="192710.7"/>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4612550"/>
    <n v="1653290.75"/>
    <n v="8192550"/>
    <n v="1300272.01"/>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3379.52"/>
    <n v="8500"/>
    <n v="3379.52"/>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89899241"/>
    <n v="284660287.14999992"/>
    <n v="290839744.2299999"/>
    <n v="174629052.19"/>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03395264"/>
    <n v="23248274.109999999"/>
    <n v="103263620.81999998"/>
    <n v="22700324.109999999"/>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0"/>
    <n v="7891799.1600000001"/>
    <n v="0"/>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37974659"/>
    <n v="39094282.079999991"/>
    <n v="40291205.789999992"/>
    <n v="25900288.480000012"/>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953103"/>
    <n v="12621913.4"/>
    <n v="13091128"/>
    <n v="8216488.1499999985"/>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3297072"/>
    <n v="371175.3"/>
    <n v="2672593.98"/>
    <n v="371175.30000000005"/>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140420"/>
    <n v="530000"/>
    <n v="3540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1196300"/>
    <n v="1690322.1800000002"/>
    <n v="2665091.35"/>
    <n v="1553181.6800000002"/>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447000"/>
    <n v="695122.42999999993"/>
    <n v="1017126.8500000001"/>
    <n v="592986.32999999996"/>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5467504"/>
    <n v="4324339.42"/>
    <n v="12493089.549999999"/>
    <n v="1837562.65"/>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1252722.1000000001"/>
    <n v="1795391.1099999999"/>
    <n v="1167722.1000000001"/>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8260000"/>
    <n v="8082374.4500000002"/>
    <n v="10022774.42"/>
    <n v="4805048.3200000003"/>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5589800"/>
    <n v="1316975.33"/>
    <n v="4908082.01"/>
    <n v="767355.22999999986"/>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9658626"/>
    <n v="6422637.4000000013"/>
    <n v="19184479.169999998"/>
    <n v="2876694.62"/>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1160000.3700000001"/>
    <n v="15966000.960000001"/>
    <n v="800000"/>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4030138"/>
    <n v="9345206.089999998"/>
    <n v="11178049.539999999"/>
    <n v="3963518.6500000008"/>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1293580.0999999999"/>
    <n v="3738358.89"/>
    <n v="380735.6"/>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856000"/>
    <n v="557183.72"/>
    <n v="967970"/>
    <n v="332816.92000000004"/>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156298"/>
    <n v="271282"/>
    <n v="369298"/>
    <n v="27128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349552"/>
    <n v="1087180.02"/>
    <n v="1707056.31"/>
    <n v="205338.64"/>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0"/>
    <n v="1400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44728"/>
    <n v="99202.76999999999"/>
    <n v="289593"/>
    <n v="97124.55"/>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444075"/>
    <n v="7314492.4699999997"/>
    <n v="8978861"/>
    <n v="4466140.18"/>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6203671"/>
    <n v="3185819.7099999995"/>
    <n v="4884487.4799999995"/>
    <n v="2365930.44"/>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3831.28"/>
    <n v="665000"/>
    <n v="3831.28"/>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55261200"/>
    <n v="52891800"/>
    <n v="59031200"/>
    <n v="34568433.329999998"/>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24042000"/>
    <n v="9004008.3300000001"/>
    <n v="24337000"/>
    <n v="7400008.3300000001"/>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0"/>
    <n v="1500000"/>
    <n v="0"/>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7390768"/>
    <n v="7848771.9799999995"/>
    <n v="7925768"/>
    <n v="5127114.7200000007"/>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500000"/>
    <n v="471729"/>
    <n v="1500000"/>
    <n v="471729"/>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170538"/>
    <n v="500000"/>
    <n v="170538"/>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0"/>
    <n v="1060304"/>
    <n v="2900000"/>
    <n v="1060304"/>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577371.40999999992"/>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8700000"/>
    <n v="205000"/>
    <n v="62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250000"/>
    <n v="1246148.49"/>
    <n v="2250000"/>
    <n v="572104.16999999993"/>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250000"/>
    <n v="13275"/>
    <n v="950000"/>
    <n v="0"/>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1500000"/>
    <n v="392615.5"/>
    <n v="1500000"/>
    <n v="345858"/>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3000404"/>
    <n v="2145000"/>
    <n v="3000404"/>
    <n v="134110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3550000"/>
    <n v="630545.92999999993"/>
    <n v="2450000"/>
    <n v="611962.33000000007"/>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43993719"/>
    <n v="132208331.45"/>
    <n v="148026710.28999999"/>
    <n v="71710397.429999992"/>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56572000"/>
    <n v="15599739.57"/>
    <n v="49805008.590000004"/>
    <n v="11134966.35"/>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0"/>
    <n v="4200000"/>
    <n v="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5771012"/>
    <n v="17076944.489999998"/>
    <n v="18505012.120000005"/>
    <n v="10106414.700000003"/>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221118"/>
    <n v="4623100.830000001"/>
    <n v="7107528"/>
    <n v="4623100.830000001"/>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4746591"/>
    <n v="0"/>
    <n v="1510356"/>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774263"/>
    <n v="411599.49"/>
    <n v="719263"/>
    <n v="411599.49"/>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693100"/>
    <n v="593831.78"/>
    <n v="2844028"/>
    <n v="507613.14999999991"/>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2462500"/>
    <n v="367647.42000000004"/>
    <n v="1268500"/>
    <n v="257516.79999999999"/>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70387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336700"/>
    <n v="167379.46"/>
    <n v="361700"/>
    <n v="167379.46"/>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1884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778121"/>
    <n v="0"/>
    <n v="1672004.25"/>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4880"/>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479601"/>
    <n v="665207.30000000005"/>
    <n v="1529601"/>
    <n v="540156.8000000000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35848.400000000001"/>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0"/>
    <n v="75511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432068"/>
    <n v="2748949.9"/>
    <n v="3199885.19"/>
    <n v="173465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0"/>
    <n v="22434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530447"/>
    <n v="862336.72"/>
    <n v="3337643.56"/>
    <n v="858474.29"/>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11159971"/>
    <n v="212549.62"/>
    <n v="3413389"/>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216909483"/>
    <n v="196794422.27999997"/>
    <n v="220452276.75"/>
    <n v="127774944.24000007"/>
  </r>
  <r>
    <s v="2023"/>
    <x v="0"/>
    <x v="0"/>
    <x v="0"/>
    <x v="0"/>
    <s v="2 - Poder Ejecutivo"/>
    <s v="0205 - MINISTERIO DE HACIENDA"/>
    <s v="0008 - TESORERIA NACIONAL"/>
    <x v="0"/>
    <x v="0"/>
    <x v="2"/>
    <s v="2.1 - REMUNERACIONES Y CONTRIBUCIONES"/>
    <s v="2.1.1 - REMUNERACIONES"/>
    <s v="N"/>
    <s v="00 - N/A"/>
    <s v="70 - DONACION EXTERNA"/>
    <s v="(en blanco)"/>
    <s v="01 - DISTRITO NACIONAL"/>
    <n v="0"/>
    <n v="2983500"/>
    <n v="6657344.0700000003"/>
    <n v="2753500"/>
  </r>
  <r>
    <s v="2023"/>
    <x v="0"/>
    <x v="0"/>
    <x v="0"/>
    <x v="0"/>
    <s v="2 - Poder Ejecutivo"/>
    <s v="0205 - MINISTERIO DE HACIENDA"/>
    <s v="0008 - TESORERIA NACIONAL"/>
    <x v="0"/>
    <x v="0"/>
    <x v="2"/>
    <s v="2.1 - REMUNERACIONES Y CONTRIBUCIONES"/>
    <s v="2.1.2 - SOBRESUELDOS"/>
    <s v="N"/>
    <s v="00 - N/A"/>
    <s v="10 - FONDO GENERAL"/>
    <s v="(en blanco)"/>
    <s v="01 - DISTRITO NACIONAL"/>
    <n v="87666215"/>
    <n v="21109837.780000001"/>
    <n v="83397436.730000004"/>
    <n v="18506537.780000001"/>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5458100"/>
    <n v="6000000"/>
    <n v="5458100"/>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28883959"/>
    <n v="29338741.429999992"/>
    <n v="29609943.520000003"/>
    <n v="18963139.34"/>
  </r>
  <r>
    <s v="2023"/>
    <x v="0"/>
    <x v="0"/>
    <x v="0"/>
    <x v="0"/>
    <s v="2 - Poder Ejecutivo"/>
    <s v="0205 - MINISTERIO DE HACIENDA"/>
    <s v="0008 - TESORERIA NACIONAL"/>
    <x v="0"/>
    <x v="0"/>
    <x v="2"/>
    <s v="2.2 - CONTRATACIÓN DE SERVICIOS"/>
    <s v="2.2.1 - SERVICIOS BÁSICOS"/>
    <s v="N"/>
    <s v="00 - N/A"/>
    <s v="10 - FONDO GENERAL"/>
    <s v="(en blanco)"/>
    <s v="01 - DISTRITO NACIONAL"/>
    <n v="14542072"/>
    <n v="10898561.640000001"/>
    <n v="14542072"/>
    <n v="7038088.6500000013"/>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1440000"/>
    <n v="82500"/>
    <n v="1060000"/>
    <n v="82500"/>
  </r>
  <r>
    <s v="2023"/>
    <x v="0"/>
    <x v="0"/>
    <x v="0"/>
    <x v="0"/>
    <s v="2 - Poder Ejecutivo"/>
    <s v="0205 - MINISTERIO DE HACIENDA"/>
    <s v="0008 - TESORERIA NACIONAL"/>
    <x v="0"/>
    <x v="0"/>
    <x v="2"/>
    <s v="2.2 - CONTRATACIÓN DE SERVICIOS"/>
    <s v="2.2.3 - VIÁTICOS"/>
    <s v="N"/>
    <s v="00 - N/A"/>
    <s v="10 - FONDO GENERAL"/>
    <s v="(en blanco)"/>
    <s v="01 - DISTRITO NACIONAL"/>
    <n v="1640000"/>
    <n v="158175"/>
    <n v="640000"/>
    <n v="158175"/>
  </r>
  <r>
    <s v="2023"/>
    <x v="0"/>
    <x v="0"/>
    <x v="0"/>
    <x v="0"/>
    <s v="2 - Poder Ejecutivo"/>
    <s v="0205 - MINISTERIO DE HACIENDA"/>
    <s v="0008 - TESORERIA NACIONAL"/>
    <x v="0"/>
    <x v="0"/>
    <x v="2"/>
    <s v="2.2 - CONTRATACIÓN DE SERVICIOS"/>
    <s v="2.2.4 - TRANSPORTE Y ALMACENAJE"/>
    <s v="N"/>
    <s v="00 - N/A"/>
    <s v="10 - FONDO GENERAL"/>
    <s v="(en blanco)"/>
    <s v="01 - DISTRITO NACIONAL"/>
    <n v="2000000"/>
    <n v="1024614.72"/>
    <n v="1550000"/>
    <n v="435381.94"/>
  </r>
  <r>
    <s v="2023"/>
    <x v="0"/>
    <x v="0"/>
    <x v="0"/>
    <x v="0"/>
    <s v="2 - Poder Ejecutivo"/>
    <s v="0205 - MINISTERIO DE HACIENDA"/>
    <s v="0008 - TESORERIA NACIONAL"/>
    <x v="0"/>
    <x v="0"/>
    <x v="2"/>
    <s v="2.2 - CONTRATACIÓN DE SERVICIOS"/>
    <s v="2.2.5 - ALQUILERES Y RENTAS"/>
    <s v="N"/>
    <s v="00 - N/A"/>
    <s v="10 - FONDO GENERAL"/>
    <s v="(en blanco)"/>
    <s v="01 - DISTRITO NACIONAL"/>
    <n v="7017160"/>
    <n v="3247555.42"/>
    <n v="4517160"/>
    <n v="2185024.42"/>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x v="0"/>
    <x v="0"/>
    <x v="2"/>
    <s v="2.2 - CONTRATACIÓN DE SERVICIOS"/>
    <s v="2.2.6 - SEGUROS"/>
    <s v="N"/>
    <s v="00 - N/A"/>
    <s v="10 - FONDO GENERAL"/>
    <s v="(en blanco)"/>
    <s v="01 - DISTRITO NACIONAL"/>
    <n v="12481478"/>
    <n v="12987786.780000001"/>
    <n v="14431478"/>
    <n v="10727700.010000002"/>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9470000"/>
    <n v="8427819.8699999992"/>
    <n v="9685000"/>
    <n v="4403480.9800000004"/>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6258368"/>
    <n v="7045613.1399999997"/>
    <n v="8028368"/>
    <n v="5739297.5899999999"/>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4452482.28"/>
    <n v="5909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3740000"/>
    <n v="13591883.120000001"/>
    <n v="17070000"/>
    <n v="8654923.5"/>
  </r>
  <r>
    <s v="2023"/>
    <x v="0"/>
    <x v="0"/>
    <x v="0"/>
    <x v="0"/>
    <s v="2 - Poder Ejecutivo"/>
    <s v="0205 - MINISTERIO DE HACIENDA"/>
    <s v="0008 - TESORERIA NACIONAL"/>
    <x v="0"/>
    <x v="0"/>
    <x v="2"/>
    <s v="2.2 - CONTRATACIÓN DE SERVICIOS"/>
    <s v="2.2.9 - OTRAS CONTRATACIONES DE SERVICIOS"/>
    <s v="N"/>
    <s v="00 - N/A"/>
    <s v="70 - DONACION EXTERNA"/>
    <s v="(en blanco)"/>
    <s v="01 - DISTRITO NACIONAL"/>
    <n v="0"/>
    <n v="0"/>
    <n v="2700000"/>
    <n v="0"/>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624000"/>
    <n v="929950.84"/>
    <n v="1618300"/>
    <n v="640630.47"/>
  </r>
  <r>
    <s v="2023"/>
    <x v="0"/>
    <x v="0"/>
    <x v="0"/>
    <x v="0"/>
    <s v="2 - Poder Ejecutivo"/>
    <s v="0205 - MINISTERIO DE HACIENDA"/>
    <s v="0008 - TESORERIA NACIONAL"/>
    <x v="0"/>
    <x v="0"/>
    <x v="2"/>
    <s v="2.3 - MATERIALES Y SUMINISTROS"/>
    <s v="2.3.2 - TEXTILES Y VESTUARIOS"/>
    <s v="N"/>
    <s v="00 - N/A"/>
    <s v="10 - FONDO GENERAL"/>
    <s v="(en blanco)"/>
    <s v="01 - DISTRITO NACIONAL"/>
    <n v="930000"/>
    <n v="326945.96999999997"/>
    <n v="430000"/>
    <n v="326945.97000000003"/>
  </r>
  <r>
    <s v="2023"/>
    <x v="0"/>
    <x v="0"/>
    <x v="0"/>
    <x v="0"/>
    <s v="2 - Poder Ejecutivo"/>
    <s v="0205 - MINISTERIO DE HACIENDA"/>
    <s v="0008 - TESORERIA NACIONAL"/>
    <x v="0"/>
    <x v="0"/>
    <x v="2"/>
    <s v="2.3 - MATERIALES Y SUMINISTROS"/>
    <s v="2.3.3 - PAPEL, CARTÓN E IMPRESOS"/>
    <s v="N"/>
    <s v="00 - N/A"/>
    <s v="10 - FONDO GENERAL"/>
    <s v="(en blanco)"/>
    <s v="01 - DISTRITO NACIONAL"/>
    <n v="48993000"/>
    <n v="28191901.689999998"/>
    <n v="50993000"/>
    <n v="24630123.690000001"/>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406000"/>
    <n v="648585.99999999988"/>
    <n v="866000"/>
    <n v="592263.41999999993"/>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579000"/>
    <n v="173757.61"/>
    <n v="539000"/>
    <n v="158467.57"/>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521960"/>
    <n v="4084641.82"/>
    <n v="7522000"/>
    <n v="2672334.44"/>
  </r>
  <r>
    <s v="2023"/>
    <x v="0"/>
    <x v="0"/>
    <x v="0"/>
    <x v="0"/>
    <s v="2 - Poder Ejecutivo"/>
    <s v="0205 - MINISTERIO DE HACIENDA"/>
    <s v="0008 - TESORERIA NACIONAL"/>
    <x v="0"/>
    <x v="0"/>
    <x v="2"/>
    <s v="2.3 - MATERIALES Y SUMINISTROS"/>
    <s v="2.3.9 - PRODUCTOS Y ÚTILES VARIOS"/>
    <s v="N"/>
    <s v="00 - N/A"/>
    <s v="10 - FONDO GENERAL"/>
    <s v="(en blanco)"/>
    <s v="01 - DISTRITO NACIONAL"/>
    <n v="9232000"/>
    <n v="6501448.790000001"/>
    <n v="7582660"/>
    <n v="4681377.7600000007"/>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82611564"/>
    <n v="190675319.08000001"/>
    <n v="311547549"/>
    <n v="190675319.08000001"/>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02867322"/>
    <n v="27365706.329999998"/>
    <n v="69720093"/>
    <n v="27365706.329999998"/>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0"/>
    <n v="6000006"/>
    <n v="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38897556"/>
    <n v="27991896.550000004"/>
    <n v="43108800"/>
    <n v="27991896.550000008"/>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8375235"/>
    <n v="4961247.8400000008"/>
    <n v="8375235"/>
    <n v="4961247.8400000008"/>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2629355"/>
    <n v="691320.08"/>
    <n v="2129355"/>
    <n v="360522.93999999994"/>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600071.31999999995"/>
    <n v="2335865.7699999996"/>
    <n v="435276.89"/>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13500"/>
    <n v="1602800"/>
    <n v="6135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30000"/>
    <n v="1374.37"/>
    <n v="30000"/>
    <n v="1374.37"/>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4630750"/>
    <n v="772902.46"/>
    <n v="4630750"/>
    <n v="568737.72"/>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300000"/>
    <n v="3091464.59"/>
    <n v="3300000"/>
    <n v="3091464.5900000003"/>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54750"/>
    <n v="3832820.9"/>
    <n v="4854750"/>
    <n v="2263629.29"/>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6668500"/>
    <n v="936820.88"/>
    <n v="6262500"/>
    <n v="698248.52"/>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1045000"/>
    <n v="6055843"/>
    <n v="365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7664571.0199999996"/>
    <n v="9073500"/>
    <n v="4788425.5700000012"/>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109950"/>
    <n v="664889.25000000012"/>
    <n v="1109950"/>
    <n v="563669.22"/>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07550"/>
    <n v="458329.20999999996"/>
    <n v="892624"/>
    <n v="270836.40999999997"/>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255779"/>
    <n v="719455.75"/>
    <n v="2205779"/>
    <n v="552273.35"/>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86400"/>
    <n v="238064.56"/>
    <n v="496083"/>
    <n v="238064.56"/>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279050"/>
    <n v="41201.159999999996"/>
    <n v="285375"/>
    <n v="39839.649999999994"/>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588996"/>
    <n v="1848299.0799999998"/>
    <n v="5093746"/>
    <n v="1767479.13"/>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781763"/>
    <n v="3208373.0999999996"/>
    <n v="5531931"/>
    <n v="2218205.2799999993"/>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9164802"/>
    <n v="318072201.47000009"/>
    <n v="355154802"/>
    <n v="205224480.87999994"/>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42818967"/>
    <n v="43913440.630000003"/>
    <n v="143528967"/>
    <n v="37410107.299999997"/>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5419150"/>
    <n v="5431173"/>
    <n v="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48085058"/>
    <n v="48661138.460000001"/>
    <n v="50885058"/>
    <n v="30350992.719999999"/>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2167768"/>
    <n v="12167768"/>
    <n v="12167768"/>
    <n v="6205730.3099999996"/>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300000"/>
    <n v="21789"/>
    <n v="300000"/>
    <n v="10289"/>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448192.5"/>
    <n v="750000"/>
    <n v="44819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60000"/>
    <n v="600"/>
    <n v="60000"/>
    <n v="60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2562575"/>
    <n v="594532.79999999993"/>
    <n v="1212575"/>
    <n v="594532.79999999993"/>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15500000"/>
    <n v="6708724.3499999996"/>
    <n v="15500000"/>
    <n v="6708724.3499999996"/>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620000"/>
    <n v="3061098.64"/>
    <n v="3393500"/>
    <n v="851074.97"/>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865000"/>
    <n v="803567.71"/>
    <n v="2765000"/>
    <n v="526354.71"/>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617900"/>
    <n v="18000000"/>
    <n v="590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100000"/>
    <n v="10021670.4"/>
    <n v="16600000"/>
    <n v="8301838.1000000015"/>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785922.1"/>
    <n v="937000"/>
    <n v="665432.5"/>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70810"/>
    <n v="1176383.76"/>
    <n v="1280810"/>
    <n v="1176383.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1082500"/>
    <n v="1110129.28"/>
    <n v="1521000"/>
    <n v="597692.70999999985"/>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79329.119999999995"/>
    <n v="205000"/>
    <n v="77561.119999999995"/>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751327"/>
    <n v="398945"/>
    <n v="475327"/>
    <n v="8058"/>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19472.510000000002"/>
    <n v="110640"/>
    <n v="18248.730000000003"/>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9725000"/>
    <n v="8908559.8900000006"/>
    <n v="9795000"/>
    <n v="4394595.57"/>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3580840"/>
    <n v="2779428.6700000004"/>
    <n v="3951840"/>
    <n v="1734016.41"/>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43705000"/>
    <n v="44776800.099999994"/>
    <n v="50474333.329999998"/>
    <n v="28775966.77"/>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24758750"/>
    <n v="8441950"/>
    <n v="20563666.66"/>
    <n v="6643283.3300000001"/>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0"/>
    <n v="600000"/>
    <n v="0"/>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5631200"/>
    <n v="6547892.8500000006"/>
    <n v="6794808.5099999998"/>
    <n v="4262782.8200000022"/>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2600000"/>
    <n v="67026.109999999986"/>
    <n v="2600000"/>
    <n v="67026.109999999986"/>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1000000"/>
    <n v="0"/>
    <n v="10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7100000"/>
    <n v="672000"/>
    <n v="7100000"/>
    <n v="39200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82313.609999999986"/>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2965628"/>
    <n v="901781.7"/>
    <n v="39627769.5"/>
    <n v="696781.69"/>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600000"/>
    <n v="1188302.96"/>
    <n v="2200000"/>
    <n v="532887.98"/>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17000"/>
    <n v="0"/>
    <n v="63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230000"/>
    <n v="217922.4"/>
    <n v="1030000"/>
    <n v="217922.4"/>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6000"/>
    <n v="0"/>
    <n v="16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745000"/>
    <n v="2400000"/>
    <n v="2745000"/>
    <n v="150570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1450000"/>
    <n v="234310.06"/>
    <n v="8550000"/>
    <n v="16551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302418332"/>
    <n v="273240846.83000004"/>
    <n v="299828832"/>
    <n v="190352384.16000006"/>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29397705"/>
    <n v="49204527"/>
    <n v="131818955"/>
    <n v="40115527"/>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0"/>
    <n v="8144000"/>
    <n v="0"/>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39687070"/>
    <n v="41243641.920000002"/>
    <n v="41784706.5"/>
    <n v="28764887.259999998"/>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1756493"/>
    <n v="10849253.359999999"/>
    <n v="11206493"/>
    <n v="7179227.7399999993"/>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695104.5599999996"/>
    <n v="2731650"/>
    <n v="236563.33"/>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82230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7151343"/>
    <n v="30618360"/>
    <n v="36151343"/>
    <n v="23213139.080000006"/>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6095743"/>
    <n v="4036804.9400000004"/>
    <n v="5850943"/>
    <n v="4036804.9400000004"/>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608207.72"/>
    <n v="817700"/>
    <n v="542435.61"/>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696424"/>
    <n v="1276369.79"/>
    <n v="1594224"/>
    <n v="874822.12"/>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398120"/>
    <n v="7858720"/>
    <n v="5405024.9800000004"/>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110553"/>
    <n v="1158278.77"/>
    <n v="1183263.1000000001"/>
    <n v="654472.76"/>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2376351"/>
    <n v="1694486.9"/>
    <n v="1840015"/>
    <n v="1691386.9"/>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1096"/>
    <n v="125000"/>
    <n v="91096"/>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119427.34"/>
    <n v="174086"/>
    <n v="110140.03"/>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600000"/>
    <n v="6923072.4299999988"/>
    <n v="11014045"/>
    <n v="4819971.7999999989"/>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512062"/>
    <n v="980047.62000000011"/>
    <n v="1357106.9"/>
    <n v="882977.38"/>
  </r>
  <r>
    <s v="2023"/>
    <x v="0"/>
    <x v="0"/>
    <x v="0"/>
    <x v="0"/>
    <s v="2 - Poder Ejecutivo"/>
    <s v="0206 - MINISTERIO DE EDUCACIÓN"/>
    <s v="0001 - MINISTERIO DE EDUCACION"/>
    <x v="2"/>
    <x v="3"/>
    <x v="7"/>
    <s v="2.1 - REMUNERACIONES Y CONTRIBUCIONES"/>
    <s v="2.1.1 - REMUNERACIONES"/>
    <s v="N"/>
    <s v="00 - N/A"/>
    <s v="10 - FONDO GENERAL"/>
    <s v="(en blanco)"/>
    <s v="99 - MULTIPROVINCIAL"/>
    <n v="26441274"/>
    <n v="24407330"/>
    <n v="26441274"/>
    <n v="11671243.149999999"/>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3757338"/>
    <n v="3757338"/>
    <n v="3757338"/>
    <n v="1773401.7"/>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3793267"/>
    <n v="8239.14"/>
  </r>
  <r>
    <s v="2023"/>
    <x v="0"/>
    <x v="0"/>
    <x v="0"/>
    <x v="0"/>
    <s v="2 - Poder Ejecutivo"/>
    <s v="0206 - MINISTERIO DE EDUCACIÓN"/>
    <s v="0001 - MINISTERIO DE EDUCACION"/>
    <x v="2"/>
    <x v="3"/>
    <x v="7"/>
    <s v="2.2 - CONTRATACIÓN DE SERVICIOS"/>
    <s v="2.2.3 - VIÁTICOS"/>
    <s v="N"/>
    <s v="00 - N/A"/>
    <s v="10 - FONDO GENERAL"/>
    <s v="(en blanco)"/>
    <s v="99 - MULTIPROVINCIAL"/>
    <n v="1598400"/>
    <n v="201500"/>
    <n v="1523400"/>
    <n v="20150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2990000"/>
    <n v="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467686"/>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87480"/>
    <n v="122923.22"/>
    <n v="54705"/>
    <n v="30419.22"/>
  </r>
  <r>
    <s v="2023"/>
    <x v="0"/>
    <x v="0"/>
    <x v="0"/>
    <x v="0"/>
    <s v="2 - Poder Ejecutivo"/>
    <s v="0206 - MINISTERIO DE EDUCACIÓN"/>
    <s v="0001 - MINISTERIO DE EDUCACION"/>
    <x v="1"/>
    <x v="8"/>
    <x v="33"/>
    <s v="2.1 - REMUNERACIONES Y CONTRIBUCIONES"/>
    <s v="2.1.1 - REMUNERACIONES"/>
    <s v="N"/>
    <s v="00 - N/A"/>
    <s v="10 - FONDO GENERAL"/>
    <s v="(en blanco)"/>
    <s v="99 - MULTIPROVINCIAL"/>
    <n v="870284767"/>
    <n v="776369785"/>
    <n v="870284767"/>
    <n v="432817836.38000011"/>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34300996"/>
    <n v="130163798"/>
    <n v="134300996"/>
    <n v="72453210.489999995"/>
  </r>
  <r>
    <s v="2023"/>
    <x v="0"/>
    <x v="0"/>
    <x v="0"/>
    <x v="0"/>
    <s v="2 - Poder Ejecutivo"/>
    <s v="0206 - MINISTERIO DE EDUCACIÓN"/>
    <s v="0001 - MINISTERIO DE EDUCACION"/>
    <x v="1"/>
    <x v="8"/>
    <x v="33"/>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61359550"/>
    <n v="54552311"/>
    <n v="56209491"/>
    <n v="7812000"/>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144367.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6423850"/>
    <n v="4040"/>
    <n v="14844000"/>
    <n v="4040"/>
  </r>
  <r>
    <s v="2023"/>
    <x v="0"/>
    <x v="0"/>
    <x v="0"/>
    <x v="0"/>
    <s v="2 - Poder Ejecutivo"/>
    <s v="0206 - MINISTERIO DE EDUCACIÓN"/>
    <s v="0001 - MINISTERIO DE EDUCACION"/>
    <x v="1"/>
    <x v="8"/>
    <x v="33"/>
    <s v="2.2 - CONTRATACIÓN DE SERVICIOS"/>
    <s v="2.2.5 - ALQUILERES Y RENTAS"/>
    <s v="N"/>
    <s v="00 - N/A"/>
    <s v="10 - FONDO GENERAL"/>
    <s v="(en blanco)"/>
    <s v="99 - MULTIPROVINCIAL"/>
    <n v="13026100"/>
    <n v="0"/>
    <n v="17728659"/>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925900"/>
    <n v="124864"/>
    <n v="34164981.950000003"/>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89598312"/>
    <n v="5773180.7999999998"/>
    <n v="16539112.25"/>
    <n v="5773180.7999999998"/>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3232191"/>
    <n v="3901672.5"/>
    <n v="20069384"/>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28278543"/>
    <n v="16964595.18"/>
    <n v="197170462.22000003"/>
    <n v="16346467.07"/>
  </r>
  <r>
    <s v="2023"/>
    <x v="0"/>
    <x v="0"/>
    <x v="0"/>
    <x v="0"/>
    <s v="2 - Poder Ejecutivo"/>
    <s v="0206 - MINISTERIO DE EDUCACIÓN"/>
    <s v="0001 - MINISTERIO DE EDUCACION"/>
    <x v="1"/>
    <x v="8"/>
    <x v="34"/>
    <s v="2.1 - REMUNERACIONES Y CONTRIBUCIONES"/>
    <s v="2.1.1 - REMUNERACIONES"/>
    <s v="N"/>
    <s v="00 - N/A"/>
    <s v="10 - FONDO GENERAL"/>
    <s v="(en blanco)"/>
    <s v="99 - MULTIPROVINCIAL"/>
    <n v="76541440609"/>
    <n v="70663016332.37001"/>
    <n v="76541440609"/>
    <n v="46497596949.01001"/>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027621058"/>
    <n v="12027621058"/>
    <n v="12027621058"/>
    <n v="7920759225.0499964"/>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391452600"/>
    <n v="76222426"/>
  </r>
  <r>
    <s v="2023"/>
    <x v="0"/>
    <x v="0"/>
    <x v="0"/>
    <x v="0"/>
    <s v="2 - Poder Ejecutivo"/>
    <s v="0206 - MINISTERIO DE EDUCACIÓN"/>
    <s v="0001 - MINISTERIO DE EDUCACION"/>
    <x v="1"/>
    <x v="8"/>
    <x v="34"/>
    <s v="2.2 - CONTRATACIÓN DE SERVICIOS"/>
    <s v="2.2.3 - VIÁTICOS"/>
    <s v="N"/>
    <s v="00 - N/A"/>
    <s v="10 - FONDO GENERAL"/>
    <s v="(en blanco)"/>
    <s v="99 - MULTIPROVINCIAL"/>
    <n v="13434750"/>
    <n v="1154100"/>
    <n v="5076451"/>
    <n v="115410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5333415.62"/>
    <n v="8620038.4399999995"/>
    <n v="5333415.62"/>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8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226951436.13000003"/>
    <n v="227439988.94"/>
    <n v="193551596.13000003"/>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1312948"/>
    <n v="0"/>
    <n v="3689325"/>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114838"/>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8011770"/>
    <n v="91040"/>
    <n v="42796518.739999995"/>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22669706985"/>
    <n v="20624474835.139999"/>
    <n v="22375706985"/>
    <n v="13626088125.82"/>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568643498"/>
    <n v="3514853498"/>
    <n v="3518453498"/>
    <n v="2325702432.8699989"/>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395173070.64999998"/>
    <n v="76698238.519999996"/>
  </r>
  <r>
    <s v="2023"/>
    <x v="0"/>
    <x v="0"/>
    <x v="0"/>
    <x v="0"/>
    <s v="2 - Poder Ejecutivo"/>
    <s v="0206 - MINISTERIO DE EDUCACIÓN"/>
    <s v="0001 - MINISTERIO DE EDUCACION"/>
    <x v="1"/>
    <x v="8"/>
    <x v="35"/>
    <s v="2.2 - CONTRATACIÓN DE SERVICIOS"/>
    <s v="2.2.3 - VIÁTICOS"/>
    <s v="N"/>
    <s v="00 - N/A"/>
    <s v="10 - FONDO GENERAL"/>
    <s v="(en blanco)"/>
    <s v="99 - MULTIPROVINCIAL"/>
    <n v="16981165"/>
    <n v="857425.58000000007"/>
    <n v="4554780.5799999991"/>
    <n v="577535.57999999996"/>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561480"/>
    <n v="2070197.83"/>
    <n v="5326508"/>
    <n v="2070197.83"/>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13440522"/>
    <n v="13976122"/>
    <n v="0"/>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8050330"/>
    <n v="230205533.23000002"/>
    <n v="233168335"/>
    <n v="153848950.08000001"/>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06086.539999999"/>
    <n v="48604500.560000002"/>
    <n v="22608844.939999998"/>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84549302"/>
    <n v="35973.589999999997"/>
    <n v="1966306.1399999857"/>
    <n v="4520.45"/>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714670"/>
    <n v="182553.39"/>
    <n v="182685"/>
    <n v="18317.68999999999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9775171"/>
    <n v="86822385.26000002"/>
    <n v="90886987"/>
    <n v="57943.66"/>
  </r>
  <r>
    <s v="2023"/>
    <x v="0"/>
    <x v="0"/>
    <x v="0"/>
    <x v="0"/>
    <s v="2 - Poder Ejecutivo"/>
    <s v="0206 - MINISTERIO DE EDUCACIÓN"/>
    <s v="0001 - MINISTERIO DE EDUCACION"/>
    <x v="1"/>
    <x v="8"/>
    <x v="36"/>
    <s v="2.1 - REMUNERACIONES Y CONTRIBUCIONES"/>
    <s v="2.1.1 - REMUNERACIONES"/>
    <s v="N"/>
    <s v="00 - N/A"/>
    <s v="10 - FONDO GENERAL"/>
    <s v="(en blanco)"/>
    <s v="99 - MULTIPROVINCIAL"/>
    <n v="3625475957"/>
    <n v="3052593190"/>
    <n v="3857015957"/>
    <n v="1661460045.4100001"/>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69864520"/>
    <n v="519674520"/>
    <n v="569864520"/>
    <n v="281853260.85000014"/>
  </r>
  <r>
    <s v="2023"/>
    <x v="0"/>
    <x v="0"/>
    <x v="0"/>
    <x v="0"/>
    <s v="2 - Poder Ejecutivo"/>
    <s v="0206 - MINISTERIO DE EDUCACIÓN"/>
    <s v="0001 - MINISTERIO DE EDUCACION"/>
    <x v="1"/>
    <x v="8"/>
    <x v="36"/>
    <s v="2.2 - CONTRATACIÓN DE SERVICIOS"/>
    <s v="2.2.1 - SERVICIOS BÁSICOS"/>
    <s v="N"/>
    <s v="00 - N/A"/>
    <s v="10 - FONDO GENERAL"/>
    <s v="(en blanco)"/>
    <s v="99 - MULTIPROVINCIAL"/>
    <n v="7380000"/>
    <n v="0"/>
    <n v="1845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77683132"/>
    <n v="226946.87"/>
    <n v="35246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0"/>
    <n v="1042371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4943044"/>
    <n v="0"/>
    <n v="14208515"/>
    <n v="0"/>
  </r>
  <r>
    <s v="2023"/>
    <x v="0"/>
    <x v="0"/>
    <x v="0"/>
    <x v="0"/>
    <s v="2 - Poder Ejecutivo"/>
    <s v="0206 - MINISTERIO DE EDUCACIÓN"/>
    <s v="0001 - MINISTERIO DE EDUCACION"/>
    <x v="1"/>
    <x v="8"/>
    <x v="36"/>
    <s v="2.2 - CONTRATACIÓN DE SERVICIOS"/>
    <s v="2.2.5 - ALQUILERES Y RENTAS"/>
    <s v="N"/>
    <s v="00 - N/A"/>
    <s v="10 - FONDO GENERAL"/>
    <s v="(en blanco)"/>
    <s v="99 - MULTIPROVINCIAL"/>
    <n v="39459800"/>
    <n v="42083232.630000003"/>
    <n v="66106537.350000001"/>
    <n v="13378610.380000001"/>
  </r>
  <r>
    <s v="2023"/>
    <x v="0"/>
    <x v="0"/>
    <x v="0"/>
    <x v="0"/>
    <s v="2 - Poder Ejecutivo"/>
    <s v="0206 - MINISTERIO DE EDUCACIÓN"/>
    <s v="0001 - MINISTERIO DE EDUCACION"/>
    <x v="1"/>
    <x v="8"/>
    <x v="36"/>
    <s v="2.2 - CONTRATACIÓN DE SERVICIOS"/>
    <s v="2.2.6 - SEGUROS"/>
    <s v="N"/>
    <s v="00 - N/A"/>
    <s v="10 - FONDO GENERAL"/>
    <s v="(en blanco)"/>
    <s v="99 - MULTIPROVINCIAL"/>
    <n v="86065670"/>
    <n v="0"/>
    <n v="21516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695049484"/>
    <n v="22439706.800000001"/>
    <n v="293001442.90000004"/>
    <n v="3791155.3"/>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2110125"/>
    <n v="24165661.82"/>
    <n v="55221068.069999993"/>
    <n v="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63860000"/>
    <n v="0"/>
    <n v="1114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43572150"/>
    <n v="270765586"/>
    <n v="294683615"/>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9010692"/>
    <n v="658730.83999999985"/>
    <n v="28747008"/>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7586217"/>
    <n v="17651.099999999999"/>
    <n v="71250060.5"/>
    <n v="17651.099999999999"/>
  </r>
  <r>
    <s v="2023"/>
    <x v="0"/>
    <x v="0"/>
    <x v="0"/>
    <x v="0"/>
    <s v="2 - Poder Ejecutivo"/>
    <s v="0206 - MINISTERIO DE EDUCACIÓN"/>
    <s v="0001 - MINISTERIO DE EDUCACION"/>
    <x v="1"/>
    <x v="8"/>
    <x v="37"/>
    <s v="2.1 - REMUNERACIONES Y CONTRIBUCIONES"/>
    <s v="2.1.1 - REMUNERACIONES"/>
    <s v="N"/>
    <s v="00 - N/A"/>
    <s v="10 - FONDO GENERAL"/>
    <s v="(en blanco)"/>
    <s v="99 - MULTIPROVINCIAL"/>
    <n v="6427141060"/>
    <n v="6226745594"/>
    <n v="6721141060"/>
    <n v="4022621527.3000002"/>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1003555506"/>
    <n v="1053745506"/>
    <n v="1053745506"/>
    <n v="681743467.52999997"/>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7124463"/>
    <n v="0"/>
    <n v="5442170.0599999996"/>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813407.17999999993"/>
    <n v="9497678.5700000003"/>
    <n v="813407.17999999993"/>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152263.5"/>
    <n v="10008133"/>
    <n v="152263.5"/>
  </r>
  <r>
    <s v="2023"/>
    <x v="0"/>
    <x v="0"/>
    <x v="0"/>
    <x v="0"/>
    <s v="2 - Poder Ejecutivo"/>
    <s v="0206 - MINISTERIO DE EDUCACIÓN"/>
    <s v="0001 - MINISTERIO DE EDUCACION"/>
    <x v="1"/>
    <x v="8"/>
    <x v="37"/>
    <s v="2.2 - CONTRATACIÓN DE SERVICIOS"/>
    <s v="2.2.5 - ALQUILERES Y RENTAS"/>
    <s v="N"/>
    <s v="00 - N/A"/>
    <s v="10 - FONDO GENERAL"/>
    <s v="(en blanco)"/>
    <s v="99 - MULTIPROVINCIAL"/>
    <n v="154599915"/>
    <n v="7111499.9399999995"/>
    <n v="12111500"/>
    <n v="0"/>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067966.08"/>
    <n v="1108148.72"/>
    <n v="167075.53999999998"/>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5190000"/>
    <n v="65222691.149999999"/>
    <n v="65697717.719999999"/>
    <n v="4278250.55"/>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0"/>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0"/>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x v="1"/>
    <x v="8"/>
    <x v="37"/>
    <s v="2.3 - MATERIALES Y SUMINISTROS"/>
    <s v="2.3.3 - PAPEL, CARTÓN E IMPRESOS"/>
    <s v="N"/>
    <s v="00 - N/A"/>
    <s v="10 - FONDO GENERAL"/>
    <s v="(en blanco)"/>
    <s v="99 - MULTIPROVINCIAL"/>
    <n v="39920310"/>
    <n v="33984"/>
    <n v="7785310"/>
    <n v="0"/>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1735650.83"/>
    <n v="6926104.9299999997"/>
    <n v="322842.89999999991"/>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20000"/>
    <n v="122420"/>
    <n v="18834.4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5289362"/>
    <n v="32576193.679999996"/>
    <n v="50169247.989999995"/>
    <n v="5143476.6399999978"/>
  </r>
  <r>
    <s v="2023"/>
    <x v="0"/>
    <x v="0"/>
    <x v="0"/>
    <x v="0"/>
    <s v="2 - Poder Ejecutivo"/>
    <s v="0206 - MINISTERIO DE EDUCACIÓN"/>
    <s v="0001 - MINISTERIO DE EDUCACION"/>
    <x v="1"/>
    <x v="8"/>
    <x v="24"/>
    <s v="2.1 - REMUNERACIONES Y CONTRIBUCIONES"/>
    <s v="2.1.1 - REMUNERACIONES"/>
    <s v="N"/>
    <s v="00 - N/A"/>
    <s v="10 - FONDO GENERAL"/>
    <s v="(en blanco)"/>
    <s v="99 - MULTIPROVINCIAL"/>
    <n v="318033614"/>
    <n v="293569490"/>
    <n v="318033614"/>
    <n v="181963076.91000003"/>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9690125"/>
    <n v="49690125"/>
    <n v="49690125"/>
    <n v="30736688.869999997"/>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6256716"/>
    <n v="2505074.56"/>
    <n v="5865378"/>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201875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22980"/>
    <n v="0"/>
    <n v="33797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9367300"/>
    <n v="8496578.4399999995"/>
    <n v="10647300"/>
    <n v="3946578.44"/>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877150"/>
    <n v="4933492.4000000004"/>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x v="1"/>
    <x v="8"/>
    <x v="24"/>
    <s v="2.3 - MATERIALES Y SUMINISTROS"/>
    <s v="2.3.3 - PAPEL, CARTÓN E IMPRESOS"/>
    <s v="N"/>
    <s v="00 - N/A"/>
    <s v="10 - FONDO GENERAL"/>
    <s v="(en blanco)"/>
    <s v="99 - MULTIPROVINCIAL"/>
    <n v="12154855"/>
    <n v="2700.72"/>
    <n v="9845995"/>
    <n v="2700.72"/>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2435500"/>
    <n v="53603.3"/>
    <n v="2348445"/>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5206691"/>
    <n v="147122.26"/>
    <n v="6759101"/>
    <n v="7516.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0457993"/>
    <n v="3943578.6300000004"/>
    <n v="13403354"/>
    <n v="478538.35000000009"/>
  </r>
  <r>
    <s v="2023"/>
    <x v="0"/>
    <x v="0"/>
    <x v="0"/>
    <x v="0"/>
    <s v="2 - Poder Ejecutivo"/>
    <s v="0206 - MINISTERIO DE EDUCACIÓN"/>
    <s v="0001 - MINISTERIO DE EDUCACION"/>
    <x v="1"/>
    <x v="8"/>
    <x v="38"/>
    <s v="2.1 - REMUNERACIONES Y CONTRIBUCIONES"/>
    <s v="2.1.1 - REMUNERACIONES"/>
    <s v="N"/>
    <s v="00 - N/A"/>
    <s v="10 - FONDO GENERAL"/>
    <s v="(en blanco)"/>
    <s v="99 - MULTIPROVINCIAL"/>
    <n v="17407065414"/>
    <n v="9973852499.329998"/>
    <n v="12403671439.310001"/>
    <n v="7874163229.4800091"/>
  </r>
  <r>
    <s v="2023"/>
    <x v="0"/>
    <x v="0"/>
    <x v="0"/>
    <x v="0"/>
    <s v="2 - Poder Ejecutivo"/>
    <s v="0206 - MINISTERIO DE EDUCACIÓN"/>
    <s v="0001 - MINISTERIO DE EDUCACION"/>
    <x v="1"/>
    <x v="8"/>
    <x v="38"/>
    <s v="2.1 - REMUNERACIONES Y CONTRIBUCIONES"/>
    <s v="2.1.2 - SOBRESUELDOS"/>
    <s v="N"/>
    <s v="00 - N/A"/>
    <s v="10 - FONDO GENERAL"/>
    <s v="(en blanco)"/>
    <s v="99 - MULTIPROVINCIAL"/>
    <n v="2276125195"/>
    <n v="653532597.80999994"/>
    <n v="2864718169.6900001"/>
    <n v="611109973.67999995"/>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673361760"/>
    <n v="1499327580"/>
    <n v="1673361760"/>
    <n v="1166770752.0099983"/>
  </r>
  <r>
    <s v="2023"/>
    <x v="0"/>
    <x v="0"/>
    <x v="0"/>
    <x v="0"/>
    <s v="2 - Poder Ejecutivo"/>
    <s v="0206 - MINISTERIO DE EDUCACIÓN"/>
    <s v="0001 - MINISTERIO DE EDUCACION"/>
    <x v="1"/>
    <x v="8"/>
    <x v="38"/>
    <s v="2.2 - CONTRATACIÓN DE SERVICIOS"/>
    <s v="2.2.1 - SERVICIOS BÁSICOS"/>
    <s v="N"/>
    <s v="00 - N/A"/>
    <s v="10 - FONDO GENERAL"/>
    <s v="(en blanco)"/>
    <s v="99 - MULTIPROVINCIAL"/>
    <n v="1213177355"/>
    <n v="1508348496.2899997"/>
    <n v="1681469605"/>
    <n v="1508348496.2899997"/>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560151518"/>
    <n v="144258116.07999998"/>
    <n v="236182219.00999999"/>
    <n v="82408809.920000002"/>
  </r>
  <r>
    <s v="2023"/>
    <x v="0"/>
    <x v="0"/>
    <x v="0"/>
    <x v="0"/>
    <s v="2 - Poder Ejecutivo"/>
    <s v="0206 - MINISTERIO DE EDUCACIÓN"/>
    <s v="0001 - MINISTERIO DE EDUCACION"/>
    <x v="1"/>
    <x v="8"/>
    <x v="38"/>
    <s v="2.2 - CONTRATACIÓN DE SERVICIOS"/>
    <s v="2.2.3 - VIÁTICOS"/>
    <s v="N"/>
    <s v="00 - N/A"/>
    <s v="10 - FONDO GENERAL"/>
    <s v="(en blanco)"/>
    <s v="99 - MULTIPROVINCIAL"/>
    <n v="573379916"/>
    <n v="100079310.40000002"/>
    <n v="204584476.11000001"/>
    <n v="87823362.900000021"/>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41975326"/>
    <n v="75101842.760000005"/>
    <n v="815614254.10000002"/>
    <n v="52965228.759999998"/>
  </r>
  <r>
    <s v="2023"/>
    <x v="0"/>
    <x v="0"/>
    <x v="0"/>
    <x v="0"/>
    <s v="2 - Poder Ejecutivo"/>
    <s v="0206 - MINISTERIO DE EDUCACIÓN"/>
    <s v="0001 - MINISTERIO DE EDUCACION"/>
    <x v="1"/>
    <x v="8"/>
    <x v="38"/>
    <s v="2.2 - CONTRATACIÓN DE SERVICIOS"/>
    <s v="2.2.5 - ALQUILERES Y RENTAS"/>
    <s v="N"/>
    <s v="00 - N/A"/>
    <s v="10 - FONDO GENERAL"/>
    <s v="(en blanco)"/>
    <s v="99 - MULTIPROVINCIAL"/>
    <n v="2794517205"/>
    <n v="849772113.88999999"/>
    <n v="1379305913.5999999"/>
    <n v="486461522.99000013"/>
  </r>
  <r>
    <s v="2023"/>
    <x v="0"/>
    <x v="0"/>
    <x v="0"/>
    <x v="0"/>
    <s v="2 - Poder Ejecutivo"/>
    <s v="0206 - MINISTERIO DE EDUCACIÓN"/>
    <s v="0001 - MINISTERIO DE EDUCACION"/>
    <x v="1"/>
    <x v="8"/>
    <x v="38"/>
    <s v="2.2 - CONTRATACIÓN DE SERVICIOS"/>
    <s v="2.2.6 - SEGUROS"/>
    <s v="N"/>
    <s v="00 - N/A"/>
    <s v="10 - FONDO GENERAL"/>
    <s v="(en blanco)"/>
    <s v="99 - MULTIPROVINCIAL"/>
    <n v="326958664"/>
    <n v="162310309.57000002"/>
    <n v="176858664"/>
    <n v="152641033.33000001"/>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208749792"/>
    <n v="114276547.22999999"/>
    <n v="172350242.71000001"/>
    <n v="77145107.339999989"/>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662195985"/>
    <n v="572222880.98000002"/>
    <n v="708113983.38999999"/>
    <n v="254902032.05000004"/>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9115607243"/>
    <n v="316984829.17000002"/>
    <n v="9091728708.3400002"/>
    <n v="90256282.85999997"/>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16109753"/>
    <n v="4829478.3000000007"/>
    <n v="14400614"/>
    <n v="2806508.9899999998"/>
  </r>
  <r>
    <s v="2023"/>
    <x v="0"/>
    <x v="0"/>
    <x v="0"/>
    <x v="0"/>
    <s v="2 - Poder Ejecutivo"/>
    <s v="0206 - MINISTERIO DE EDUCACIÓN"/>
    <s v="0001 - MINISTERIO DE EDUCACION"/>
    <x v="1"/>
    <x v="8"/>
    <x v="38"/>
    <s v="2.3 - MATERIALES Y SUMINISTROS"/>
    <s v="2.3.2 - TEXTILES Y VESTUARIOS"/>
    <s v="N"/>
    <s v="00 - N/A"/>
    <s v="10 - FONDO GENERAL"/>
    <s v="(en blanco)"/>
    <s v="99 - MULTIPROVINCIAL"/>
    <n v="112633236"/>
    <n v="31207221.729999997"/>
    <n v="97606492.409999996"/>
    <n v="17709800.390000001"/>
  </r>
  <r>
    <s v="2023"/>
    <x v="0"/>
    <x v="0"/>
    <x v="0"/>
    <x v="0"/>
    <s v="2 - Poder Ejecutivo"/>
    <s v="0206 - MINISTERIO DE EDUCACIÓN"/>
    <s v="0001 - MINISTERIO DE EDUCACION"/>
    <x v="1"/>
    <x v="8"/>
    <x v="38"/>
    <s v="2.3 - MATERIALES Y SUMINISTROS"/>
    <s v="2.3.3 - PAPEL, CARTÓN E IMPRESOS"/>
    <s v="N"/>
    <s v="00 - N/A"/>
    <s v="10 - FONDO GENERAL"/>
    <s v="(en blanco)"/>
    <s v="99 - MULTIPROVINCIAL"/>
    <n v="142267050"/>
    <n v="16869416.349999998"/>
    <n v="42095115.359999999"/>
    <n v="8046408.7400000002"/>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20000455"/>
    <n v="9564093.6199999992"/>
    <n v="12401726.82"/>
    <n v="8835396.7300000004"/>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941833"/>
    <n v="113458481.78999999"/>
    <n v="123564851"/>
    <n v="28017771.030000001"/>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138041989"/>
    <n v="202311686.35000002"/>
    <n v="247213811.44"/>
    <n v="90106638.520000011"/>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005876350"/>
    <n v="89947415.730000034"/>
    <n v="9248839273.6899986"/>
    <n v="25528821.36999999"/>
  </r>
  <r>
    <s v="2023"/>
    <x v="0"/>
    <x v="0"/>
    <x v="0"/>
    <x v="0"/>
    <s v="2 - Poder Ejecutivo"/>
    <s v="0206 - MINISTERIO DE EDUCACIÓN"/>
    <s v="0001 - MINISTERIO DE EDUCACION"/>
    <x v="1"/>
    <x v="13"/>
    <x v="39"/>
    <s v="2.1 - REMUNERACIONES Y CONTRIBUCIONES"/>
    <s v="2.1.1 - REMUNERACIONES"/>
    <s v="N"/>
    <s v="00 - N/A"/>
    <s v="10 - FONDO GENERAL"/>
    <s v="(en blanco)"/>
    <s v="99 - MULTIPROVINCIAL"/>
    <n v="24101955"/>
    <n v="22247958"/>
    <n v="24101955"/>
    <n v="19193577.5"/>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3498053"/>
    <n v="3498053"/>
    <n v="3498053"/>
    <n v="3090086.83"/>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881300"/>
    <n v="90913.1"/>
    <n v="1783300"/>
    <n v="0"/>
  </r>
  <r>
    <s v="2023"/>
    <x v="0"/>
    <x v="0"/>
    <x v="0"/>
    <x v="0"/>
    <s v="2 - Poder Ejecutivo"/>
    <s v="0206 - MINISTERIO DE EDUCACIÓN"/>
    <s v="0001 - MINISTERIO DE EDUCACION"/>
    <x v="1"/>
    <x v="13"/>
    <x v="39"/>
    <s v="2.2 - CONTRATACIÓN DE SERVICIOS"/>
    <s v="2.2.3 - VIÁTICOS"/>
    <s v="N"/>
    <s v="00 - N/A"/>
    <s v="10 - FONDO GENERAL"/>
    <s v="(en blanco)"/>
    <s v="99 - MULTIPROVINCIAL"/>
    <n v="4942200"/>
    <n v="181196.58000000002"/>
    <n v="4453150"/>
    <n v="181196.58000000002"/>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716900"/>
    <n v="900"/>
    <n v="13515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690000"/>
    <n v="12318705.179999998"/>
    <n v="13190000"/>
    <n v="1460358.6799999997"/>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627466.18"/>
    <n v="19134000"/>
    <n v="401616.18"/>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937303"/>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51191"/>
    <n v="0"/>
    <n v="289191"/>
    <n v="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1896000"/>
    <n v="3900000"/>
    <n v="1896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121547.86000000002"/>
    <n v="2480000"/>
    <n v="121547.86000000002"/>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114000"/>
    <n v="1628126.76"/>
    <n v="3114000"/>
    <n v="1602287.04"/>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1610000"/>
    <n v="1321972.9300000002"/>
    <n v="1610000"/>
    <n v="668779.21000000008"/>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654700"/>
    <n v="1219442.5"/>
    <n v="6654700"/>
    <n v="1219442.5"/>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8375200"/>
    <n v="6786720.919999999"/>
    <n v="26375200"/>
    <n v="5129163.919999999"/>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537745.58000000007"/>
    <n v="1300000"/>
    <n v="537745.58000000007"/>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949000"/>
    <n v="1633840.12"/>
    <n v="208573000"/>
    <n v="709134.3"/>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3506480"/>
    <n v="48146983.120000005"/>
    <n v="125206480"/>
    <n v="23046547.169999998"/>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24176903"/>
    <n v="2723709.02"/>
    <n v="11696903"/>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1353346.44"/>
    <n v="1922000"/>
    <n v="1159346.44"/>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4991595"/>
    <n v="638898.66999999993"/>
    <n v="3217995"/>
    <n v="578187.66999999993"/>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92000"/>
    <n v="479037.87"/>
    <n v="669600"/>
    <n v="301538.73"/>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132400"/>
    <n v="2623250.4399999995"/>
    <n v="9244400"/>
    <n v="121352.83999999998"/>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6167984"/>
    <n v="8046894.3299999991"/>
    <n v="119059108.59999999"/>
    <n v="3369867.4899999988"/>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8750000"/>
    <n v="5229419.33"/>
    <n v="8750000"/>
    <n v="439751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240350"/>
    <n v="10611200"/>
    <n v="55935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951552"/>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88403149"/>
    <n v="10912079.299999999"/>
    <n v="52207008.829999998"/>
    <n v="8948579.9700000007"/>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2643200"/>
    <n v="5075000"/>
    <n v="264320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5004980.26"/>
    <n v="10800000"/>
    <n v="5004980.26"/>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735335"/>
    <n v="8957505.8899999987"/>
    <n v="78385952.069999993"/>
    <n v="4592884.5999999996"/>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58593504"/>
    <n v="186010789.87"/>
    <n v="323179855.30000001"/>
    <n v="179341754.37"/>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10000000"/>
    <n v="16950166.780000001"/>
    <n v="34237000"/>
    <n v="16896166.780000001"/>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36457686"/>
    <n v="28766570.63000001"/>
    <n v="40376748.770000003"/>
    <n v="27748851.800000001"/>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460000"/>
    <n v="2763348.9099999997"/>
    <n v="7000000"/>
    <n v="2763348.9099999997"/>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6800000"/>
    <n v="15785964.449999999"/>
    <n v="29535346.719999999"/>
    <n v="5188053.49"/>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1304000"/>
    <n v="1586050"/>
    <n v="6304000"/>
    <n v="149850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540000"/>
    <n v="413801.43000000005"/>
    <n v="9940450"/>
    <n v="302651.43000000005"/>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287400"/>
    <n v="10813379.23"/>
    <n v="55549286"/>
    <n v="6522097.8600000003"/>
  </r>
  <r>
    <s v="2023"/>
    <x v="0"/>
    <x v="0"/>
    <x v="0"/>
    <x v="0"/>
    <s v="2 - Poder Ejecutivo"/>
    <s v="0206 - MINISTERIO DE EDUCACIÓN"/>
    <s v="0004 - INSTITUTO NACIONAL DE EDUCACIÓN FISICA"/>
    <x v="1"/>
    <x v="8"/>
    <x v="40"/>
    <s v="2.2 - CONTRATACIÓN DE SERVICIOS"/>
    <s v="2.2.6 - SEGUROS"/>
    <s v="N"/>
    <s v="00 - N/A"/>
    <s v="10 - FONDO GENERAL"/>
    <s v="(en blanco)"/>
    <s v="99 - MULTIPROVINCIAL"/>
    <n v="5320000"/>
    <n v="1509749.3"/>
    <n v="2600000"/>
    <n v="1509749.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94616"/>
    <n v="3427874.7199999997"/>
    <n v="16904616"/>
    <n v="1744031.3900000001"/>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728000"/>
    <n v="2562124.25"/>
    <n v="14693931.170000017"/>
    <n v="1999854.25"/>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8592249.6799999997"/>
    <n v="59488111.130000003"/>
    <n v="7210115.6799999997"/>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1164601.94"/>
    <n v="2180000"/>
    <n v="677488.28"/>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928141.19000000006"/>
    <n v="79812225.329999998"/>
    <n v="928141.19"/>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138923.48000000001"/>
    <n v="461500"/>
    <n v="138923.48000000001"/>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350000"/>
    <n v="554605.81000000006"/>
    <n v="4780000"/>
    <n v="493067.27"/>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500000"/>
    <n v="6326070.2000000002"/>
    <n v="18750650"/>
    <n v="6276275.2000000002"/>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4400000"/>
    <n v="8764098.3099999987"/>
    <n v="19041441.060000002"/>
    <n v="5570373.6900000004"/>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43065703"/>
    <n v="137580918.86000001"/>
    <n v="143065703"/>
    <n v="72521695"/>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9371539"/>
    <n v="8201039.7599999998"/>
    <n v="27371539"/>
    <n v="8201039.7599999998"/>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9575633"/>
    <n v="19575633"/>
    <n v="19575633"/>
    <n v="11028713.449999999"/>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7256705"/>
    <n v="7200456.0000000019"/>
    <n v="7256705"/>
    <n v="4106013.7400000007"/>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310461378.51999998"/>
    <n v="465298476"/>
    <n v="310461378.51999998"/>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4072.080000000002"/>
    <n v="24072.079999999958"/>
    <n v="24072.080000000002"/>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6659.240000000002"/>
    <n v="16659.240000000002"/>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656000"/>
    <n v="65600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3093316"/>
    <n v="9318816"/>
    <n v="3093316"/>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4335000"/>
    <n v="1700164.58"/>
    <n v="2240452.6799999997"/>
    <n v="1700164.5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1784577"/>
    <n v="58038570.419999994"/>
    <n v="114797243"/>
    <n v="58038570.419999994"/>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4529858"/>
    <n v="6194566.96"/>
    <n v="17529858"/>
    <n v="6145566.9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13457243"/>
    <n v="8601559.9199999981"/>
    <n v="13631491"/>
    <n v="8601559.9199999999"/>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241640"/>
    <n v="2522194.1600000006"/>
    <n v="3615640"/>
    <n v="2522194.1600000006"/>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3133000"/>
    <n v="1296457.6999999997"/>
    <n v="3157824"/>
    <n v="1103849.17"/>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3158700"/>
    <n v="1320000"/>
    <n v="3073700"/>
    <n v="121037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4807994"/>
    <n v="1127999.75"/>
    <n v="5302994"/>
    <n v="1127999.75"/>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16500"/>
    <n v="9643.8700000000008"/>
    <n v="41500"/>
    <n v="9643.86"/>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660000"/>
    <n v="1820430.41"/>
    <n v="2660000"/>
    <n v="320430.41000000003"/>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4404470"/>
    <n v="21162216.610000003"/>
    <n v="41827980"/>
    <n v="17133465.93"/>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6414000"/>
    <n v="934893.96"/>
    <n v="5474000"/>
    <n v="930970.46"/>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739000"/>
    <n v="275167.05"/>
    <n v="739000"/>
    <n v="275167.05"/>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719732"/>
    <n v="45901"/>
    <n v="719732"/>
    <n v="45901"/>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768000"/>
    <n v="164410.38999999998"/>
    <n v="808000"/>
    <n v="164410.38999999998"/>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93600"/>
    <n v="69413.329999999987"/>
    <n v="442352"/>
    <n v="69413.329999999987"/>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50000"/>
    <n v="7672.6399999999994"/>
    <n v="150000"/>
    <n v="7672.639999999999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6531000"/>
    <n v="4119882.92"/>
    <n v="6531000"/>
    <n v="919882.92000000016"/>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098900"/>
    <n v="705890.3899999999"/>
    <n v="1881900"/>
    <n v="705890.39000000013"/>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238363240"/>
    <n v="127192720.95"/>
    <n v="238363240"/>
    <n v="127192720.94999999"/>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38820000"/>
    <n v="14499133.07"/>
    <n v="284942212"/>
    <n v="14499133.07"/>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33640057"/>
    <n v="19389135.359999999"/>
    <n v="33640057"/>
    <n v="19389135.360000003"/>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7315430"/>
    <n v="4918766.57"/>
    <n v="6084000"/>
    <n v="2882301.7499999995"/>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10542433"/>
    <n v="1342522.1300000001"/>
    <n v="18374933.02"/>
    <n v="1084542.1299999999"/>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13489800"/>
    <n v="1389536.8299999996"/>
    <n v="24265550"/>
    <n v="1379914.1999999997"/>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6264750"/>
    <n v="188500"/>
    <n v="10961450"/>
    <n v="1885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40200000"/>
    <n v="22416132.970000003"/>
    <n v="40200000"/>
    <n v="22416132.970000003"/>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5988333"/>
    <n v="9281303.1699999999"/>
    <n v="17080000"/>
    <n v="3025655.62"/>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3282206"/>
    <n v="8167331.6499999994"/>
    <n v="106069849.28"/>
    <n v="3617802.8499999996"/>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6710629.639999999"/>
    <n v="24687250"/>
    <n v="6770204.919999999"/>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666736"/>
    <n v="461765.11"/>
    <n v="640600"/>
    <n v="434405.11"/>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2022600"/>
    <n v="128502"/>
    <n v="2100400"/>
    <n v="56404"/>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032614"/>
    <n v="401688.66000000003"/>
    <n v="1314135"/>
    <n v="319259.76"/>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57565.74"/>
    <n v="200000"/>
    <n v="57565.74"/>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438400"/>
    <n v="277906.8"/>
    <n v="446900"/>
    <n v="234582.82"/>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51251"/>
    <n v="0"/>
    <n v="57055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100998"/>
    <n v="8315000"/>
    <n v="11204201"/>
    <n v="4915000"/>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313375"/>
    <n v="2596094.9799999995"/>
    <n v="12147068.129999999"/>
    <n v="2112330.52"/>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098877528"/>
    <n v="662715017.29999971"/>
    <n v="1086077528"/>
    <n v="658940187.53999996"/>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130734854"/>
    <n v="77338226.400000021"/>
    <n v="154534854"/>
    <n v="76789537"/>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2000"/>
    <n v="100000"/>
    <n v="0"/>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58405140"/>
    <n v="102382920.44999996"/>
    <n v="158405140"/>
    <n v="101822728.49999999"/>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9725000"/>
    <n v="18987569.84"/>
    <n v="29725000"/>
    <n v="18987569.830000006"/>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9657200"/>
    <n v="11527043.93"/>
    <n v="32190181"/>
    <n v="8093597.129999999"/>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701000"/>
    <n v="4447900"/>
    <n v="5701000"/>
    <n v="444790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603000"/>
    <n v="4364648"/>
    <n v="7395963"/>
    <n v="1467011"/>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52654608"/>
    <n v="46350084.160000004"/>
    <n v="58254608"/>
    <n v="34874789.410000004"/>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31603224"/>
    <n v="16972876"/>
    <n v="31603224"/>
    <n v="16784114.799999997"/>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6127905"/>
    <n v="71850258.5"/>
    <n v="92210494"/>
    <n v="29953416.260000013"/>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76004330"/>
    <n v="142358444.63"/>
    <n v="192627461"/>
    <n v="106086070.58"/>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24272500"/>
    <n v="39982549.93"/>
    <n v="50711263"/>
    <n v="23591174.199999999"/>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3420479"/>
    <n v="125996172.75999999"/>
    <n v="190911732"/>
    <n v="39351788.960000001"/>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4994600"/>
    <n v="6163280.7799999993"/>
    <n v="10529600"/>
    <n v="4291624.87"/>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6084845"/>
    <n v="8614910.6399999969"/>
    <n v="11084845"/>
    <n v="5498946.459999999"/>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175711.66"/>
    <n v="600000"/>
    <n v="72151.899999999994"/>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710000"/>
    <n v="1146107.8400000001"/>
    <n v="2767900"/>
    <n v="372169.97999999992"/>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600000"/>
    <n v="1289019.93"/>
    <n v="3820080"/>
    <n v="474637.92"/>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4041720"/>
    <n v="23081270.449999999"/>
    <n v="35616720"/>
    <n v="14119438.83"/>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3228254"/>
    <n v="33523010.359999981"/>
    <n v="58507765"/>
    <n v="19065188.789999992"/>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696577199"/>
    <n v="672256434.05000007"/>
    <n v="902499548.95000005"/>
    <n v="442559327.90999997"/>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84800000"/>
    <n v="52629653.480000004"/>
    <n v="164859825.13999999"/>
    <n v="49190878.019999973"/>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97177534"/>
    <n v="97177534"/>
    <n v="100777195.75"/>
    <n v="66144608.789999977"/>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54240000"/>
    <n v="45711919.920000002"/>
    <n v="54282235"/>
    <n v="22182594.510000002"/>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40040367"/>
    <n v="17373042.580000002"/>
    <n v="48960622.25"/>
    <n v="7648156.4099999992"/>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90448308"/>
    <n v="16512003.380000001"/>
    <n v="90802708"/>
    <n v="14929875.880000001"/>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17382413"/>
    <n v="13088162.5"/>
    <n v="24281319"/>
    <n v="500375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79742600"/>
    <n v="63129866.260000005"/>
    <n v="83155126.340000004"/>
    <n v="32599643.939999998"/>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25968000"/>
    <n v="14487621.899999999"/>
    <n v="25968000"/>
    <n v="10233369.879999999"/>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54064000"/>
    <n v="8300749.4100000001"/>
    <n v="60881778.590000004"/>
    <n v="5285408.4400000013"/>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2888415"/>
    <n v="10054157.91"/>
    <n v="80647010.950000003"/>
    <n v="5746607.5299999993"/>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96310224"/>
    <n v="19805895107.540009"/>
    <n v="25367755360.720001"/>
    <n v="18129287102.72002"/>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7495"/>
    <n v="3310949.25"/>
    <n v="411273300"/>
    <n v="1390136.15"/>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94987653"/>
    <n v="1023930011.3199998"/>
    <n v="1434989481.8600001"/>
    <n v="453179533.86000007"/>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50052860"/>
    <n v="31707415.969999999"/>
    <n v="50754077.050000012"/>
    <n v="6984447.1399999997"/>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10867754.109999999"/>
    <n v="67945073.879999995"/>
    <n v="7854875.2300000004"/>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786250"/>
    <n v="453992.02"/>
    <n v="1836797.59"/>
    <n v="58799.4"/>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414660"/>
    <n v="164839.57999999999"/>
    <n v="5414660"/>
    <n v="164839.58000000002"/>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1778303"/>
    <n v="15812372.1"/>
    <n v="29358135.369999997"/>
    <n v="12496647.970000001"/>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41595597"/>
    <n v="467079192.56999999"/>
    <n v="769885446.83000004"/>
    <n v="352468489.15000004"/>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2075604"/>
    <n v="0"/>
    <n v="1376404"/>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143591.35999999999"/>
    <n v="1123200"/>
    <n v="14359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7368500"/>
    <n v="818448"/>
    <n v="7368500"/>
    <n v="7080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713000"/>
    <n v="1841980"/>
    <n v="3058200"/>
    <n v="134520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200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83000"/>
    <n v="374185.22000000003"/>
    <n v="433000"/>
    <n v="374185.22000000003"/>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3012741"/>
    <n v="94400"/>
    <n v="18862368"/>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2275804"/>
    <n v="553935"/>
    <n v="6731404"/>
    <n v="452845"/>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30176163"/>
    <n v="71411960.430000007"/>
    <n v="120854075"/>
    <n v="0"/>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14902241"/>
    <n v="1227200"/>
    <n v="11612241"/>
    <n v="122720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1237289"/>
    <n v="1397289"/>
    <n v="1237289"/>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63836987"/>
    <n v="56065554.12999998"/>
    <n v="73520439.890000001"/>
    <n v="4260769.6599999964"/>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4354353"/>
    <n v="1087215.49"/>
    <n v="11121832.74"/>
    <n v="151365.75"/>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968026.25"/>
    <n v="26458076.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300000"/>
    <n v="37465"/>
    <n v="1833465"/>
    <n v="37465"/>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44552657.89999998"/>
    <n v="471867980.16000009"/>
    <n v="21484627.899999943"/>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92162099"/>
    <n v="298693222.19999999"/>
    <n v="299638323"/>
    <n v="-1.1874362826347351E-8"/>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94458603"/>
    <n v="13809626.800000001"/>
    <n v="19237711"/>
    <n v="3809945.5600000005"/>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3500000"/>
    <n v="990000.01"/>
    <n v="3007034"/>
    <n v="330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35000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0"/>
    <n v="27546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4508941514"/>
    <n v="2748350935.3400011"/>
    <n v="3486711693"/>
    <n v="2748280935.3399992"/>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532998855"/>
    <n v="292305085.97000003"/>
    <n v="515743709"/>
    <n v="282357018.33000004"/>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656232659"/>
    <n v="416554976.77999991"/>
    <n v="656232659"/>
    <n v="416544263.18000007"/>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31909521"/>
    <n v="179603860.85999995"/>
    <n v="330618521"/>
    <n v="167231998.11000007"/>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49218392"/>
    <n v="128599348.48999996"/>
    <n v="234371508.5"/>
    <n v="54629657.239999995"/>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90414024"/>
    <n v="33350968.809999999"/>
    <n v="131835507.06999999"/>
    <n v="33053286.309999995"/>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7027317"/>
    <n v="4554049.1100000003"/>
    <n v="30301516"/>
    <n v="2161969.11"/>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1232638"/>
    <n v="49789501.659999996"/>
    <n v="82967108.180000007"/>
    <n v="30538724.769999996"/>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39287075"/>
    <n v="2896836.43"/>
    <n v="39287075"/>
    <n v="2896836.4299999997"/>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93225805"/>
    <n v="35641705.45000001"/>
    <n v="70900730.150000006"/>
    <n v="16761168.629999995"/>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30322232"/>
    <n v="161630766.12000003"/>
    <n v="300394139.04999995"/>
    <n v="92438740.299999997"/>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2202003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60621186"/>
    <n v="41849464.960000001"/>
    <n v="91899658.320000008"/>
    <n v="20004687.930000003"/>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0"/>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991076"/>
    <n v="9627030.8200000003"/>
    <n v="35269903.310000002"/>
    <n v="7410000.8900000015"/>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23167146"/>
    <n v="34572580.57"/>
    <n v="71607093.75"/>
    <n v="29252159.57"/>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9689933"/>
    <n v="5828403.870000002"/>
    <n v="16903983"/>
    <n v="4927692.9900000012"/>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2948535"/>
    <n v="801427113.95000005"/>
    <n v="1087177452.0999999"/>
    <n v="784619581.4200002"/>
  </r>
  <r>
    <s v="2023"/>
    <x v="0"/>
    <x v="0"/>
    <x v="0"/>
    <x v="0"/>
    <s v="2 - Poder Ejecutivo"/>
    <s v="0207 - MINISTERIO DE SALUD PÚBLICA Y ASISTENCIA SOCIAL"/>
    <s v="0001 - MINISTERIO DE SALUD PUBLICA Y ASISTENCIA SOCIAL"/>
    <x v="1"/>
    <x v="5"/>
    <x v="43"/>
    <s v="2.3 - MATERIALES Y SUMINISTROS"/>
    <s v="2.3.4 - PRODUCTOS FARMACÉUTICOS"/>
    <s v="N"/>
    <s v="00 - N/A"/>
    <s v="20 - FONDOS CON DESTINO ESPECÍFICO"/>
    <s v="(en blanco)"/>
    <s v="99 - MULTIPROVINCIAL"/>
    <n v="0"/>
    <n v="45628041.049999997"/>
    <n v="45871320"/>
    <n v="0"/>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7703440"/>
    <n v="6594247.6800000016"/>
    <n v="27240913.420000002"/>
    <n v="2950337.2299999991"/>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7259821"/>
    <n v="1858110.1199999999"/>
    <n v="5571524"/>
    <n v="1474708.8099999998"/>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345081232"/>
    <n v="225830312.43000004"/>
    <n v="376040003.18000001"/>
    <n v="149135175.97"/>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58329851"/>
    <n v="60688044.719999976"/>
    <n v="182451043.86000004"/>
    <n v="51581723.929999992"/>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3586120"/>
    <n v="63146582.82"/>
    <n v="103143119.63999999"/>
    <n v="63146582.799999975"/>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16553790"/>
    <n v="8145855.1799999997"/>
    <n v="17036790.359999999"/>
    <n v="8145855.1799999997"/>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14160948"/>
    <n v="9414494.25"/>
    <n v="14120948"/>
    <n v="9414494.2500000019"/>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8370697"/>
    <n v="2690556.8000000003"/>
    <n v="8380697"/>
    <n v="2690556.8000000003"/>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1800000"/>
    <n v="90000"/>
    <n v="1800000"/>
    <n v="9000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24674270"/>
    <n v="0"/>
    <n v="16674270"/>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188147.5"/>
    <n v="346812"/>
    <n v="5866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47550.5"/>
    <n v="240000"/>
    <n v="47550.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4543100"/>
    <n v="8000000"/>
    <n v="30000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350000"/>
    <n v="58394.42"/>
    <n v="1350000"/>
    <n v="58394.42"/>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852095839"/>
    <n v="842598171.03000009"/>
    <n v="842962777.08000004"/>
    <n v="521143220.10999984"/>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32346538"/>
    <n v="83122329.530000001"/>
    <n v="144884427.86000001"/>
    <n v="74823307.280000001"/>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120605136"/>
    <n v="116706481.14"/>
    <n v="119208702.13999999"/>
    <n v="78275927.090000004"/>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66080000"/>
    <n v="74177026.299999997"/>
    <n v="77030000"/>
    <n v="48599098.430000022"/>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371865"/>
    <n v="2191104.7000000002"/>
    <n v="4321865"/>
    <n v="1273537.8799999999"/>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197600"/>
    <n v="4460800"/>
    <n v="6697600"/>
    <n v="446080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495000"/>
    <n v="670727.5"/>
    <n v="1495000"/>
    <n v="6707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56418597"/>
    <n v="112442254.16999999"/>
    <n v="173370825.25999999"/>
    <n v="69942954.379999995"/>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23826081"/>
    <n v="35911310.310000002"/>
    <n v="37388828.560000002"/>
    <n v="33751072.300000004"/>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4042974"/>
    <n v="11263909.439999999"/>
    <n v="21453441.629999999"/>
    <n v="2254899.9799999995"/>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8143507"/>
    <n v="40849813.109999999"/>
    <n v="49770291.810000002"/>
    <n v="16993324.149999999"/>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48031156.490000002"/>
    <n v="51242474.640000001"/>
    <n v="26548836.589999996"/>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4678203"/>
    <n v="4369627.01"/>
    <n v="5578203"/>
    <n v="3208504.51"/>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1543277"/>
    <n v="300191.21999999997"/>
    <n v="4534882.92"/>
    <n v="300191.21999999997"/>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10523074"/>
    <n v="10230957"/>
    <n v="10928514"/>
    <n v="9923766"/>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8942591418.9699993"/>
    <n v="10525665838.630001"/>
    <n v="5579274155.2000017"/>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37586758.45999998"/>
    <n v="428881672.38999999"/>
    <n v="125556758.45999998"/>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5265616"/>
    <n v="4940283.0699999994"/>
    <n v="9409616"/>
    <n v="3435077.36"/>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245915"/>
    <n v="738790.47000000009"/>
    <n v="8445915"/>
    <n v="703715.31"/>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3239358"/>
    <n v="207873869.16999999"/>
    <n v="272515379.34000003"/>
    <n v="41578200.319999993"/>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46359346"/>
    <n v="1118786617.3200004"/>
    <n v="1562448618.1000001"/>
    <n v="760254776.95999992"/>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72707595"/>
    <n v="191308357.13000003"/>
    <n v="270605217.36000007"/>
    <n v="181850942.73000002"/>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43752232"/>
    <n v="23310172.450000003"/>
    <n v="42889236.980000004"/>
    <n v="20994672.449999999"/>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37961856"/>
    <n v="29004155.579999998"/>
    <n v="40927228.659999996"/>
    <n v="27509149.110000011"/>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7360200"/>
    <n v="13230578.150000002"/>
    <n v="23796643"/>
    <n v="13230578.15"/>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1761000"/>
    <n v="751686.48"/>
    <n v="2697818"/>
    <n v="298448.48"/>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367522.44"/>
    <n v="550000"/>
    <n v="230036.8"/>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2999"/>
    <n v="0"/>
    <n v="1686063.56"/>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0"/>
    <n v="7000000"/>
    <n v="0"/>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1500000"/>
    <n v="1119724.99"/>
    <n v="3345371"/>
    <n v="1008957.3700000001"/>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725400"/>
    <n v="6201454.9100000001"/>
    <n v="10096082.75"/>
    <n v="3729183.68"/>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980800"/>
    <n v="3489766.8699999996"/>
    <n v="5289618"/>
    <n v="2102495.15"/>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950000"/>
    <n v="2177082.29"/>
    <n v="2332920.5"/>
    <n v="842809.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1173646.82"/>
    <n v="2122876.38"/>
    <n v="542292.65999999992"/>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790000"/>
    <n v="912677.94000000006"/>
    <n v="1861208"/>
    <n v="15164.03"/>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0"/>
    <n v="39462.74"/>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1250000"/>
    <n v="1137594.03"/>
    <n v="2239471"/>
    <n v="1079838.94"/>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384091"/>
    <n v="2175466.37"/>
    <n v="362391"/>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25072.74"/>
    <n v="227354.99"/>
    <n v="18970.740000000002"/>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150000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63600"/>
    <n v="381486.42000000004"/>
    <n v="490605.5"/>
    <n v="117745.2099999999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6000"/>
    <n v="20000"/>
    <n v="16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4682000"/>
    <n v="4907134.4700000007"/>
    <n v="6256021"/>
    <n v="2188600.77"/>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2850000"/>
    <n v="3389208.8799999994"/>
    <n v="13795763.879999999"/>
    <n v="3208456.48"/>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618022.39"/>
    <n v="12436894.020000001"/>
    <n v="151204.23000000001"/>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1647000"/>
    <n v="33915255.11999999"/>
    <n v="51647000"/>
    <n v="33915255.11999999"/>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7138584"/>
    <n v="5158246.8600000003"/>
    <n v="7138584"/>
    <n v="5158246.8599999975"/>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02794.51"/>
    <n v="5092630"/>
    <n v="4802794.51"/>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6557745.8200000003"/>
    <n v="9000000"/>
    <n v="6557745.8200000012"/>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0531813.980000004"/>
    <n v="75000000"/>
    <n v="60515014.080000013"/>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6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2800000"/>
    <n v="28613025.670000002"/>
    <n v="68980275.659999996"/>
    <n v="18939825.66"/>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609808.66"/>
    <n v="609809"/>
    <n v="609808.66"/>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3879202"/>
    <n v="582526.27"/>
    <n v="31079273"/>
    <n v="582526.27"/>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49535770"/>
    <n v="36484201.769999996"/>
    <n v="49535770"/>
    <n v="36484201.769999996"/>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6842476"/>
    <n v="5549143.6899999995"/>
    <n v="6842476"/>
    <n v="5549143.6900000013"/>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17701.81"/>
    <n v="620000"/>
    <n v="317701.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8200000"/>
    <n v="3937126.4899999998"/>
    <n v="14200000"/>
    <n v="3937126.4899999998"/>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25460"/>
    <n v="2750000"/>
    <n v="2546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200000"/>
    <n v="203439.66999999998"/>
    <n v="2290000"/>
    <n v="203439.66999999998"/>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500000"/>
    <n v="1821223.62"/>
    <n v="5715000"/>
    <n v="1821223.62"/>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152178.58"/>
    <n v="3075000"/>
    <n v="1152178.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357977.74"/>
    <n v="2650000"/>
    <n v="357977.7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500000"/>
    <n v="2469006.3200000003"/>
    <n v="5927000"/>
    <n v="2280015.8899999997"/>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61693.630000000005"/>
    <n v="120000"/>
    <n v="61693.630000000005"/>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6400000"/>
    <n v="867008.77"/>
    <n v="6718600"/>
    <n v="867008.77"/>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60740200"/>
    <n v="436629659.14999992"/>
    <n v="594152334.75"/>
    <n v="436459392.99999994"/>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16400000"/>
    <n v="46789547.329999998"/>
    <n v="216400000"/>
    <n v="46789547.330000006"/>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103328000"/>
    <n v="65576712.500000007"/>
    <n v="103328000"/>
    <n v="65575178.5"/>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76200000"/>
    <n v="148875760.30999997"/>
    <n v="176200000"/>
    <n v="148875460.31"/>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6500000"/>
    <n v="5046614.8100000005"/>
    <n v="6500000"/>
    <n v="4710314.8099999996"/>
  </r>
  <r>
    <s v="2023"/>
    <x v="0"/>
    <x v="0"/>
    <x v="0"/>
    <x v="0"/>
    <s v="2 - Poder Ejecutivo"/>
    <s v="0208 - MINISTERIO DE DEPORTES Y RECREACIÓN"/>
    <s v="0001 - MINISTERIO DE DEPORTES Y RECREACIÓN"/>
    <x v="1"/>
    <x v="6"/>
    <x v="45"/>
    <s v="2.2 - CONTRATACIÓN DE SERVICIOS"/>
    <s v="2.2.2 - PUBLICIDAD, IMPRESIÓN Y ENCUADERNACIÓN"/>
    <s v="N"/>
    <s v="00 - N/A"/>
    <s v="20 - FONDOS CON DESTINO ESPECÍFICO"/>
    <s v="(en blanco)"/>
    <s v="99 - MULTIPROVINCIAL"/>
    <n v="0"/>
    <n v="0"/>
    <n v="2000000"/>
    <n v="0"/>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7000000"/>
    <n v="4226670.13"/>
    <n v="8750000"/>
    <n v="4226670.13"/>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9750100"/>
    <n v="7059714.4199999999"/>
    <n v="11787100"/>
    <n v="7059714.3999999994"/>
  </r>
  <r>
    <s v="2023"/>
    <x v="0"/>
    <x v="0"/>
    <x v="0"/>
    <x v="0"/>
    <s v="2 - Poder Ejecutivo"/>
    <s v="0208 - MINISTERIO DE DEPORTES Y RECREACIÓN"/>
    <s v="0001 - MINISTERIO DE DEPORTES Y RECREACIÓN"/>
    <x v="1"/>
    <x v="6"/>
    <x v="45"/>
    <s v="2.2 - CONTRATACIÓN DE SERVICIOS"/>
    <s v="2.2.5 - ALQUILERES Y RENTAS"/>
    <s v="N"/>
    <s v="00 - N/A"/>
    <s v="20 - FONDOS CON DESTINO ESPECÍFICO"/>
    <s v="(en blanco)"/>
    <s v="99 - MULTIPROVINCIAL"/>
    <n v="0"/>
    <n v="0"/>
    <n v="1600000"/>
    <n v="0"/>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14700000"/>
    <n v="14508548.970000001"/>
    <n v="14700000"/>
    <n v="14508548.97000000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914930"/>
    <n v="13543444.449999999"/>
    <n v="14464930"/>
    <n v="13385942.4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7756640.9600000009"/>
    <n v="13000000"/>
    <n v="6554492.3599999994"/>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4799494"/>
    <n v="12385448.189999999"/>
    <n v="16974494"/>
    <n v="11627327.17"/>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669852.38"/>
    <n v="5950000"/>
    <n v="6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650000"/>
    <n v="18579975.059999999"/>
    <n v="21000000"/>
    <n v="18482175.659999996"/>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5400000"/>
    <n v="729807"/>
    <n v="4620000"/>
    <n v="577136.5"/>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150000"/>
    <n v="571447.91"/>
    <n v="2964400"/>
    <n v="142753.91"/>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34298060"/>
    <n v="12142244.280000001"/>
    <n v="17498060"/>
    <n v="12142244.279999999"/>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4650000"/>
    <n v="1106243.8999999999"/>
    <n v="4950000"/>
    <n v="1106243.8999999999"/>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4900000"/>
    <n v="1684603.14"/>
    <n v="4000000"/>
    <n v="1684602.13"/>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6750000"/>
    <n v="675155.2"/>
    <n v="7000000"/>
    <n v="675153.2"/>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70462.96"/>
    <n v="3200000"/>
    <n v="634401.04000000015"/>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9650000"/>
    <n v="18708089.040000003"/>
    <n v="21850000"/>
    <n v="18707289.039999999"/>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17787393.84"/>
    <n v="33362632"/>
    <n v="6732091.8399999999"/>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19846932"/>
    <n v="10417172.459999999"/>
    <n v="19731932"/>
    <n v="10244101.57"/>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39103856"/>
    <n v="27123431.920000002"/>
    <n v="39183856"/>
    <n v="21299767.859999999"/>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180199.92"/>
    <n v="600000"/>
    <n v="180199.92"/>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8449379"/>
    <n v="48447031.659999996"/>
    <n v="58449379"/>
    <n v="37090458.540000007"/>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10656000"/>
    <n v="10656000"/>
    <n v="10656000"/>
    <n v="3416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8387112"/>
    <n v="7670549.9500000011"/>
    <n v="8387112"/>
    <n v="5579199.0400000019"/>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8.9999999991"/>
    <n v="6992579"/>
    <n v="4175099.14"/>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1035825"/>
    <n v="0"/>
    <n v="13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515579856"/>
    <n v="369718203.19"/>
    <n v="621146202.17000008"/>
    <n v="369681843.18999994"/>
  </r>
  <r>
    <s v="2023"/>
    <x v="0"/>
    <x v="0"/>
    <x v="0"/>
    <x v="0"/>
    <s v="2 - Poder Ejecutivo"/>
    <s v="0209 - MINISTERIO DE TRABAJO"/>
    <s v="0001 - MINISTERIO DE TRABAJO"/>
    <x v="3"/>
    <x v="12"/>
    <x v="46"/>
    <s v="2.1 - REMUNERACIONES Y CONTRIBUCIONES"/>
    <s v="2.1.1 - REMUNERACIONES"/>
    <s v="N"/>
    <s v="00 - N/A"/>
    <s v="10 - FONDO GENERAL"/>
    <s v="(en blanco)"/>
    <s v="99 - MULTIPROVINCIAL"/>
    <n v="77008666"/>
    <n v="56087900"/>
    <n v="86642966.830000013"/>
    <n v="560879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2136390"/>
    <n v="5189776.45"/>
    <n v="13222447"/>
    <n v="4569692.66"/>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67129753"/>
    <n v="41967525"/>
    <n v="51623949"/>
    <n v="41798525"/>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565000"/>
    <n v="1884000"/>
    <n v="565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25137035.879999999"/>
    <n v="90599506"/>
    <n v="25137035.879999999"/>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3605200"/>
    <n v="6127200"/>
    <n v="36052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85015338"/>
    <n v="55892983.500000007"/>
    <n v="84903086.189999998"/>
    <n v="55887808.50999999"/>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11275274"/>
    <n v="8528715.2100000009"/>
    <n v="12564177.17"/>
    <n v="8528715.209999999"/>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26040400"/>
    <n v="16907391.270000007"/>
    <n v="26040400"/>
    <n v="16907391.270000007"/>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4134264"/>
    <n v="3884587.39"/>
    <n v="4134264"/>
    <n v="2676031.9899999998"/>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6824000"/>
    <n v="3669450.43"/>
    <n v="6824000"/>
    <n v="1386833.4100000001"/>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676047.5"/>
    <n v="3394488"/>
    <n v="2647727.5"/>
  </r>
  <r>
    <s v="2023"/>
    <x v="0"/>
    <x v="0"/>
    <x v="0"/>
    <x v="0"/>
    <s v="2 - Poder Ejecutivo"/>
    <s v="0209 - MINISTERIO DE TRABAJO"/>
    <s v="0001 - MINISTERIO DE TRABAJO"/>
    <x v="3"/>
    <x v="12"/>
    <x v="46"/>
    <s v="2.2 - CONTRATACIÓN DE SERVICIOS"/>
    <s v="2.2.3 - VIÁTICOS"/>
    <s v="N"/>
    <s v="00 - N/A"/>
    <s v="10 - FONDO GENERAL"/>
    <s v="(en blanco)"/>
    <s v="99 - MULTIPROVINCIAL"/>
    <n v="474019"/>
    <n v="5879849.6600000001"/>
    <n v="8474019"/>
    <n v="5877962.1600000001"/>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3015340"/>
    <n v="8493456"/>
    <n v="3011340"/>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80000"/>
    <n v="2228083.98"/>
    <n v="2506867"/>
    <n v="2228083.98"/>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s v="0001 - MINISTERIO DE TRABAJO"/>
    <x v="3"/>
    <x v="12"/>
    <x v="46"/>
    <s v="2.2 - CONTRATACIÓN DE SERVICIOS"/>
    <s v="2.2.5 - ALQUILERES Y RENTAS"/>
    <s v="N"/>
    <s v="00 - N/A"/>
    <s v="10 - FONDO GENERAL"/>
    <s v="(en blanco)"/>
    <s v="01 - DISTRITO NACIONAL"/>
    <n v="20600000"/>
    <n v="18382552.779999997"/>
    <n v="20595000"/>
    <n v="13422204.110000001"/>
  </r>
  <r>
    <s v="2023"/>
    <x v="0"/>
    <x v="0"/>
    <x v="0"/>
    <x v="0"/>
    <s v="2 - Poder Ejecutivo"/>
    <s v="0209 - MINISTERIO DE TRABAJO"/>
    <s v="0001 - MINISTERIO DE TRABAJO"/>
    <x v="3"/>
    <x v="12"/>
    <x v="46"/>
    <s v="2.2 - CONTRATACIÓN DE SERVICIOS"/>
    <s v="2.2.5 - ALQUILERES Y RENTAS"/>
    <s v="N"/>
    <s v="00 - N/A"/>
    <s v="10 - FONDO GENERAL"/>
    <s v="(en blanco)"/>
    <s v="99 - MULTIPROVINCIAL"/>
    <n v="2380000"/>
    <n v="1056548.6600000001"/>
    <n v="2040000"/>
    <n v="31152"/>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50000"/>
    <n v="0"/>
  </r>
  <r>
    <s v="2023"/>
    <x v="0"/>
    <x v="0"/>
    <x v="0"/>
    <x v="0"/>
    <s v="2 - Poder Ejecutivo"/>
    <s v="0209 - MINISTERIO DE TRABAJO"/>
    <s v="0001 - MINISTERIO DE TRABAJO"/>
    <x v="3"/>
    <x v="12"/>
    <x v="46"/>
    <s v="2.2 - CONTRATACIÓN DE SERVICIOS"/>
    <s v="2.2.6 - SEGUROS"/>
    <s v="N"/>
    <s v="00 - N/A"/>
    <s v="10 - FONDO GENERAL"/>
    <s v="(en blanco)"/>
    <s v="01 - DISTRITO NACIONAL"/>
    <n v="11700000"/>
    <n v="10287478.310000004"/>
    <n v="11700000"/>
    <n v="10287478.310000004"/>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8779838"/>
    <n v="7167166.580000001"/>
    <n v="18779838"/>
    <n v="1906718.27"/>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70004"/>
    <n v="3141859.29"/>
    <n v="4270504"/>
    <n v="690689.4"/>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813000"/>
    <n v="40000"/>
    <n v="818000"/>
    <n v="4000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1748814"/>
    <n v="16824488"/>
    <n v="21548814"/>
    <n v="5079378"/>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22350"/>
    <n v="2281321.35"/>
    <n v="2837962"/>
    <n v="548140.16999999993"/>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5032000"/>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6526858"/>
    <n v="5580875.0800000001"/>
    <n v="9026858"/>
    <n v="355588.4"/>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669800"/>
    <n v="2250000"/>
    <n v="2419300"/>
    <n v="225000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250000"/>
    <n v="93410"/>
    <n v="250000"/>
    <n v="9341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2735320"/>
    <n v="796755.79999999993"/>
    <n v="1526913.1999999993"/>
    <n v="310273.19999999995"/>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430490.3"/>
    <n v="940064"/>
    <n v="198490.3"/>
  </r>
  <r>
    <s v="2023"/>
    <x v="0"/>
    <x v="0"/>
    <x v="0"/>
    <x v="0"/>
    <s v="2 - Poder Ejecutivo"/>
    <s v="0209 - MINISTERIO DE TRABAJO"/>
    <s v="0001 - MINISTERIO DE TRABAJO"/>
    <x v="3"/>
    <x v="12"/>
    <x v="46"/>
    <s v="2.3 - MATERIALES Y SUMINISTROS"/>
    <s v="2.3.2 - TEXTILES Y VESTUARIOS"/>
    <s v="N"/>
    <s v="00 - N/A"/>
    <s v="10 - FONDO GENERAL"/>
    <s v="(en blanco)"/>
    <s v="99 - MULTIPROVINCIAL"/>
    <n v="1482385"/>
    <n v="0"/>
    <n v="54056.400000000023"/>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468650"/>
    <n v="24800"/>
    <n v="468650"/>
    <n v="0"/>
  </r>
  <r>
    <s v="2023"/>
    <x v="0"/>
    <x v="0"/>
    <x v="0"/>
    <x v="0"/>
    <s v="2 - Poder Ejecutivo"/>
    <s v="0209 - MINISTERIO DE TRABAJO"/>
    <s v="0001 - MINISTERIO DE TRABAJO"/>
    <x v="3"/>
    <x v="12"/>
    <x v="46"/>
    <s v="2.3 - MATERIALES Y SUMINISTROS"/>
    <s v="2.3.3 - PAPEL, CARTÓN E IMPRESOS"/>
    <s v="N"/>
    <s v="00 - N/A"/>
    <s v="10 - FONDO GENERAL"/>
    <s v="(en blanco)"/>
    <s v="99 - MULTIPROVINCIAL"/>
    <n v="7436806"/>
    <n v="1384042.04"/>
    <n v="4431462.8900000006"/>
    <n v="2415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7266690"/>
    <n v="361445.8"/>
    <n v="642600"/>
    <n v="202842"/>
  </r>
  <r>
    <s v="2023"/>
    <x v="0"/>
    <x v="0"/>
    <x v="0"/>
    <x v="0"/>
    <s v="2 - Poder Ejecutivo"/>
    <s v="0209 - MINISTERIO DE TRABAJO"/>
    <s v="0001 - MINISTERIO DE TRABAJO"/>
    <x v="3"/>
    <x v="12"/>
    <x v="46"/>
    <s v="2.3 - MATERIALES Y SUMINISTROS"/>
    <s v="2.3.5 - CUERO, CAUCHO Y PLÁSTICO"/>
    <s v="N"/>
    <s v="00 - N/A"/>
    <s v="10 - FONDO GENERAL"/>
    <s v="(en blanco)"/>
    <s v="99 - MULTIPROVINCIAL"/>
    <n v="3997039"/>
    <n v="429189.6"/>
    <n v="3497039"/>
    <n v="429189.6"/>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959462"/>
    <n v="531000"/>
    <n v="2834644.68"/>
    <n v="53100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6236379"/>
    <n v="44869036.600000001"/>
    <n v="45563374"/>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8596589"/>
    <n v="318451.79000000004"/>
    <n v="1396589"/>
    <n v="147375.39000000001"/>
  </r>
  <r>
    <s v="2023"/>
    <x v="0"/>
    <x v="0"/>
    <x v="0"/>
    <x v="0"/>
    <s v="2 - Poder Ejecutivo"/>
    <s v="0209 - MINISTERIO DE TRABAJO"/>
    <s v="0001 - MINISTERIO DE TRABAJO"/>
    <x v="3"/>
    <x v="12"/>
    <x v="46"/>
    <s v="2.3 - MATERIALES Y SUMINISTROS"/>
    <s v="2.3.9 - PRODUCTOS Y ÚTILES VARIOS"/>
    <s v="N"/>
    <s v="00 - N/A"/>
    <s v="10 - FONDO GENERAL"/>
    <s v="(en blanco)"/>
    <s v="99 - MULTIPROVINCIAL"/>
    <n v="12600505"/>
    <n v="5673219.6300000008"/>
    <n v="14561467.83"/>
    <n v="1035411.34"/>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646480.40999999992"/>
    <n v="817147"/>
    <n v="498269.4"/>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749488"/>
    <n v="-9.0949470177292824E-13"/>
    <n v="472836.64"/>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0"/>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51100000"/>
    <n v="266930184.84"/>
    <n v="15102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200737849"/>
    <n v="180136385.97999999"/>
    <n v="200737849"/>
    <n v="180136385.97999999"/>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5910000"/>
    <n v="13343618.140000001"/>
    <n v="14910000"/>
    <n v="9828481.6300000008"/>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53810504"/>
    <n v="59765926.320000008"/>
    <n v="71744504"/>
    <n v="22179216.949999999"/>
  </r>
  <r>
    <s v="2023"/>
    <x v="0"/>
    <x v="0"/>
    <x v="0"/>
    <x v="0"/>
    <s v="2 - Poder Ejecutivo"/>
    <s v="0210 - MINISTERIO DE AGRICULTURA"/>
    <s v="0001 - MINISTERIO DE AGRICULTURA"/>
    <x v="3"/>
    <x v="10"/>
    <x v="25"/>
    <s v="2.2 - CONTRATACIÓN DE SERVICIOS"/>
    <s v="2.2.6 - SEGUROS"/>
    <s v="N"/>
    <s v="00 - N/A"/>
    <s v="10 - FONDO GENERAL"/>
    <s v="(en blanco)"/>
    <s v="99 - MULTIPROVINCIAL"/>
    <n v="179278991"/>
    <n v="130202092.25999999"/>
    <n v="182278991"/>
    <n v="130202092.26000002"/>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8590000"/>
    <n v="62363265.010000005"/>
    <n v="66016000"/>
    <n v="30136890.93"/>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4084600"/>
    <n v="2400106"/>
    <n v="14303600"/>
    <n v="1810930"/>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14991737.509999998"/>
    <n v="30000000"/>
    <n v="3756582.5300000007"/>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6785500"/>
    <n v="4803437.09"/>
    <n v="9085500"/>
    <n v="2435359.9299999997"/>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637500"/>
    <n v="3874170.84"/>
    <n v="8737500"/>
    <n v="1573123.6400000001"/>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50000"/>
    <n v="175383.4"/>
    <n v="45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975600"/>
    <n v="3043775.48"/>
    <n v="4350600"/>
    <n v="1820647.4200000002"/>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511650"/>
    <n v="14277795.510000002"/>
    <n v="19191650"/>
    <n v="12577383.43"/>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51789500"/>
    <n v="146893931.20000002"/>
    <n v="165155932"/>
    <n v="87916911.760000005"/>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0364880"/>
    <n v="5810502.2000000011"/>
    <n v="12889880"/>
    <n v="3336320.0999999996"/>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130921154"/>
    <n v="1889198278.7799995"/>
    <n v="2240417898.6800003"/>
    <n v="1651451703.7799997"/>
  </r>
  <r>
    <s v="2023"/>
    <x v="0"/>
    <x v="0"/>
    <x v="0"/>
    <x v="0"/>
    <s v="2 - Poder Ejecutivo"/>
    <s v="0210 - MINISTERIO DE AGRICULTURA"/>
    <s v="0001 - MINISTERIO DE AGRICULTURA"/>
    <x v="3"/>
    <x v="10"/>
    <x v="47"/>
    <s v="2.1 - REMUNERACIONES Y CONTRIBUCIONES"/>
    <s v="2.1.2 - SOBRESUELDOS"/>
    <s v="N"/>
    <s v="00 - N/A"/>
    <s v="10 - FONDO GENERAL"/>
    <s v="(en blanco)"/>
    <s v="99 - MULTIPROVINCIAL"/>
    <n v="276290306"/>
    <n v="236596926.95000011"/>
    <n v="251290306"/>
    <n v="235493068.12"/>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442387350"/>
    <n v="289398257.97000003"/>
    <n v="415055346.60000002"/>
    <n v="252941304.92999998"/>
  </r>
  <r>
    <s v="2023"/>
    <x v="0"/>
    <x v="0"/>
    <x v="0"/>
    <x v="0"/>
    <s v="2 - Poder Ejecutivo"/>
    <s v="0210 - MINISTERIO DE AGRICULTURA"/>
    <s v="0001 - MINISTERIO DE AGRICULTURA"/>
    <x v="3"/>
    <x v="10"/>
    <x v="47"/>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1034511.9"/>
    <n v="2550000"/>
    <n v="1034511.9"/>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996541.61"/>
    <n v="1950000"/>
    <n v="128923.04"/>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699999994"/>
    <n v="5500000"/>
    <n v="4914487.57"/>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600000"/>
    <n v="2714172.1500000004"/>
    <n v="4900000"/>
    <n v="1187152.6599999999"/>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0709990"/>
    <n v="8415314.6400000006"/>
    <n v="15509990"/>
    <n v="4765990"/>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91120000"/>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1751341.1"/>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27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5"/>
    <n v="3000000"/>
    <n v="1801525.43"/>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1210000"/>
    <n v="69619112.620000005"/>
    <n v="71810000"/>
    <n v="48785687.740000002"/>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2412000"/>
    <n v="1048261.8500000001"/>
    <n v="4112000"/>
    <n v="987870.39"/>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234176.05"/>
    <n v="1000000"/>
    <n v="0"/>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44958"/>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7480327.6699999999"/>
    <n v="11060900"/>
    <n v="1665111.5300000003"/>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1030400"/>
    <n v="1764646.7"/>
    <n v="11030400"/>
    <n v="31520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5424000"/>
    <n v="1003590"/>
    <n v="5424000"/>
    <n v="1003590"/>
  </r>
  <r>
    <s v="2023"/>
    <x v="0"/>
    <x v="0"/>
    <x v="0"/>
    <x v="0"/>
    <s v="2 - Poder Ejecutivo"/>
    <s v="0210 - MINISTERIO DE AGRICULTURA"/>
    <s v="0001 - MINISTERIO DE AGRICULTURA"/>
    <x v="1"/>
    <x v="8"/>
    <x v="37"/>
    <s v="2.3 - MATERIALES Y SUMINISTROS"/>
    <s v="2.3.2 - TEXTILES Y VESTUARIOS"/>
    <s v="N"/>
    <s v="00 - N/A"/>
    <s v="10 - FONDO GENERAL"/>
    <s v="(en blanco)"/>
    <s v="99 - MULTIPROVINCIAL"/>
    <n v="2200000"/>
    <n v="2718322.5"/>
    <n v="3200000"/>
    <n v="228195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2000000"/>
    <n v="1742297"/>
    <n v="2100000"/>
    <n v="81004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2279000"/>
    <n v="858223.17999999993"/>
    <n v="2279000"/>
    <n v="507468.22"/>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2690000"/>
    <n v="0"/>
    <n v="2190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350000"/>
    <n v="780585"/>
    <n v="1050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401918808"/>
    <n v="356590687.68000001"/>
    <n v="402232436"/>
    <n v="238205746.81999999"/>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55869008"/>
    <n v="746442.29"/>
    <n v="55869008"/>
    <n v="746442.29"/>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56218863"/>
    <n v="54871266.489999995"/>
    <n v="56792279"/>
    <n v="36292167.690000005"/>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15025000"/>
    <n v="14429200"/>
    <n v="15025000"/>
    <n v="10233263.109999999"/>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50000"/>
    <n v="175317.19"/>
    <n v="250000"/>
    <n v="163317.19"/>
  </r>
  <r>
    <s v="2023"/>
    <x v="0"/>
    <x v="0"/>
    <x v="0"/>
    <x v="0"/>
    <s v="2 - Poder Ejecutivo"/>
    <s v="0210 - MINISTERIO DE AGRICULTURA"/>
    <s v="0002 - DIRECCION GENERAL DE GANADERIA"/>
    <x v="3"/>
    <x v="10"/>
    <x v="25"/>
    <s v="2.2 - CONTRATACIÓN DE SERVICIOS"/>
    <s v="2.2.3 - VIÁTICOS"/>
    <s v="N"/>
    <s v="00 - N/A"/>
    <s v="10 - FONDO GENERAL"/>
    <s v="(en blanco)"/>
    <s v="99 - MULTIPROVINCIAL"/>
    <n v="4812500"/>
    <n v="1003892.5"/>
    <n v="3511600"/>
    <n v="1003892.5"/>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897092"/>
    <n v="645192"/>
    <n v="1907092"/>
    <n v="387280"/>
  </r>
  <r>
    <s v="2023"/>
    <x v="0"/>
    <x v="0"/>
    <x v="0"/>
    <x v="0"/>
    <s v="2 - Poder Ejecutivo"/>
    <s v="0210 - MINISTERIO DE AGRICULTURA"/>
    <s v="0002 - DIRECCION GENERAL DE GANADERIA"/>
    <x v="3"/>
    <x v="10"/>
    <x v="25"/>
    <s v="2.2 - CONTRATACIÓN DE SERVICIOS"/>
    <s v="2.2.6 - SEGUROS"/>
    <s v="N"/>
    <s v="00 - N/A"/>
    <s v="10 - FONDO GENERAL"/>
    <s v="(en blanco)"/>
    <s v="99 - MULTIPROVINCIAL"/>
    <n v="7772644"/>
    <n v="6703458.5800000001"/>
    <n v="7282204"/>
    <n v="920085.62"/>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4210900"/>
    <n v="1979101.19"/>
    <n v="3933900"/>
    <n v="1152856.2799999998"/>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108448"/>
    <n v="1012146"/>
    <n v="8229448"/>
    <n v="898866"/>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200000"/>
    <n v="608442"/>
    <n v="1000000"/>
    <n v="289631"/>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1999000"/>
    <n v="932649.48"/>
    <n v="2291000"/>
    <n v="584055"/>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776045"/>
    <n v="274332.09000000003"/>
    <n v="1776045"/>
    <n v="262296.08"/>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763411"/>
    <n v="1664438.1400000001"/>
    <n v="3227267"/>
    <n v="210353.63999999998"/>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10830575"/>
    <n v="13591666"/>
    <n v="1083057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1305000"/>
    <n v="530038.47"/>
    <n v="1055000"/>
    <n v="530038.4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860000"/>
    <n v="0"/>
    <n v="35000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34118084"/>
    <n v="7321312.7800000003"/>
    <n v="34635784"/>
    <n v="6991019.5"/>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172844"/>
    <n v="3895200.02"/>
    <n v="10651444"/>
    <n v="1853818.6000000003"/>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3080000"/>
    <n v="5712000"/>
    <n v="12930000"/>
    <n v="5009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1215000"/>
    <n v="821500"/>
    <n v="1894982"/>
    <n v="79150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1537229"/>
    <n v="857070.27999999991"/>
    <n v="1537229"/>
    <n v="750965.02"/>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630430"/>
    <n v="224283.52000000002"/>
    <n v="694930"/>
    <n v="224283.52000000002"/>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268800"/>
    <n v="218300"/>
    <n v="768800"/>
    <n v="2183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100000"/>
    <n v="263620.98"/>
    <n v="1100000"/>
    <n v="263620.98"/>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5000"/>
    <n v="139452.54"/>
    <n v="810356"/>
    <n v="139452.54"/>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239737"/>
    <n v="65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105000"/>
    <n v="206160.81"/>
    <n v="279397.8"/>
    <n v="166630.81"/>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1110000"/>
    <n v="46940"/>
    <n v="1505275"/>
    <n v="4694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0"/>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386072"/>
    <n v="34444.199999999997"/>
    <n v="309242.2"/>
    <n v="0"/>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5000"/>
    <n v="50000"/>
    <n v="105000"/>
    <n v="5000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32670.47"/>
    <n v="33875"/>
    <n v="22227.47"/>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20000"/>
    <n v="1576521"/>
    <n v="1636400"/>
    <n v="73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62000"/>
    <n v="191408.37999999998"/>
    <n v="751480"/>
    <n v="51167.56"/>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80600101"/>
    <n v="85547203.610000014"/>
    <n v="88390993"/>
    <n v="53815242.159999989"/>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17580000"/>
    <n v="112000"/>
    <n v="6069000"/>
    <n v="11200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10999939"/>
    <n v="11560981.180000002"/>
    <n v="12045046.999999998"/>
    <n v="7975820.7899999972"/>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10000"/>
    <n v="1722000"/>
    <n v="2650000"/>
    <n v="1312905.7300000002"/>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1260000"/>
    <n v="337695.13"/>
    <n v="1990000"/>
    <n v="186556.13"/>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1675886.42"/>
    <n v="4000000"/>
    <n v="1675886.42"/>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300000"/>
    <n v="5533.51"/>
    <n v="300000"/>
    <n v="5533.51"/>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850000"/>
    <n v="1344200"/>
    <n v="1542000"/>
    <n v="123800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2999960"/>
    <n v="1183462.74"/>
    <n v="3619960"/>
    <n v="1183462.74"/>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1400000"/>
    <n v="788991.87"/>
    <n v="1172370"/>
    <n v="306129"/>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255000"/>
    <n v="4886295.9800000004"/>
    <n v="6005000"/>
    <n v="882225.73"/>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900000"/>
    <n v="332180.78999999998"/>
    <n v="1080000"/>
    <n v="166332.19999999998"/>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66879"/>
    <n v="219310.71"/>
    <n v="466879"/>
    <n v="154972.91"/>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650000"/>
    <n v="95605.33"/>
    <n v="217500"/>
    <n v="95605.33"/>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745000"/>
    <n v="193450.79"/>
    <n v="545000"/>
    <n v="187491.78999999998"/>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7442.5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350000"/>
    <n v="6543.4599999999991"/>
    <n v="250000"/>
    <n v="6543.4599999999991"/>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0"/>
    <n v="95317.489999999976"/>
    <n v="226000"/>
    <n v="92939.41"/>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755000"/>
    <n v="2220374.6"/>
    <n v="4150000"/>
    <n v="2220374.6"/>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6040000"/>
    <n v="1671149.7399999995"/>
    <n v="2366500"/>
    <n v="1568312.02"/>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2724600000"/>
    <n v="2828300000"/>
    <n v="2833600000"/>
    <n v="1738485084.5500004"/>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50000000"/>
    <n v="726000000"/>
    <n v="736000000"/>
    <n v="487004132.55999988"/>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9600000"/>
    <n v="292137996"/>
    <n v="296131840"/>
    <n v="182140641.90000007"/>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500000"/>
    <n v="4913838.7299999986"/>
    <n v="5500000"/>
    <n v="4913838.7299999986"/>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13071263.710000001"/>
    <n v="31286746"/>
    <n v="1071263.71"/>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8500000"/>
    <n v="19727013.910000004"/>
    <n v="20150000"/>
    <n v="19727013.9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21898605"/>
    <n v="34067120.149999999"/>
    <n v="66998605"/>
    <n v="33772120.149999999"/>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5000000"/>
    <n v="12001129.230000002"/>
    <n v="13200000"/>
    <n v="920321.67"/>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2000000"/>
    <n v="2188498.88"/>
    <n v="7600000"/>
    <n v="1742385"/>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7440.4"/>
    <n v="200000"/>
    <n v="7440.4"/>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21000000"/>
    <n v="18904743.279999997"/>
    <n v="20500000"/>
    <n v="18904743.279999997"/>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7000000"/>
    <n v="0"/>
    <n v="341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9200000"/>
    <n v="15529461.6"/>
    <n v="24200000"/>
    <n v="10702465.1"/>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2000000"/>
    <n v="10116137.410000002"/>
    <n v="69962330"/>
    <n v="10116137.4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345100000"/>
    <n v="238998158.76000002"/>
    <n v="338300000"/>
    <n v="238998158.75999999"/>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43000000"/>
    <n v="77683515.00999999"/>
    <n v="278552400"/>
    <n v="76477389.50999999"/>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38854518"/>
    <n v="43624949.309999995"/>
    <n v="55454518"/>
    <n v="41132364.100000001"/>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0"/>
    <n v="63755959.589999989"/>
    <n v="135747600"/>
    <n v="62375239.229999997"/>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712400000"/>
    <n v="638152676.10000002"/>
    <n v="649415760"/>
    <n v="466556733.66000009"/>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30000000"/>
    <n v="30058334"/>
    <n v="110000000"/>
    <n v="29753035.129999999"/>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210307522"/>
    <n v="210759922"/>
    <n v="21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205000000"/>
    <n v="104884468"/>
    <n v="121000000"/>
    <n v="69120738.10000000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100000000"/>
    <n v="87926193.270000011"/>
    <n v="94000000"/>
    <n v="68481748.35999999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4853738.070000004"/>
    <n v="42000000"/>
    <n v="24853738.070000004"/>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7100000"/>
    <n v="119431886.13000001"/>
    <n v="157100000"/>
    <n v="119431886.13000001"/>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35800000"/>
    <n v="34911011.899999999"/>
    <n v="35800000"/>
    <n v="24980176.8999999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5000000"/>
    <n v="57657486.829999998"/>
    <n v="104100000"/>
    <n v="25424427.829999998"/>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5000000"/>
    <n v="75000000"/>
    <n v="112000000"/>
    <n v="74892825.129999995"/>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38000000"/>
    <n v="36731400"/>
    <n v="43990000"/>
    <n v="1740000"/>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1000000"/>
    <n v="6237285.7400000002"/>
    <n v="7300000"/>
    <n v="6237285.7400000002"/>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10000004"/>
    <n v="50700000"/>
    <n v="34603664.410000004"/>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10000000"/>
    <n v="63879280.270000011"/>
    <n v="69250000"/>
    <n v="63879280.270000011"/>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2000000"/>
    <n v="11419845.609999999"/>
    <n v="12603036"/>
    <n v="11419845.609999999"/>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2000000"/>
    <n v="42424286.700000003"/>
    <n v="70570924"/>
    <n v="26927083.73"/>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9692478"/>
    <n v="16585000.979999999"/>
    <n v="25492478"/>
    <n v="16408000.979999999"/>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1300000"/>
    <n v="13670907.809999997"/>
    <n v="25520000"/>
    <n v="10662273.359999998"/>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8200000"/>
    <n v="2342750.5699999998"/>
    <n v="181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60000000"/>
    <n v="244400000"/>
    <n v="250000000"/>
    <n v="89084792.439999998"/>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0200000"/>
    <n v="34779560"/>
    <n v="37200000"/>
    <n v="13509507.1"/>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18724648"/>
    <n v="219914124.57999998"/>
    <n v="220166420"/>
    <n v="110223783.87"/>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3251985"/>
    <n v="23042307.539999999"/>
    <n v="23042318"/>
    <n v="13886540.53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6922360"/>
    <n v="29310255"/>
    <n v="29310255"/>
    <n v="15884420.340000004"/>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7454640"/>
    <n v="7454640"/>
    <n v="7454640"/>
    <n v="2986081.7"/>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2100000"/>
    <n v="1932500.05"/>
    <n v="2115000"/>
    <n v="1032500.01"/>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800000"/>
    <n v="518665"/>
    <n v="1800000"/>
    <n v="518665"/>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4958132"/>
    <n v="11712291.230000002"/>
    <n v="13258132"/>
    <n v="5050826.75"/>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3691992"/>
    <n v="3744068.02"/>
    <n v="4291992"/>
    <n v="2346957.02"/>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3329989.41"/>
    <n v="4072000"/>
    <n v="1973818.3"/>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870000"/>
    <n v="3943422"/>
    <n v="5521638"/>
    <n v="2252621.96"/>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5205624"/>
    <n v="6781732.0600000005"/>
    <n v="7500000"/>
    <n v="4812359.26"/>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10535500"/>
    <n v="5737050.5"/>
    <n v="8885500"/>
    <n v="733360.3"/>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425000"/>
    <n v="950903"/>
    <n v="1748750"/>
    <n v="950903"/>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2115000"/>
    <n v="442098.8"/>
    <n v="1165000"/>
    <n v="442098.8"/>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7440000"/>
    <n v="1197456.3599999999"/>
    <n v="3140000"/>
    <n v="1197456.3599999999"/>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7005000"/>
    <n v="3202540.58"/>
    <n v="6696250"/>
    <n v="203940.58"/>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31061666"/>
    <n v="25293646.800000001"/>
    <n v="28823534"/>
    <n v="16963366.799999997"/>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4980000"/>
    <n v="1985294.52"/>
    <n v="5688756"/>
    <n v="1985294.5200000003"/>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889604041"/>
    <n v="974058027"/>
    <n v="980308440"/>
    <n v="586326110.70999992"/>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139406148"/>
    <n v="149716148"/>
    <n v="154670833"/>
    <n v="80621795.840000004"/>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4403073.5"/>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123759643"/>
    <n v="132790559.00000001"/>
    <n v="132790559"/>
    <n v="86659138.76000002"/>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17191203"/>
    <n v="317191203"/>
    <n v="317191203"/>
    <n v="310633409.72999996"/>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70484638.549999997"/>
    <n v="400000000"/>
    <n v="70484638.549999997"/>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2100000"/>
    <n v="639111.6"/>
    <n v="2100000"/>
    <n v="488732.4"/>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200000"/>
    <n v="0"/>
    <n v="200000"/>
    <n v="0"/>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7200000"/>
    <n v="2838787.6400000006"/>
    <n v="6900000"/>
    <n v="2838787.6400000006"/>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5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300000"/>
    <n v="624928"/>
    <n v="3300000"/>
    <n v="592596"/>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426000.01"/>
    <n v="500000"/>
    <n v="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200000000"/>
    <n v="190356626.44"/>
    <n v="197150350"/>
    <n v="190356626.44"/>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2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6400000"/>
    <n v="4656040.2799999993"/>
    <n v="6400000"/>
    <n v="2172866.6500000004"/>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870000000"/>
    <n v="685534699.4000001"/>
    <n v="920000000"/>
    <n v="644126546.66999984"/>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79100000"/>
    <n v="51111990.070000008"/>
    <n v="64400000"/>
    <n v="46769068.649999991"/>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7233596"/>
    <n v="141856487.78999996"/>
    <n v="258733596"/>
    <n v="140724821.12"/>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400000"/>
    <n v="211869"/>
    <n v="90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200000"/>
    <n v="2863044.4"/>
    <n v="4300000"/>
    <n v="1847190.4"/>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500000"/>
    <n v="2182968.8200000003"/>
    <n v="6800000"/>
    <n v="608612.82000000007"/>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6100000"/>
    <n v="4302539.5999999996"/>
    <n v="5349650"/>
    <n v="3087894.8"/>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24494400"/>
    <n v="70000000"/>
    <n v="244944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9000000"/>
    <n v="2235440.44"/>
    <n v="5300000"/>
    <n v="2219540.44"/>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11487600"/>
    <n v="26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6100000"/>
    <n v="6319968.2800000012"/>
    <n v="7300000"/>
    <n v="1858152.33"/>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3200000"/>
    <n v="15566248.560000001"/>
    <n v="23200000"/>
    <n v="4988507.82"/>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0300000"/>
    <n v="25300498.38000001"/>
    <n v="37950000"/>
    <n v="22223050.220000006"/>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455263753"/>
    <n v="104485038.40000002"/>
    <n v="115263753"/>
    <n v="1314053.1000000001"/>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0"/>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350000000"/>
    <n v="240429735.32999998"/>
    <n v="350000000"/>
    <n v="240429735.32999998"/>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840297000"/>
    <n v="523043211.12"/>
    <n v="692652000"/>
    <n v="522855211.12"/>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53799912"/>
    <n v="26110418.280000001"/>
    <n v="53799912"/>
    <n v="26011180.619999997"/>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140004000"/>
    <n v="75326854.089999989"/>
    <n v="140004000"/>
    <n v="74672065.069999993"/>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212941.25"/>
    <n v="433000"/>
    <n v="21294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119137068"/>
    <n v="80278676.870000005"/>
    <n v="120133068"/>
    <n v="80249743.669999987"/>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45500000"/>
    <n v="27364532.890000001"/>
    <n v="58132000"/>
    <n v="27364532.890000001"/>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6500000"/>
    <n v="2190267.7399999998"/>
    <n v="6500000"/>
    <n v="2190267.73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3192933.29"/>
    <n v="5000000"/>
    <n v="2396733.29"/>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2000000"/>
    <n v="7407400"/>
    <n v="12000000"/>
    <n v="739980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500000"/>
    <n v="0"/>
    <n v="150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6300000"/>
    <n v="12152347.93"/>
    <n v="16300000"/>
    <n v="5510685.9699999997"/>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0"/>
    <n v="17650000"/>
    <n v="0"/>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46000000"/>
    <n v="23032661.499999996"/>
    <n v="46000000"/>
    <n v="23032661.499999996"/>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8247020"/>
    <n v="125198227.51999998"/>
    <n v="168247020"/>
    <n v="9064554.4799999986"/>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100000"/>
    <n v="0"/>
    <n v="110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3200000"/>
    <n v="25572179.810000002"/>
    <n v="33200000"/>
    <n v="18948471.5"/>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8000000"/>
    <n v="12658563.469999999"/>
    <n v="18000000"/>
    <n v="10637207.369999999"/>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1000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300000"/>
    <n v="1957739.6700000002"/>
    <n v="3300000"/>
    <n v="1703739.6700000002"/>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8000000"/>
    <n v="1601172.09"/>
    <n v="8000000"/>
    <n v="1601172.0899999999"/>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7200000"/>
    <n v="31581201.640000001"/>
    <n v="37200000"/>
    <n v="30831201.309999999"/>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8700000"/>
    <n v="217223.49"/>
    <n v="8700000"/>
    <n v="217223.49"/>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31960000"/>
    <n v="437436440.41000003"/>
    <n v="571960000"/>
    <n v="342287440.41000003"/>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61872000"/>
    <n v="17484542.870000001"/>
    <n v="32744000"/>
    <n v="17113841.77"/>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167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3413094"/>
    <n v="96721933.890000001"/>
    <n v="99887668"/>
    <n v="59283933.890000001"/>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6765476"/>
    <n v="10074643.66"/>
    <n v="19251500"/>
    <n v="7779673.9199999999"/>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12240000"/>
    <n v="13281401"/>
    <n v="13279402"/>
    <n v="8835076.6799999997"/>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47944"/>
    <n v="2592510.2700000005"/>
    <n v="5546468.1200000001"/>
    <n v="2592510.2700000005"/>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80000"/>
    <n v="78512.400000000009"/>
    <n v="230000"/>
    <n v="78512.399999999994"/>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50000"/>
    <n v="409250"/>
    <n v="950000"/>
    <n v="40925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30000"/>
    <n v="6860"/>
    <n v="130000"/>
    <n v="686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7240000"/>
    <n v="8398709.5999999996"/>
    <n v="9850720"/>
    <n v="6171787.4299999997"/>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1544000"/>
    <n v="954889.12"/>
    <n v="997000"/>
    <n v="954889.12"/>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246500"/>
    <n v="3243180.3200000008"/>
    <n v="4266800"/>
    <n v="1177067.49"/>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7949431"/>
    <n v="4393188.290000001"/>
    <n v="4941650.88"/>
    <n v="2940411.96"/>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200000"/>
    <n v="1456320.3399999999"/>
    <n v="1937200"/>
    <n v="562402.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10000"/>
    <n v="380056.89999999997"/>
    <n v="475000"/>
    <n v="300526.91000000003"/>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2218.4"/>
    <n v="21000"/>
    <n v="2218.4"/>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269449.21999999997"/>
    <n v="456000"/>
    <n v="254063.2"/>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580000"/>
    <n v="708"/>
    <n v="10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221842.62"/>
    <n v="248224"/>
    <n v="203365.77"/>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770000"/>
    <n v="2599511.7800000003"/>
    <n v="3700000"/>
    <n v="2585652.23"/>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05000"/>
    <n v="1814472.72"/>
    <n v="2124000"/>
    <n v="1316892.6500000004"/>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22704000"/>
    <n v="74314341.449999988"/>
    <n v="124427620"/>
    <n v="73207174.179999992"/>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14156000"/>
    <n v="5641540"/>
    <n v="9399000"/>
    <n v="564154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6896074"/>
    <n v="11164399.76"/>
    <n v="17096475.120000001"/>
    <n v="11164399.760000002"/>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7205134"/>
    <n v="3562358.13"/>
    <n v="7205212.8799999999"/>
    <n v="3562357.8200000008"/>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300000"/>
    <n v="130990.62"/>
    <n v="410000"/>
    <n v="0"/>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485390.62"/>
    <n v="2210000"/>
    <n v="1485390.62"/>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300000"/>
    <n v="9800"/>
    <n v="300000"/>
    <n v="980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300000"/>
    <n v="0"/>
    <n v="200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57617.64"/>
    <n v="658200"/>
    <n v="657617.6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500000"/>
    <n v="1858447.76"/>
    <n v="2035900"/>
    <n v="536287.26"/>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955000"/>
    <n v="1576888.76"/>
    <n v="2095800"/>
    <n v="558805.14"/>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1000000"/>
    <n v="860102"/>
    <n v="2220800"/>
    <n v="0"/>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25000"/>
    <n v="569882"/>
    <n v="887200"/>
    <n v="227228.59999999998"/>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750000"/>
    <n v="203107.5"/>
    <n v="695000"/>
    <n v="165052.5"/>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750000"/>
    <n v="252123.65"/>
    <n v="1215000"/>
    <n v="252123.65"/>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50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630000"/>
    <n v="238030.54"/>
    <n v="505000"/>
    <n v="221805.54"/>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125000"/>
    <n v="852867.8"/>
    <n v="1142750"/>
    <n v="839448.25"/>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6320000"/>
    <n v="2896510.35"/>
    <n v="6520000"/>
    <n v="2167196.62"/>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4160000"/>
    <n v="3749048.1999999997"/>
    <n v="6545250"/>
    <n v="3006000.8499999992"/>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40176500"/>
    <n v="35651142.130000003"/>
    <n v="40176500"/>
    <n v="23011142.129999999"/>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11145000"/>
    <n v="4399000"/>
    <n v="7065000"/>
    <n v="289900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6400000"/>
    <n v="5400270.5500000007"/>
    <n v="6400000"/>
    <n v="3479198.03"/>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604000"/>
    <n v="1077834.9200000002"/>
    <n v="1604000"/>
    <n v="1077834.92"/>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2200000"/>
    <n v="1213373.5"/>
    <n v="2200000"/>
    <n v="121337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184000"/>
    <n v="1976165.1199999999"/>
    <n v="2053900"/>
    <n v="1976165.1199999999"/>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500000"/>
    <n v="324732.24"/>
    <n v="500000"/>
    <n v="169387.71000000002"/>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540000"/>
    <n v="1866396"/>
    <n v="5438000"/>
    <n v="184839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235000"/>
    <n v="64113.279999999999"/>
    <n v="315000"/>
    <n v="64113.279999999992"/>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800000"/>
    <n v="2300000"/>
    <n v="18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9504"/>
    <n v="211221.25"/>
    <n v="789504"/>
    <n v="211221.25"/>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410000"/>
    <n v="3315000"/>
    <n v="3410000"/>
    <n v="1860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571238"/>
    <n v="1571238"/>
    <n v="1571238"/>
    <n v="960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538940"/>
    <n v="467420.55"/>
    <n v="538940"/>
    <n v="281855.09999999998"/>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222725"/>
    <n v="222725"/>
    <n v="222725"/>
    <n v="146784"/>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995532971"/>
    <n v="869747344.2700001"/>
    <n v="994573333.44000006"/>
    <n v="557143309.05000007"/>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748291394"/>
    <n v="672489695.39999998"/>
    <n v="768280111"/>
    <n v="420659741.86000001"/>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6374101"/>
    <n v="88956153.060000017"/>
    <n v="189189100.91999999"/>
    <n v="76455937.890000001"/>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235672793"/>
    <n v="99442428.160000011"/>
    <n v="327684076"/>
    <n v="86650650.12000002"/>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846376.46999999974"/>
    <n v="2000000"/>
    <n v="793146.90999999992"/>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290000"/>
    <n v="400000"/>
    <n v="105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25677154"/>
    <n v="106874868.13"/>
    <n v="125821791.64"/>
    <n v="71233641.98999998"/>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114579849"/>
    <n v="108748556.05000001"/>
    <n v="114579849"/>
    <n v="60443197.669999994"/>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43705497"/>
    <n v="46203820.880000003"/>
    <n v="46305497"/>
    <n v="25574747.889999997"/>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36100000"/>
    <n v="36100000"/>
    <n v="21208043.340000004"/>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78550000"/>
    <n v="51230289.030000001"/>
    <n v="78797264"/>
    <n v="33940191.379999995"/>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38420129"/>
    <n v="140849088.00999999"/>
    <n v="352438546"/>
    <n v="36663169.520000003"/>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4856927.5"/>
    <n v="18800000"/>
    <n v="1485692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25933162"/>
    <n v="18367427"/>
    <n v="25933162"/>
    <n v="18333827"/>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3580000"/>
    <n v="2610386.11"/>
    <n v="16180000"/>
    <n v="2010386.1099999999"/>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6310000"/>
    <n v="2165011.62"/>
    <n v="6062736"/>
    <n v="730800.54999999993"/>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91978186"/>
    <n v="176590683.68000001"/>
    <n v="280478186"/>
    <n v="153610407.63999999"/>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3804308.6"/>
    <n v="7500001"/>
    <n v="3804308.6"/>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44438946"/>
    <n v="19660970.57"/>
    <n v="44438946"/>
    <n v="19660970.57"/>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4427230"/>
    <n v="2351228.84"/>
    <n v="5847230"/>
    <n v="1367229.7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48750000"/>
    <n v="21456494.810000002"/>
    <n v="54950000"/>
    <n v="9464679.4299999978"/>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941054"/>
    <n v="16605202.010000002"/>
    <n v="50121054"/>
    <n v="5386724.9700000007"/>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48855922"/>
    <n v="112359554.83000001"/>
    <n v="230938545"/>
    <n v="92377980.689999983"/>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8300000"/>
    <n v="3660921.7899999996"/>
    <n v="14700000"/>
    <n v="3660921.7899999996"/>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57800000"/>
    <n v="22437823.490000002"/>
    <n v="112600000"/>
    <n v="20850981"/>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8900000"/>
    <n v="24219589.100000001"/>
    <n v="38901900"/>
    <n v="23567020.299999997"/>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2100000"/>
    <n v="1690038.8599999999"/>
    <n v="12100000"/>
    <n v="1563116.8499999999"/>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3400000"/>
    <n v="1819158.8"/>
    <n v="3400000"/>
    <n v="1819158.8"/>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9352600"/>
    <n v="3674139.66"/>
    <n v="19352600"/>
    <n v="1660599.47"/>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2664000"/>
    <n v="3448193.65"/>
    <n v="12584000"/>
    <n v="3396443.65"/>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33964000"/>
    <n v="5429445.9399999995"/>
    <n v="20964000"/>
    <n v="5429445.9399999995"/>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830000"/>
    <n v="1324769.5"/>
    <n v="3230000"/>
    <n v="809674.59999999986"/>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2720000"/>
    <n v="91373.3"/>
    <n v="2696636"/>
    <n v="91373.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6225000"/>
    <n v="223293.3"/>
    <n v="6421000"/>
    <n v="117036.8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42793400"/>
    <n v="15650192.560000001"/>
    <n v="40343100"/>
    <n v="15650192.559999999"/>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1823200"/>
    <n v="45490510.219999999"/>
    <n v="53823200"/>
    <n v="22638550.07"/>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1610719"/>
    <n v="2624155.04"/>
    <n v="12703719"/>
    <n v="2597614.64"/>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39589865"/>
    <n v="11319862.84"/>
    <n v="60042985"/>
    <n v="8867947.8900000025"/>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89730204"/>
    <n v="87860654.370000005"/>
    <n v="89730204"/>
    <n v="56337024.82"/>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25000000"/>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5832596"/>
    <n v="8791009"/>
    <n v="9807596"/>
    <n v="7897005.8100000005"/>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12533409"/>
    <n v="12503565"/>
    <n v="12533409"/>
    <n v="8238026.2600000007"/>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40000"/>
    <n v="6440000"/>
    <n v="6440000"/>
    <n v="3495769.7799999993"/>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750000"/>
    <n v="871500.01"/>
    <n v="950000"/>
    <n v="631500"/>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76141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193295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5734000"/>
    <n v="4671610.9800000004"/>
    <n v="5324500"/>
    <n v="3115401.9500000007"/>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976373"/>
    <n v="983548.43"/>
    <n v="1126373"/>
    <n v="9792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5840000"/>
    <n v="4896864.2"/>
    <n v="5340000"/>
    <n v="2329588.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970001"/>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2905000"/>
    <n v="8282393.8799999999"/>
    <n v="10105000"/>
    <n v="5768701.29"/>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0319051"/>
    <n v="530000.01"/>
    <n v="10319051"/>
    <n v="530000.01"/>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3103881.44"/>
    <n v="3258000"/>
    <n v="2101563.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350000"/>
    <n v="186895.97"/>
    <n v="250000"/>
    <n v="124005.70999999999"/>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8202008"/>
    <n v="8994385.8499999996"/>
    <n v="9194008"/>
    <n v="8994385.8499999996"/>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300000001"/>
    <n v="21927905"/>
    <n v="18471941.18"/>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15000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634066"/>
    <n v="0"/>
    <n v="3634066"/>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905000"/>
    <n v="5534965.7299999995"/>
    <n v="5815000"/>
    <n v="3902951.5"/>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245682"/>
    <n v="1661918.58"/>
    <n v="2045682"/>
    <n v="1277195.3599999999"/>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155000"/>
    <n v="0"/>
    <n v="15500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77274850"/>
    <n v="70359730.409999996"/>
    <n v="77274850"/>
    <n v="45566463.739999995"/>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6480900"/>
    <n v="9220413.0099999998"/>
    <n v="13780900"/>
    <n v="7852750.0099999998"/>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3816.679999999993"/>
    <n v="390000"/>
    <n v="73816.680000000008"/>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10667848"/>
    <n v="10667846.030000001"/>
    <n v="10667848"/>
    <n v="6829172.1400000006"/>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5422000"/>
    <n v="2320479.81"/>
    <n v="4252000"/>
    <n v="2320479.81"/>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2014480"/>
    <n v="1074823.33"/>
    <n v="2209480"/>
    <n v="979653.62"/>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2550000"/>
    <n v="1006650.56"/>
    <n v="1750000"/>
    <n v="1006650.5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173000"/>
    <n v="17250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7150000"/>
    <n v="5128160"/>
    <n v="10391500"/>
    <n v="5128160"/>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350000"/>
    <n v="121022.1"/>
    <n v="350000"/>
    <n v="121022.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3890000"/>
    <n v="8003518.870000001"/>
    <n v="8723967"/>
    <n v="6335652.8700000001"/>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3597722"/>
    <n v="608101.89999999991"/>
    <n v="8676722"/>
    <n v="608101.9"/>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7487745"/>
    <n v="6012449.4099999992"/>
    <n v="7420745"/>
    <n v="3631077.84"/>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50000"/>
    <n v="815636.86"/>
    <n v="950000"/>
    <n v="113317"/>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199420"/>
    <n v="200000"/>
    <n v="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65000"/>
    <n v="846135.27"/>
    <n v="886533"/>
    <n v="846135.2699999999"/>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390000"/>
    <n v="925795.76"/>
    <n v="1863000"/>
    <n v="723758.14999999979"/>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1256276"/>
    <n v="17811859.990000002"/>
    <n v="31465676"/>
    <n v="17811859.989999998"/>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090200"/>
    <n v="2349147.7799999998"/>
    <n v="5090200"/>
    <n v="2349147.7800000003"/>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4091787"/>
    <n v="2672348.7999999998"/>
    <n v="4091787"/>
    <n v="2672348.8000000007"/>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549600"/>
    <n v="967593.9"/>
    <n v="1549600"/>
    <n v="967593.9"/>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587270.1099999999"/>
    <n v="2410692"/>
    <n v="1587270.1099999999"/>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32000"/>
    <n v="202795"/>
    <n v="32000"/>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0"/>
    <n v="150000"/>
    <n v="0"/>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12143.84999999999"/>
    <n v="446254.08999999997"/>
    <n v="112143.84999999999"/>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231136"/>
    <n v="1861909.31"/>
    <n v="5085825"/>
    <n v="1211390.01"/>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250000"/>
    <n v="0"/>
    <n v="7000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50000"/>
    <n v="27736.48"/>
    <n v="110000"/>
    <n v="27736.48"/>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295722"/>
    <n v="672500"/>
    <n v="83322"/>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49793.41"/>
    <n v="149388.5"/>
    <n v="49793.41"/>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305001"/>
    <n v="129800"/>
    <n v="363131.28"/>
    <n v="12980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85000"/>
    <n v="60935.200000000004"/>
    <n v="206300"/>
    <n v="60935.200000000004"/>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265000"/>
    <n v="2381453.14"/>
    <n v="3348397.2"/>
    <n v="2381453.1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315000"/>
    <n v="598886.05999999994"/>
    <n v="986222.90999999992"/>
    <n v="598886.06000000006"/>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50250000"/>
    <n v="49823341.520000003"/>
    <n v="50750000"/>
    <n v="30000061.880000003"/>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699924"/>
    <n v="4499840"/>
    <n v="5199924"/>
    <n v="346984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0"/>
    <n v="300000"/>
    <n v="0"/>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902400"/>
    <n v="6760920.3600000003"/>
    <n v="6902400"/>
    <n v="4488167.7599999988"/>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3000"/>
    <n v="1529765.6199999999"/>
    <n v="1983000"/>
    <n v="1240552.0899999999"/>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1300000"/>
    <n v="240307"/>
    <n v="834000"/>
    <n v="195880"/>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186450.6400000001"/>
    <n v="1869327.34"/>
    <n v="1186450.6400000001"/>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73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400000"/>
    <n v="220181.91"/>
    <n v="350000"/>
    <n v="200924.94"/>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680000"/>
    <n v="401136.94"/>
    <n v="1052000"/>
    <n v="193809.22"/>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729676"/>
    <n v="896269"/>
    <n v="1000001"/>
    <n v="812253"/>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194171.7"/>
    <n v="379000"/>
    <n v="194171.7"/>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50000"/>
    <n v="24638.400000000001"/>
    <n v="250000"/>
    <n v="24638.400000000001"/>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300000"/>
    <n v="100991.48"/>
    <n v="284475"/>
    <n v="100991.48"/>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35498"/>
    <n v="120000"/>
    <n v="35498"/>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70000"/>
    <n v="2101841.84"/>
    <n v="4070000"/>
    <n v="2101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170000"/>
    <n v="609690.92000000004"/>
    <n v="1216044"/>
    <n v="604090.9"/>
  </r>
  <r>
    <s v="2023"/>
    <x v="0"/>
    <x v="0"/>
    <x v="0"/>
    <x v="0"/>
    <s v="2 - Poder Ejecutivo"/>
    <s v="0213 - MINISTERIO DE TURISMO"/>
    <s v="0001 - MINISTERIO DE TURISMO"/>
    <x v="3"/>
    <x v="17"/>
    <x v="60"/>
    <s v="2.1 - REMUNERACIONES Y CONTRIBUCIONES"/>
    <s v="2.1.1 - REMUNERACIONES"/>
    <s v="N"/>
    <s v="00 - N/A"/>
    <s v="10 - FONDO GENERAL"/>
    <s v="(en blanco)"/>
    <s v="99 - MULTIPROVINCIAL"/>
    <n v="925952434"/>
    <n v="765274367.00999975"/>
    <n v="935952434"/>
    <n v="482908481.73000002"/>
  </r>
  <r>
    <s v="2023"/>
    <x v="0"/>
    <x v="0"/>
    <x v="0"/>
    <x v="0"/>
    <s v="2 - Poder Ejecutivo"/>
    <s v="0213 - MINISTERIO DE TURISMO"/>
    <s v="0001 - MINISTERIO DE TURISMO"/>
    <x v="3"/>
    <x v="17"/>
    <x v="60"/>
    <s v="2.1 - REMUNERACIONES Y CONTRIBUCIONES"/>
    <s v="2.1.2 - SOBRESUELDOS"/>
    <s v="N"/>
    <s v="00 - N/A"/>
    <s v="10 - FONDO GENERAL"/>
    <s v="(en blanco)"/>
    <s v="99 - MULTIPROVINCIAL"/>
    <n v="131836976"/>
    <n v="55158213.630000003"/>
    <n v="265060424"/>
    <n v="55158213.07"/>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46523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139769763"/>
    <n v="112232358.46000001"/>
    <n v="129769763"/>
    <n v="69299555.760000005"/>
  </r>
  <r>
    <s v="2023"/>
    <x v="0"/>
    <x v="0"/>
    <x v="0"/>
    <x v="0"/>
    <s v="2 - Poder Ejecutivo"/>
    <s v="0213 - MINISTERIO DE TURISMO"/>
    <s v="0001 - MINISTERIO DE TURISMO"/>
    <x v="3"/>
    <x v="17"/>
    <x v="60"/>
    <s v="2.2 - CONTRATACIÓN DE SERVICIOS"/>
    <s v="2.2.1 - SERVICIOS BÁSICOS"/>
    <s v="N"/>
    <s v="00 - N/A"/>
    <s v="10 - FONDO GENERAL"/>
    <s v="(en blanco)"/>
    <s v="99 - MULTIPROVINCIAL"/>
    <n v="71274871"/>
    <n v="42319025.330000013"/>
    <n v="74530968.549999997"/>
    <n v="42221005.299999997"/>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1142330889"/>
    <n v="848190570.7099998"/>
    <n v="1028180727"/>
    <n v="443625481.24000001"/>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7294540"/>
    <n v="320905575.60999995"/>
    <n v="1545679540"/>
    <n v="26156599.920000002"/>
  </r>
  <r>
    <s v="2023"/>
    <x v="0"/>
    <x v="0"/>
    <x v="0"/>
    <x v="0"/>
    <s v="2 - Poder Ejecutivo"/>
    <s v="0213 - MINISTERIO DE TURISMO"/>
    <s v="0001 - MINISTERIO DE TURISMO"/>
    <x v="3"/>
    <x v="17"/>
    <x v="60"/>
    <s v="2.2 - CONTRATACIÓN DE SERVICIOS"/>
    <s v="2.2.4 - TRANSPORTE Y ALMACENAJE"/>
    <s v="N"/>
    <s v="00 - N/A"/>
    <s v="10 - FONDO GENERAL"/>
    <s v="(en blanco)"/>
    <s v="99 - MULTIPROVINCIAL"/>
    <n v="13050000"/>
    <n v="4399999.99"/>
    <n v="17595000"/>
    <n v="2180452"/>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145224836"/>
    <n v="135003442.96000001"/>
    <n v="147199817"/>
    <n v="83825304.469999999"/>
  </r>
  <r>
    <s v="2023"/>
    <x v="0"/>
    <x v="0"/>
    <x v="0"/>
    <x v="0"/>
    <s v="2 - Poder Ejecutivo"/>
    <s v="0213 - MINISTERIO DE TURISMO"/>
    <s v="0001 - MINISTERIO DE TURISMO"/>
    <x v="3"/>
    <x v="17"/>
    <x v="60"/>
    <s v="2.2 - CONTRATACIÓN DE SERVICIOS"/>
    <s v="2.2.6 - SEGUROS"/>
    <s v="N"/>
    <s v="00 - N/A"/>
    <s v="10 - FONDO GENERAL"/>
    <s v="(en blanco)"/>
    <s v="99 - MULTIPROVINCIAL"/>
    <n v="42987834"/>
    <n v="23563422.550000004"/>
    <n v="42987834"/>
    <n v="23238115.620000001"/>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57110000"/>
    <n v="11231166.969999999"/>
    <n v="43680290"/>
    <n v="4814551.04"/>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4695660"/>
    <n v="32954782.010000005"/>
    <n v="115855502.44999999"/>
    <n v="17933458.970000003"/>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6350000"/>
    <n v="12899554.65"/>
    <n v="27176980"/>
    <n v="12899554.649999999"/>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524498"/>
    <n v="1589504.22"/>
    <n v="6160748"/>
    <n v="1089058.8600000001"/>
  </r>
  <r>
    <s v="2023"/>
    <x v="0"/>
    <x v="0"/>
    <x v="0"/>
    <x v="0"/>
    <s v="2 - Poder Ejecutivo"/>
    <s v="0213 - MINISTERIO DE TURISMO"/>
    <s v="0001 - MINISTERIO DE TURISMO"/>
    <x v="3"/>
    <x v="17"/>
    <x v="60"/>
    <s v="2.3 - MATERIALES Y SUMINISTROS"/>
    <s v="2.3.2 - TEXTILES Y VESTUARIOS"/>
    <s v="N"/>
    <s v="00 - N/A"/>
    <s v="10 - FONDO GENERAL"/>
    <s v="(en blanco)"/>
    <s v="99 - MULTIPROVINCIAL"/>
    <n v="7872816"/>
    <n v="227907.56"/>
    <n v="11814866"/>
    <n v="99287.56"/>
  </r>
  <r>
    <s v="2023"/>
    <x v="0"/>
    <x v="0"/>
    <x v="0"/>
    <x v="0"/>
    <s v="2 - Poder Ejecutivo"/>
    <s v="0213 - MINISTERIO DE TURISMO"/>
    <s v="0001 - MINISTERIO DE TURISMO"/>
    <x v="3"/>
    <x v="17"/>
    <x v="60"/>
    <s v="2.3 - MATERIALES Y SUMINISTROS"/>
    <s v="2.3.3 - PAPEL, CARTÓN E IMPRESOS"/>
    <s v="N"/>
    <s v="00 - N/A"/>
    <s v="10 - FONDO GENERAL"/>
    <s v="(en blanco)"/>
    <s v="99 - MULTIPROVINCIAL"/>
    <n v="7413291"/>
    <n v="1693096.44"/>
    <n v="5646701"/>
    <n v="1665196.44"/>
  </r>
  <r>
    <s v="2023"/>
    <x v="0"/>
    <x v="0"/>
    <x v="0"/>
    <x v="0"/>
    <s v="2 - Poder Ejecutivo"/>
    <s v="0213 - MINISTERIO DE TURISMO"/>
    <s v="0001 - MINISTERIO DE TURISMO"/>
    <x v="3"/>
    <x v="17"/>
    <x v="60"/>
    <s v="2.3 - MATERIALES Y SUMINISTROS"/>
    <s v="2.3.5 - CUERO, CAUCHO Y PLÁSTICO"/>
    <s v="N"/>
    <s v="00 - N/A"/>
    <s v="10 - FONDO GENERAL"/>
    <s v="(en blanco)"/>
    <s v="99 - MULTIPROVINCIAL"/>
    <n v="7640595"/>
    <n v="2338872.5099999998"/>
    <n v="4193960"/>
    <n v="1043020.3"/>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2313734"/>
    <n v="14514.45"/>
    <n v="4496873"/>
    <n v="14514.45"/>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3717798"/>
    <n v="15658332.99"/>
    <n v="44193113"/>
    <n v="10498194.559999999"/>
  </r>
  <r>
    <s v="2023"/>
    <x v="0"/>
    <x v="0"/>
    <x v="0"/>
    <x v="0"/>
    <s v="2 - Poder Ejecutivo"/>
    <s v="0213 - MINISTERIO DE TURISMO"/>
    <s v="0001 - MINISTERIO DE TURISMO"/>
    <x v="3"/>
    <x v="17"/>
    <x v="60"/>
    <s v="2.3 - MATERIALES Y SUMINISTROS"/>
    <s v="2.3.9 - PRODUCTOS Y ÚTILES VARIOS"/>
    <s v="N"/>
    <s v="00 - N/A"/>
    <s v="10 - FONDO GENERAL"/>
    <s v="(en blanco)"/>
    <s v="99 - MULTIPROVINCIAL"/>
    <n v="67232094"/>
    <n v="4345349.37"/>
    <n v="36848701"/>
    <n v="2557530.5100000002"/>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72800000"/>
    <n v="260241003.50999999"/>
    <n v="279810000"/>
    <n v="140556603.51999998"/>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9550000"/>
    <n v="8686995.3900000006"/>
    <n v="37640000"/>
    <n v="7606626.0199999996"/>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19500000"/>
    <n v="14716581.42"/>
    <n v="16000000"/>
    <n v="9587757.4299999978"/>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800000"/>
    <n v="1326789.68"/>
    <n v="3200000"/>
    <n v="1326789.68"/>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4000000"/>
    <n v="1673474.9300000002"/>
    <n v="4350000"/>
    <n v="1673474.83"/>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100000"/>
    <n v="8094312.25"/>
    <n v="14300000"/>
    <n v="8094312.2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800000"/>
    <n v="312514.44"/>
    <n v="1800000"/>
    <n v="312514.44"/>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2100000"/>
    <n v="7837449.7800000003"/>
    <n v="22100000"/>
    <n v="6143249.959999999"/>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9000000"/>
    <n v="13362830.540000001"/>
    <n v="19400000"/>
    <n v="13362830.540000003"/>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600000"/>
    <n v="7591997.5499999998"/>
    <n v="18500000"/>
    <n v="2555548.0500000003"/>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5910000"/>
    <n v="14994429.490000004"/>
    <n v="36470500"/>
    <n v="14870795.700000001"/>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2568203.6399999997"/>
    <n v="9989500"/>
    <n v="2468198.6399999997"/>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700000"/>
    <n v="1825835.33"/>
    <n v="2870000"/>
    <n v="165090.32"/>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700000"/>
    <n v="1668289.9000000001"/>
    <n v="3500000"/>
    <n v="1668289.9"/>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800000"/>
    <n v="188653.09"/>
    <n v="1200000"/>
    <n v="111266.92000000001"/>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3100000"/>
    <n v="670362.15"/>
    <n v="2950000"/>
    <n v="670362.15"/>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500000"/>
    <n v="2767785.1"/>
    <n v="5110000"/>
    <n v="1819846.4999999998"/>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600000"/>
    <n v="3124778.97"/>
    <n v="20600000"/>
    <n v="1584778.97"/>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5200000"/>
    <n v="4260568.6900000004"/>
    <n v="21420000"/>
    <n v="2580839.8300000005"/>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41611503"/>
    <n v="2367637840.6400003"/>
    <n v="3551456760.96"/>
    <n v="2367637840.6400003"/>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408333.31000000006"/>
    <n v="700000"/>
    <n v="408333.31000000006"/>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27862568"/>
    <n v="824875004.71999979"/>
    <n v="962272666.03999996"/>
    <n v="824875004.71999979"/>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37288505.32999998"/>
    <n v="261697104.53"/>
    <n v="137288505.32999998"/>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17006400"/>
    <n v="25509600"/>
    <n v="170064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2500000"/>
    <n v="6000000"/>
    <n v="25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50666666.639999993"/>
    <n v="76000000"/>
    <n v="50666666.639999993"/>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66873699.31999999"/>
    <n v="282897196.66000003"/>
    <n v="166873699.31999999"/>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6300132"/>
    <n v="4550000"/>
    <n v="7800000"/>
    <n v="4550000"/>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19163361.429999996"/>
    <n v="37480168.649999999"/>
    <n v="19163361.429999996"/>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200000"/>
    <n v="300000"/>
    <n v="200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7816666.6899999995"/>
    <n v="13400000"/>
    <n v="7816666.6899999995"/>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5860000"/>
    <n v="8790000"/>
    <n v="58600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110758490.11"/>
    <n v="198101400"/>
    <n v="110758490.11"/>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76837602"/>
    <n v="88558401.359999999"/>
    <n v="132837602"/>
    <n v="88558401.359999999"/>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17137592"/>
    <n v="25706388"/>
    <n v="17137592"/>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13000000"/>
    <n v="14663239.060000002"/>
    <n v="17376895"/>
    <n v="14663239.060000002"/>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13092049"/>
    <n v="7333333.3599999994"/>
    <n v="11000000"/>
    <n v="7333333.3599999994"/>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14636239"/>
    <n v="47080296.199999981"/>
    <n v="81867354.709999979"/>
    <n v="47080296.199999981"/>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240679"/>
    <n v="5580339.4800000004"/>
    <n v="12510679"/>
    <n v="5580339.4800000004"/>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8428924"/>
    <n v="414303910.28000015"/>
    <n v="827718931.54999995"/>
    <n v="414303910.28000015"/>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4173333.36"/>
    <n v="6880000"/>
    <n v="4173333.36"/>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8864017"/>
    <n v="17327223.060000006"/>
    <n v="34654446"/>
    <n v="17327223.060000006"/>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696265.79999999993"/>
    <n v="1275866"/>
    <n v="696265.79999999993"/>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2279707"/>
    <n v="7868724.5399999991"/>
    <n v="15737449"/>
    <n v="7868724.5399999991"/>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7357476.4800000004"/>
    <n v="14714953"/>
    <n v="7357476.4800000004"/>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410746498"/>
    <n v="182187120.27999985"/>
    <n v="364385907"/>
    <n v="182187120.27999985"/>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566638"/>
    <n v="850000"/>
    <n v="566638"/>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9752342"/>
    <n v="28816651.319999993"/>
    <n v="54101190.350000001"/>
    <n v="28816651.319999993"/>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916099796.6400001"/>
    <n v="1374149695"/>
    <n v="916099796.6400001"/>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5289392"/>
    <n v="7934088"/>
    <n v="5289392"/>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42276800"/>
    <n v="63415200"/>
    <n v="422768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57244849.36000001"/>
    <n v="235867274"/>
    <n v="157244849.36000001"/>
  </r>
  <r>
    <s v="2023"/>
    <x v="0"/>
    <x v="0"/>
    <x v="0"/>
    <x v="0"/>
    <s v="2 - Poder Ejecutivo"/>
    <s v="0215 - MINISTERIO DE LA MUJER"/>
    <s v="0001 - MINISTERIO DE LA MUJER"/>
    <x v="0"/>
    <x v="0"/>
    <x v="31"/>
    <s v="2.1 - REMUNERACIONES Y CONTRIBUCIONES"/>
    <s v="2.1.1 - REMUNERACIONES"/>
    <s v="N"/>
    <s v="00 - N/A"/>
    <s v="10 - FONDO GENERAL"/>
    <s v="(en blanco)"/>
    <s v="99 - MULTIPROVINCIAL"/>
    <n v="333148665"/>
    <n v="325793511.26999998"/>
    <n v="338801690"/>
    <n v="179808140.49000004"/>
  </r>
  <r>
    <s v="2023"/>
    <x v="0"/>
    <x v="0"/>
    <x v="0"/>
    <x v="0"/>
    <s v="2 - Poder Ejecutivo"/>
    <s v="0215 - MINISTERIO DE LA MUJER"/>
    <s v="0001 - MINISTERIO DE LA MUJER"/>
    <x v="0"/>
    <x v="0"/>
    <x v="31"/>
    <s v="2.1 - REMUNERACIONES Y CONTRIBUCIONES"/>
    <s v="2.1.2 - SOBRESUELDOS"/>
    <s v="N"/>
    <s v="00 - N/A"/>
    <s v="10 - FONDO GENERAL"/>
    <s v="(en blanco)"/>
    <s v="99 - MULTIPROVINCIAL"/>
    <n v="42315396"/>
    <n v="27959374"/>
    <n v="86364187.549999997"/>
    <n v="25678873.549999997"/>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42601649"/>
    <n v="40856931.939999998"/>
    <n v="42601649"/>
    <n v="26650791.89999998"/>
  </r>
  <r>
    <s v="2023"/>
    <x v="0"/>
    <x v="0"/>
    <x v="0"/>
    <x v="0"/>
    <s v="2 - Poder Ejecutivo"/>
    <s v="0215 - MINISTERIO DE LA MUJER"/>
    <s v="0001 - MINISTERIO DE LA MUJER"/>
    <x v="0"/>
    <x v="0"/>
    <x v="31"/>
    <s v="2.2 - CONTRATACIÓN DE SERVICIOS"/>
    <s v="2.2.1 - SERVICIOS BÁSICOS"/>
    <s v="N"/>
    <s v="00 - N/A"/>
    <s v="10 - FONDO GENERAL"/>
    <s v="(en blanco)"/>
    <s v="99 - MULTIPROVINCIAL"/>
    <n v="30550000"/>
    <n v="17424239.600000001"/>
    <n v="28564142"/>
    <n v="17424239.600000001"/>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5000000"/>
    <n v="2816025.7099999995"/>
    <n v="3507106.69"/>
    <n v="2191345.7000000002"/>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1919800.48"/>
    <n v="6429000"/>
    <n v="1919800.48"/>
  </r>
  <r>
    <s v="2023"/>
    <x v="0"/>
    <x v="0"/>
    <x v="0"/>
    <x v="0"/>
    <s v="2 - Poder Ejecutivo"/>
    <s v="0215 - MINISTERIO DE LA MUJER"/>
    <s v="0001 - MINISTERIO DE LA MUJER"/>
    <x v="0"/>
    <x v="0"/>
    <x v="31"/>
    <s v="2.2 - CONTRATACIÓN DE SERVICIOS"/>
    <s v="2.2.3 - VIÁTICOS"/>
    <s v="N"/>
    <s v="00 - N/A"/>
    <s v="10 - FONDO GENERAL"/>
    <s v="(en blanco)"/>
    <s v="99 - MULTIPROVINCIAL"/>
    <n v="3710000"/>
    <n v="3236199.1799999997"/>
    <n v="3862246.45"/>
    <n v="3236199.1799999997"/>
  </r>
  <r>
    <s v="2023"/>
    <x v="0"/>
    <x v="0"/>
    <x v="0"/>
    <x v="0"/>
    <s v="2 - Poder Ejecutivo"/>
    <s v="0215 - MINISTERIO DE LA MUJER"/>
    <s v="0001 - MINISTERIO DE LA MUJER"/>
    <x v="0"/>
    <x v="0"/>
    <x v="31"/>
    <s v="2.2 - CONTRATACIÓN DE SERVICIOS"/>
    <s v="2.2.3 - VIÁTICOS"/>
    <s v="N"/>
    <s v="00 - N/A"/>
    <s v="70 - DONACION EXTERNA"/>
    <s v="(en blanco)"/>
    <s v="99 - MULTIPROVINCIAL"/>
    <n v="0"/>
    <n v="2400"/>
    <n v="700000"/>
    <n v="2400"/>
  </r>
  <r>
    <s v="2023"/>
    <x v="0"/>
    <x v="0"/>
    <x v="0"/>
    <x v="0"/>
    <s v="2 - Poder Ejecutivo"/>
    <s v="0215 - MINISTERIO DE LA MUJER"/>
    <s v="0001 - MINISTERIO DE LA MUJER"/>
    <x v="0"/>
    <x v="0"/>
    <x v="31"/>
    <s v="2.2 - CONTRATACIÓN DE SERVICIOS"/>
    <s v="2.2.4 - TRANSPORTE Y ALMACENAJE"/>
    <s v="N"/>
    <s v="00 - N/A"/>
    <s v="10 - FONDO GENERAL"/>
    <s v="(en blanco)"/>
    <s v="99 - MULTIPROVINCIAL"/>
    <n v="1630779"/>
    <n v="517461.86000000004"/>
    <n v="1056350"/>
    <n v="446961.86"/>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9804000"/>
    <n v="22882821.559999999"/>
    <n v="24689652.800000001"/>
    <n v="17698289.539999995"/>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134000"/>
    <n v="5000000"/>
    <n v="134000"/>
  </r>
  <r>
    <s v="2023"/>
    <x v="0"/>
    <x v="0"/>
    <x v="0"/>
    <x v="0"/>
    <s v="2 - Poder Ejecutivo"/>
    <s v="0215 - MINISTERIO DE LA MUJER"/>
    <s v="0001 - MINISTERIO DE LA MUJER"/>
    <x v="0"/>
    <x v="0"/>
    <x v="31"/>
    <s v="2.2 - CONTRATACIÓN DE SERVICIOS"/>
    <s v="2.2.6 - SEGUROS"/>
    <s v="N"/>
    <s v="00 - N/A"/>
    <s v="10 - FONDO GENERAL"/>
    <s v="(en blanco)"/>
    <s v="99 - MULTIPROVINCIAL"/>
    <n v="3930000"/>
    <n v="1463701.6700000002"/>
    <n v="1927225"/>
    <n v="1463701.6700000002"/>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8700000"/>
    <n v="4504777.07"/>
    <n v="4877000"/>
    <n v="1477291.0799999998"/>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4107664"/>
    <n v="10006358.439999999"/>
    <n v="10560472"/>
    <n v="7816692.3600000013"/>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2989520.9699999997"/>
    <n v="7200000"/>
    <n v="1013532.5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10306000"/>
    <n v="28470107.800000001"/>
    <n v="30012648.449999999"/>
    <n v="25275946.370000001"/>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1124953"/>
    <n v="4650000"/>
    <n v="433296"/>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850900"/>
    <n v="1127112.1000000001"/>
    <n v="1225900"/>
    <n v="719095.09"/>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1315126"/>
    <n v="1400080.64"/>
    <n v="1545496"/>
    <n v="888602.66999999993"/>
  </r>
  <r>
    <s v="2023"/>
    <x v="0"/>
    <x v="0"/>
    <x v="0"/>
    <x v="0"/>
    <s v="2 - Poder Ejecutivo"/>
    <s v="0215 - MINISTERIO DE LA MUJER"/>
    <s v="0001 - MINISTERIO DE LA MUJER"/>
    <x v="0"/>
    <x v="0"/>
    <x v="31"/>
    <s v="2.3 - MATERIALES Y SUMINISTROS"/>
    <s v="2.3.3 - PAPEL, CARTÓN E IMPRESOS"/>
    <s v="N"/>
    <s v="00 - N/A"/>
    <s v="10 - FONDO GENERAL"/>
    <s v="(en blanco)"/>
    <s v="99 - MULTIPROVINCIAL"/>
    <n v="2200000"/>
    <n v="1137027.6199999999"/>
    <n v="1317000"/>
    <n v="1127914.74"/>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706000"/>
    <n v="0"/>
  </r>
  <r>
    <s v="2023"/>
    <x v="0"/>
    <x v="0"/>
    <x v="0"/>
    <x v="0"/>
    <s v="2 - Poder Ejecutivo"/>
    <s v="0215 - MINISTERIO DE LA MUJER"/>
    <s v="0001 - MINISTERIO DE LA MUJER"/>
    <x v="0"/>
    <x v="0"/>
    <x v="31"/>
    <s v="2.3 - MATERIALES Y SUMINISTROS"/>
    <s v="2.3.5 - CUERO, CAUCHO Y PLÁSTICO"/>
    <s v="N"/>
    <s v="00 - N/A"/>
    <s v="10 - FONDO GENERAL"/>
    <s v="(en blanco)"/>
    <s v="99 - MULTIPROVINCIAL"/>
    <n v="1300000"/>
    <n v="186289.27"/>
    <n v="240000"/>
    <n v="186289.21"/>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25000"/>
    <n v="15467.73"/>
    <n v="91000"/>
    <n v="6240.1299999999992"/>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7640000"/>
    <n v="6673183.5099999998"/>
    <n v="7672000"/>
    <n v="5047586.2"/>
  </r>
  <r>
    <s v="2023"/>
    <x v="0"/>
    <x v="0"/>
    <x v="0"/>
    <x v="0"/>
    <s v="2 - Poder Ejecutivo"/>
    <s v="0215 - MINISTERIO DE LA MUJER"/>
    <s v="0001 - MINISTERIO DE LA MUJER"/>
    <x v="0"/>
    <x v="0"/>
    <x v="31"/>
    <s v="2.3 - MATERIALES Y SUMINISTROS"/>
    <s v="2.3.9 - PRODUCTOS Y ÚTILES VARIOS"/>
    <s v="N"/>
    <s v="00 - N/A"/>
    <s v="10 - FONDO GENERAL"/>
    <s v="(en blanco)"/>
    <s v="99 - MULTIPROVINCIAL"/>
    <n v="14325000"/>
    <n v="2898054.169999999"/>
    <n v="4019630"/>
    <n v="2249458.87"/>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500000"/>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359951.5"/>
    <n v="360000"/>
    <n v="100447.5"/>
  </r>
  <r>
    <s v="2023"/>
    <x v="0"/>
    <x v="0"/>
    <x v="0"/>
    <x v="0"/>
    <s v="2 - Poder Ejecutivo"/>
    <s v="0215 - MINISTERIO DE LA MUJER"/>
    <s v="0001 - MINISTERIO DE LA MUJER"/>
    <x v="3"/>
    <x v="12"/>
    <x v="32"/>
    <s v="2.2 - CONTRATACIÓN DE SERVICIOS"/>
    <s v="2.2.3 - VIÁTICOS"/>
    <s v="N"/>
    <s v="00 - N/A"/>
    <s v="10 - FONDO GENERAL"/>
    <s v="(en blanco)"/>
    <s v="99 - MULTIPROVINCIAL"/>
    <n v="655000"/>
    <n v="0"/>
    <n v="1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400000"/>
    <n v="0"/>
    <n v="53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511685.9"/>
    <n v="1532000"/>
    <n v="837154.9"/>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3000000"/>
    <n v="1296702"/>
    <n v="1500000"/>
    <n v="887566.5"/>
  </r>
  <r>
    <s v="2023"/>
    <x v="0"/>
    <x v="0"/>
    <x v="0"/>
    <x v="0"/>
    <s v="2 - Poder Ejecutivo"/>
    <s v="0215 - MINISTERIO DE LA MUJER"/>
    <s v="0001 - MINISTERIO DE LA MUJER"/>
    <x v="1"/>
    <x v="5"/>
    <x v="42"/>
    <s v="2.2 - CONTRATACIÓN DE SERVICIOS"/>
    <s v="2.2.3 - VIÁTICOS"/>
    <s v="N"/>
    <s v="00 - N/A"/>
    <s v="10 - FONDO GENERAL"/>
    <s v="(en blanco)"/>
    <s v="99 - MULTIPROVINCIAL"/>
    <n v="950000"/>
    <n v="35650"/>
    <n v="950000"/>
    <n v="35650"/>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5050000"/>
    <n v="444136.96000000002"/>
    <n v="3350000"/>
    <n v="189745.91999999998"/>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500000"/>
    <n v="265500"/>
    <n v="9500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3880000"/>
    <n v="236000"/>
    <n v="3130000"/>
    <n v="11800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2382614.04"/>
    <n v="3550000"/>
    <n v="995547.04"/>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12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1300000"/>
    <n v="40174.28"/>
    <n v="1300000"/>
    <n v="40174.28"/>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1900000"/>
    <n v="638596.34"/>
    <n v="1875000"/>
    <n v="532596.34000000008"/>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409605.76"/>
    <n v="865800"/>
    <n v="289390"/>
  </r>
  <r>
    <s v="2023"/>
    <x v="0"/>
    <x v="0"/>
    <x v="0"/>
    <x v="0"/>
    <s v="2 - Poder Ejecutivo"/>
    <s v="0215 - MINISTERIO DE LA MUJER"/>
    <s v="0001 - MINISTERIO DE LA MUJER"/>
    <x v="1"/>
    <x v="13"/>
    <x v="49"/>
    <s v="2.2 - CONTRATACIÓN DE SERVICIOS"/>
    <s v="2.2.3 - VIÁTICOS"/>
    <s v="N"/>
    <s v="00 - N/A"/>
    <s v="10 - FONDO GENERAL"/>
    <s v="(en blanco)"/>
    <s v="99 - MULTIPROVINCIAL"/>
    <n v="200000"/>
    <n v="0"/>
    <n v="100000"/>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337103.6"/>
    <n v="1807896"/>
    <n v="14000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460000"/>
    <n v="6569796.9400000004"/>
    <n v="7691077.3499999996"/>
    <n v="6369796.9400000004"/>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155526.0599999998"/>
    <n v="1550000"/>
    <n v="741986.96"/>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0"/>
    <n v="153400"/>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662048.80000000005"/>
    <n v="674000"/>
    <n v="150160"/>
  </r>
  <r>
    <s v="2023"/>
    <x v="0"/>
    <x v="0"/>
    <x v="0"/>
    <x v="0"/>
    <s v="2 - Poder Ejecutivo"/>
    <s v="0215 - MINISTERIO DE LA MUJER"/>
    <s v="0001 - MINISTERIO DE LA MUJER"/>
    <x v="1"/>
    <x v="13"/>
    <x v="39"/>
    <s v="2.2 - CONTRATACIÓN DE SERVICIOS"/>
    <s v="2.2.3 - VIÁTICOS"/>
    <s v="N"/>
    <s v="00 - N/A"/>
    <s v="10 - FONDO GENERAL"/>
    <s v="(en blanco)"/>
    <s v="99 - MULTIPROVINCIAL"/>
    <n v="1025000"/>
    <n v="0"/>
    <n v="400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5370000"/>
    <n v="3117458.46"/>
    <n v="4230700"/>
    <n v="249744.96"/>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7909908"/>
    <n v="2335887.94"/>
    <n v="3244908"/>
    <n v="1642367.8399999999"/>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980000"/>
    <n v="3920014.97"/>
    <n v="6530000"/>
    <n v="1979880.27"/>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114034"/>
    <n v="8751.49"/>
    <n v="14034"/>
    <n v="8751.49"/>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0"/>
    <n v="50500"/>
    <n v="34500"/>
    <n v="50500"/>
  </r>
  <r>
    <s v="2023"/>
    <x v="0"/>
    <x v="0"/>
    <x v="0"/>
    <x v="0"/>
    <s v="2 - Poder Ejecutivo"/>
    <s v="0215 - MINISTERIO DE LA MUJER"/>
    <s v="0001 - MINISTERIO DE LA MUJER"/>
    <x v="1"/>
    <x v="13"/>
    <x v="63"/>
    <s v="2.1 - REMUNERACIONES Y CONTRIBUCIONES"/>
    <s v="2.1.1 - REMUNERACIONES"/>
    <s v="N"/>
    <s v="00 - N/A"/>
    <s v="10 - FONDO GENERAL"/>
    <s v="(en blanco)"/>
    <s v="99 - MULTIPROVINCIAL"/>
    <n v="0"/>
    <n v="52759825.389999986"/>
    <n v="71673671.019999996"/>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7855634.7599999998"/>
    <n v="36929846.439999998"/>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13969103.370000001"/>
    <n v="14057241.770000001"/>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1515913.65"/>
    <n v="3305346"/>
    <n v="1515913.65"/>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6020000"/>
    <n v="7546728.9099999992"/>
    <n v="12929735"/>
    <n v="1146330.71"/>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1193329.28"/>
    <n v="22230000"/>
    <n v="590000"/>
  </r>
  <r>
    <s v="2023"/>
    <x v="0"/>
    <x v="0"/>
    <x v="0"/>
    <x v="0"/>
    <s v="2 - Poder Ejecutivo"/>
    <s v="0215 - MINISTERIO DE LA MUJER"/>
    <s v="0001 - MINISTERIO DE LA MUJER"/>
    <x v="1"/>
    <x v="13"/>
    <x v="63"/>
    <s v="2.2 - CONTRATACIÓN DE SERVICIOS"/>
    <s v="2.2.3 - VIÁTICOS"/>
    <s v="N"/>
    <s v="00 - N/A"/>
    <s v="10 - FONDO GENERAL"/>
    <s v="(en blanco)"/>
    <s v="99 - MULTIPROVINCIAL"/>
    <n v="1875000"/>
    <n v="223432.5"/>
    <n v="1039459"/>
    <n v="223432.5"/>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0"/>
    <n v="117272"/>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4200000"/>
    <n v="9238237.5399999991"/>
    <n v="14757027"/>
    <n v="2168050.84"/>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23246"/>
    <n v="500000"/>
    <n v="23246"/>
  </r>
  <r>
    <s v="2023"/>
    <x v="0"/>
    <x v="0"/>
    <x v="0"/>
    <x v="0"/>
    <s v="2 - Poder Ejecutivo"/>
    <s v="0215 - MINISTERIO DE LA MUJER"/>
    <s v="0001 - MINISTERIO DE LA MUJER"/>
    <x v="1"/>
    <x v="13"/>
    <x v="63"/>
    <s v="2.2 - CONTRATACIÓN DE SERVICIOS"/>
    <s v="2.2.6 - SEGUROS"/>
    <s v="N"/>
    <s v="00 - N/A"/>
    <s v="10 - FONDO GENERAL"/>
    <s v="(en blanco)"/>
    <s v="99 - MULTIPROVINCIAL"/>
    <n v="0"/>
    <n v="113140.37000000001"/>
    <n v="125000"/>
    <n v="113140.37000000001"/>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443215.53"/>
    <n v="3364788"/>
    <n v="18880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3125000"/>
    <n v="896558"/>
    <n v="3347000"/>
    <n v="457598"/>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649978.0700000003"/>
    <n v="8988157"/>
    <n v="2288795.9700000002"/>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427169"/>
    <n v="5200000"/>
    <n v="3351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1499419.41"/>
    <n v="4248790"/>
    <n v="693343.24"/>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0"/>
    <n v="1775415.8900000001"/>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49967.199999999997"/>
    <n v="538136"/>
    <n v="42160.4"/>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0"/>
    <n v="952316"/>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4792.68"/>
    <n v="615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145530.27000000002"/>
    <n v="4089224"/>
    <n v="0"/>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900000"/>
    <n v="861926.33000000007"/>
    <n v="5094801"/>
    <n v="682117.94000000006"/>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870695.89"/>
    <n v="2339500"/>
    <n v="0"/>
  </r>
  <r>
    <s v="2023"/>
    <x v="0"/>
    <x v="0"/>
    <x v="0"/>
    <x v="0"/>
    <s v="2 - Poder Ejecutivo"/>
    <s v="0216 - MINISTERIO DE CULTURA"/>
    <s v="0001 - MINISTERIO DE CULTURA"/>
    <x v="1"/>
    <x v="6"/>
    <x v="13"/>
    <s v="2.1 - REMUNERACIONES Y CONTRIBUCIONES"/>
    <s v="2.1.1 - REMUNERACIONES"/>
    <s v="N"/>
    <s v="00 - N/A"/>
    <s v="10 - FONDO GENERAL"/>
    <s v="(en blanco)"/>
    <s v="99 - MULTIPROVINCIAL"/>
    <n v="509913115"/>
    <n v="384676728.42999983"/>
    <n v="440856796"/>
    <n v="384495717.81999999"/>
  </r>
  <r>
    <s v="2023"/>
    <x v="0"/>
    <x v="0"/>
    <x v="0"/>
    <x v="0"/>
    <s v="2 - Poder Ejecutivo"/>
    <s v="0216 - MINISTERIO DE CULTURA"/>
    <s v="0001 - MINISTERIO DE CULTURA"/>
    <x v="1"/>
    <x v="6"/>
    <x v="13"/>
    <s v="2.1 - REMUNERACIONES Y CONTRIBUCIONES"/>
    <s v="2.1.2 - SOBRESUELDOS"/>
    <s v="N"/>
    <s v="00 - N/A"/>
    <s v="10 - FONDO GENERAL"/>
    <s v="(en blanco)"/>
    <s v="99 - MULTIPROVINCIAL"/>
    <n v="105560404"/>
    <n v="58434134.040000007"/>
    <n v="117499520"/>
    <n v="58434134.039999999"/>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70945759"/>
    <n v="56909043.11999999"/>
    <n v="75075538"/>
    <n v="56909043.119999982"/>
  </r>
  <r>
    <s v="2023"/>
    <x v="0"/>
    <x v="0"/>
    <x v="0"/>
    <x v="0"/>
    <s v="2 - Poder Ejecutivo"/>
    <s v="0216 - MINISTERIO DE CULTURA"/>
    <s v="0001 - MINISTERIO DE CULTURA"/>
    <x v="1"/>
    <x v="6"/>
    <x v="13"/>
    <s v="2.2 - CONTRATACIÓN DE SERVICIOS"/>
    <s v="2.2.1 - SERVICIOS BÁSICOS"/>
    <s v="N"/>
    <s v="00 - N/A"/>
    <s v="10 - FONDO GENERAL"/>
    <s v="(en blanco)"/>
    <s v="99 - MULTIPROVINCIAL"/>
    <n v="93400000"/>
    <n v="58344927.339999989"/>
    <n v="83678000"/>
    <n v="58344927.340000004"/>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1900000"/>
    <n v="14539388.17"/>
    <n v="20197451"/>
    <n v="5920663.4500000002"/>
  </r>
  <r>
    <s v="2023"/>
    <x v="0"/>
    <x v="0"/>
    <x v="0"/>
    <x v="0"/>
    <s v="2 - Poder Ejecutivo"/>
    <s v="0216 - MINISTERIO DE CULTURA"/>
    <s v="0001 - MINISTERIO DE CULTURA"/>
    <x v="1"/>
    <x v="6"/>
    <x v="13"/>
    <s v="2.2 - CONTRATACIÓN DE SERVICIOS"/>
    <s v="2.2.3 - VIÁTICOS"/>
    <s v="N"/>
    <s v="00 - N/A"/>
    <s v="10 - FONDO GENERAL"/>
    <s v="(en blanco)"/>
    <s v="99 - MULTIPROVINCIAL"/>
    <n v="1200000"/>
    <n v="5856600"/>
    <n v="40566000"/>
    <n v="585660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382650"/>
    <n v="6626400"/>
    <n v="190650"/>
  </r>
  <r>
    <s v="2023"/>
    <x v="0"/>
    <x v="0"/>
    <x v="0"/>
    <x v="0"/>
    <s v="2 - Poder Ejecutivo"/>
    <s v="0216 - MINISTERIO DE CULTURA"/>
    <s v="0001 - MINISTERIO DE CULTURA"/>
    <x v="1"/>
    <x v="6"/>
    <x v="13"/>
    <s v="2.2 - CONTRATACIÓN DE SERVICIOS"/>
    <s v="2.2.5 - ALQUILERES Y RENTAS"/>
    <s v="N"/>
    <s v="00 - N/A"/>
    <s v="10 - FONDO GENERAL"/>
    <s v="(en blanco)"/>
    <s v="99 - MULTIPROVINCIAL"/>
    <n v="29600000"/>
    <n v="10483635.260000002"/>
    <n v="28173125"/>
    <n v="1830107.7"/>
  </r>
  <r>
    <s v="2023"/>
    <x v="0"/>
    <x v="0"/>
    <x v="0"/>
    <x v="0"/>
    <s v="2 - Poder Ejecutivo"/>
    <s v="0216 - MINISTERIO DE CULTURA"/>
    <s v="0001 - MINISTERIO DE CULTURA"/>
    <x v="1"/>
    <x v="6"/>
    <x v="13"/>
    <s v="2.2 - CONTRATACIÓN DE SERVICIOS"/>
    <s v="2.2.6 - SEGUROS"/>
    <s v="N"/>
    <s v="00 - N/A"/>
    <s v="10 - FONDO GENERAL"/>
    <s v="(en blanco)"/>
    <s v="99 - MULTIPROVINCIAL"/>
    <n v="11500000"/>
    <n v="5660426.7400000002"/>
    <n v="8500000"/>
    <n v="4230002.09"/>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3100000"/>
    <n v="69704319.279999986"/>
    <n v="72972239"/>
    <n v="19363594.459999997"/>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71623012"/>
    <n v="104324693.72"/>
    <n v="126596748"/>
    <n v="35686564.470000006"/>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25800495"/>
    <n v="34945110.100000001"/>
    <n v="40024695"/>
    <n v="8555856.3000000007"/>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3000000"/>
    <n v="2795480.12"/>
    <n v="3913694"/>
    <n v="1162071.3500000001"/>
  </r>
  <r>
    <s v="2023"/>
    <x v="0"/>
    <x v="0"/>
    <x v="0"/>
    <x v="0"/>
    <s v="2 - Poder Ejecutivo"/>
    <s v="0216 - MINISTERIO DE CULTURA"/>
    <s v="0001 - MINISTERIO DE CULTURA"/>
    <x v="1"/>
    <x v="6"/>
    <x v="13"/>
    <s v="2.3 - MATERIALES Y SUMINISTROS"/>
    <s v="2.3.2 - TEXTILES Y VESTUARIOS"/>
    <s v="N"/>
    <s v="00 - N/A"/>
    <s v="10 - FONDO GENERAL"/>
    <s v="(en blanco)"/>
    <s v="99 - MULTIPROVINCIAL"/>
    <n v="3700000"/>
    <n v="58751.19"/>
    <n v="855000"/>
    <n v="53563.39"/>
  </r>
  <r>
    <s v="2023"/>
    <x v="0"/>
    <x v="0"/>
    <x v="0"/>
    <x v="0"/>
    <s v="2 - Poder Ejecutivo"/>
    <s v="0216 - MINISTERIO DE CULTURA"/>
    <s v="0001 - MINISTERIO DE CULTURA"/>
    <x v="1"/>
    <x v="6"/>
    <x v="13"/>
    <s v="2.3 - MATERIALES Y SUMINISTROS"/>
    <s v="2.3.3 - PAPEL, CARTÓN E IMPRESOS"/>
    <s v="N"/>
    <s v="00 - N/A"/>
    <s v="10 - FONDO GENERAL"/>
    <s v="(en blanco)"/>
    <s v="99 - MULTIPROVINCIAL"/>
    <n v="2550000"/>
    <n v="2076745.06"/>
    <n v="2475814"/>
    <n v="2040212.2600000002"/>
  </r>
  <r>
    <s v="2023"/>
    <x v="0"/>
    <x v="0"/>
    <x v="0"/>
    <x v="0"/>
    <s v="2 - Poder Ejecutivo"/>
    <s v="0216 - MINISTERIO DE CULTURA"/>
    <s v="0001 - MINISTERIO DE CULTURA"/>
    <x v="1"/>
    <x v="6"/>
    <x v="13"/>
    <s v="2.3 - MATERIALES Y SUMINISTROS"/>
    <s v="2.3.4 - PRODUCTOS FARMACÉUTICOS"/>
    <s v="N"/>
    <s v="00 - N/A"/>
    <s v="10 - FONDO GENERAL"/>
    <s v="(en blanco)"/>
    <s v="99 - MULTIPROVINCIAL"/>
    <n v="0"/>
    <n v="0"/>
    <n v="50000"/>
    <n v="0"/>
  </r>
  <r>
    <s v="2023"/>
    <x v="0"/>
    <x v="0"/>
    <x v="0"/>
    <x v="0"/>
    <s v="2 - Poder Ejecutivo"/>
    <s v="0216 - MINISTERIO DE CULTURA"/>
    <s v="0001 - MINISTERIO DE CULTURA"/>
    <x v="1"/>
    <x v="6"/>
    <x v="13"/>
    <s v="2.3 - MATERIALES Y SUMINISTROS"/>
    <s v="2.3.5 - CUERO, CAUCHO Y PLÁSTICO"/>
    <s v="N"/>
    <s v="00 - N/A"/>
    <s v="10 - FONDO GENERAL"/>
    <s v="(en blanco)"/>
    <s v="99 - MULTIPROVINCIAL"/>
    <n v="850000"/>
    <n v="307079.40000000002"/>
    <n v="661500"/>
    <n v="294772.68"/>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50000"/>
    <n v="83786.499999999985"/>
    <n v="1152000"/>
    <n v="54046.36"/>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8650000"/>
    <n v="6836409.9899999984"/>
    <n v="18346561"/>
    <n v="6354657.3199999994"/>
  </r>
  <r>
    <s v="2023"/>
    <x v="0"/>
    <x v="0"/>
    <x v="0"/>
    <x v="0"/>
    <s v="2 - Poder Ejecutivo"/>
    <s v="0216 - MINISTERIO DE CULTURA"/>
    <s v="0001 - MINISTERIO DE CULTURA"/>
    <x v="1"/>
    <x v="6"/>
    <x v="13"/>
    <s v="2.3 - MATERIALES Y SUMINISTROS"/>
    <s v="2.3.9 - PRODUCTOS Y ÚTILES VARIOS"/>
    <s v="N"/>
    <s v="00 - N/A"/>
    <s v="10 - FONDO GENERAL"/>
    <s v="(en blanco)"/>
    <s v="99 - MULTIPROVINCIAL"/>
    <n v="8825000"/>
    <n v="6411797.9299999988"/>
    <n v="16049015"/>
    <n v="5189502.9800000014"/>
  </r>
  <r>
    <s v="2023"/>
    <x v="0"/>
    <x v="0"/>
    <x v="0"/>
    <x v="0"/>
    <s v="2 - Poder Ejecutivo"/>
    <s v="0216 - MINISTERIO DE CULTURA"/>
    <s v="0002 - ORQUESTA SINFÓNICA NACIONAL"/>
    <x v="1"/>
    <x v="6"/>
    <x v="13"/>
    <s v="2.1 - REMUNERACIONES Y CONTRIBUCIONES"/>
    <s v="2.1.1 - REMUNERACIONES"/>
    <s v="N"/>
    <s v="00 - N/A"/>
    <s v="10 - FONDO GENERAL"/>
    <s v="(en blanco)"/>
    <s v="99 - MULTIPROVINCIAL"/>
    <n v="77515840"/>
    <n v="43684116.009999998"/>
    <n v="77515840"/>
    <n v="43684116.010000005"/>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9907020"/>
    <n v="6035679.3800000027"/>
    <n v="9907020"/>
    <n v="6035679.379999999"/>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0"/>
    <n v="1407314.9"/>
    <n v="0"/>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755016"/>
    <n v="4511550"/>
    <n v="755016"/>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48460688"/>
    <n v="32336357.939999998"/>
    <n v="55191688"/>
    <n v="32325698.039999999"/>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40613572"/>
    <n v="24285170.069999997"/>
    <n v="42344572"/>
    <n v="24285170.069999997"/>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3119100"/>
    <n v="2416007.3100000005"/>
    <n v="10239100"/>
    <n v="2416007.310000001"/>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6110200"/>
    <n v="4657865.6800000006"/>
    <n v="7528200"/>
    <n v="4657865.68"/>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5750800"/>
    <n v="3713322.4499999993"/>
    <n v="5750800"/>
    <n v="3713322.4500000011"/>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5971000"/>
    <n v="14823780.309999997"/>
    <n v="27691000"/>
    <n v="14823780.309999997"/>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28000"/>
    <n v="84190.59"/>
    <n v="528000"/>
    <n v="67246.539999999994"/>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0"/>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970000"/>
    <n v="552321.06000000006"/>
    <n v="1025000"/>
    <n v="489751.38"/>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0"/>
    <n v="500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60254.84"/>
    <n v="7479200"/>
    <n v="1499400.78"/>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58252.48000000001"/>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310641.5"/>
    <n v="530700"/>
    <n v="310641.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80000"/>
    <n v="549998.34000000008"/>
    <n v="1076000"/>
    <n v="215759.24"/>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108000"/>
    <n v="63163.040000000001"/>
    <n v="132000"/>
    <n v="46492"/>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30000"/>
    <n v="203220.19"/>
    <n v="530000"/>
    <n v="156071.52000000002"/>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14690.67"/>
    <n v="60000"/>
    <n v="1469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5000"/>
    <n v="0"/>
    <n v="55000"/>
    <n v="0"/>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46000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25000"/>
    <n v="16820.8"/>
    <n v="225000"/>
    <n v="16820.8"/>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2205693"/>
    <n v="765394.66999999993"/>
    <n v="2807793"/>
    <n v="586582.69999999995"/>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90000"/>
    <n v="62688.4"/>
    <n v="90000"/>
    <n v="62688.4"/>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425630162"/>
    <n v="271602896.35999995"/>
    <n v="425238857"/>
    <n v="271228184.78000009"/>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10350834"/>
    <n v="8890169.4900000002"/>
    <n v="32625191"/>
    <n v="8890169.4900000021"/>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4876"/>
    <n v="396000"/>
    <n v="4876"/>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49460997"/>
    <n v="41215934.759999983"/>
    <n v="62741769"/>
    <n v="41215934.760000005"/>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1300000"/>
    <n v="16340752.99"/>
    <n v="29978455"/>
    <n v="16340752.99"/>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0"/>
  </r>
  <r>
    <s v="2023"/>
    <x v="0"/>
    <x v="0"/>
    <x v="0"/>
    <x v="0"/>
    <s v="2 - Poder Ejecutivo"/>
    <s v="0216 - MINISTERIO DE CULTURA"/>
    <s v="0005 - DIRECCIÓN GENERAL DE BELLAS ARTES"/>
    <x v="1"/>
    <x v="6"/>
    <x v="13"/>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2000000"/>
    <n v="1322881.9300000002"/>
    <n v="1991680"/>
    <n v="507360.53"/>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2446483.19"/>
    <n v="4366840"/>
    <n v="2446483.19"/>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7950000"/>
    <n v="4456589.76"/>
    <n v="4815000"/>
    <n v="1500000"/>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2747027.0700000003"/>
    <n v="3031500"/>
    <n v="998351.18"/>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800000"/>
    <n v="706334.82000000007"/>
    <n v="1188100"/>
    <n v="159458.81"/>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700000"/>
    <n v="72369.399999999994"/>
    <n v="280000"/>
    <n v="0"/>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270733.3"/>
    <n v="651000"/>
    <n v="65629.240000000005"/>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54467.62"/>
    <n v="550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0"/>
    <n v="67845"/>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6700000"/>
    <n v="3067442.4299999997"/>
    <n v="6906400"/>
    <n v="3059265.03"/>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4700000"/>
    <n v="991004.43"/>
    <n v="1974800"/>
    <n v="599202.34"/>
  </r>
  <r>
    <s v="2023"/>
    <x v="0"/>
    <x v="0"/>
    <x v="0"/>
    <x v="0"/>
    <s v="2 - Poder Ejecutivo"/>
    <s v="0216 - MINISTERIO DE CULTURA"/>
    <s v="0006 - DIRECCIÓN GENERAL DE MUSEOS"/>
    <x v="1"/>
    <x v="6"/>
    <x v="13"/>
    <s v="2.1 - REMUNERACIONES Y CONTRIBUCIONES"/>
    <s v="2.1.1 - REMUNERACIONES"/>
    <s v="N"/>
    <s v="00 - N/A"/>
    <s v="10 - FONDO GENERAL"/>
    <s v="(en blanco)"/>
    <s v="99 - MULTIPROVINCIAL"/>
    <n v="117494433"/>
    <n v="111801584.31999999"/>
    <n v="187055788"/>
    <n v="111762584.31999999"/>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40000"/>
    <n v="127500"/>
    <n v="40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6444830"/>
    <n v="16975191.559999999"/>
    <n v="23536710"/>
    <n v="16969228.460000001"/>
  </r>
  <r>
    <s v="2023"/>
    <x v="0"/>
    <x v="0"/>
    <x v="0"/>
    <x v="0"/>
    <s v="2 - Poder Ejecutivo"/>
    <s v="0216 - MINISTERIO DE CULTURA"/>
    <s v="0006 - DIRECCIÓN GENERAL DE MUSEOS"/>
    <x v="1"/>
    <x v="6"/>
    <x v="13"/>
    <s v="2.2 - CONTRATACIÓN DE SERVICIOS"/>
    <s v="2.2.1 - SERVICIOS BÁSICOS"/>
    <s v="N"/>
    <s v="00 - N/A"/>
    <s v="10 - FONDO GENERAL"/>
    <s v="(en blanco)"/>
    <s v="99 - MULTIPROVINCIAL"/>
    <n v="40714118"/>
    <n v="22608385.590000004"/>
    <n v="39200002"/>
    <n v="22608385.590000004"/>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1446619"/>
    <n v="0"/>
    <n v="300000"/>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6050000"/>
    <n v="0"/>
    <n v="100000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2600000"/>
    <n v="1950000"/>
    <n v="4050000"/>
    <n v="195000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1000000"/>
    <n v="297083.88"/>
    <n v="1980000"/>
    <n v="297083.88"/>
  </r>
  <r>
    <s v="2023"/>
    <x v="0"/>
    <x v="0"/>
    <x v="0"/>
    <x v="0"/>
    <s v="2 - Poder Ejecutivo"/>
    <s v="0217 - MINISTERIO DE LA JUVENTUD"/>
    <s v="0001 - MINISTERIO DE LA JUVENTUD"/>
    <x v="1"/>
    <x v="2"/>
    <x v="3"/>
    <s v="2.1 - REMUNERACIONES Y CONTRIBUCIONES"/>
    <s v="2.1.1 - REMUNERACIONES"/>
    <s v="N"/>
    <s v="00 - N/A"/>
    <s v="10 - FONDO GENERAL"/>
    <s v="(en blanco)"/>
    <s v="99 - MULTIPROVINCIAL"/>
    <n v="227455117"/>
    <n v="245823465.31"/>
    <n v="248553648.67000002"/>
    <n v="146921717.18000001"/>
  </r>
  <r>
    <s v="2023"/>
    <x v="0"/>
    <x v="0"/>
    <x v="0"/>
    <x v="0"/>
    <s v="2 - Poder Ejecutivo"/>
    <s v="0217 - MINISTERIO DE LA JUVENTUD"/>
    <s v="0001 - MINISTERIO DE LA JUVENTUD"/>
    <x v="1"/>
    <x v="2"/>
    <x v="3"/>
    <s v="2.1 - REMUNERACIONES Y CONTRIBUCIONES"/>
    <s v="2.1.2 - SOBRESUELDOS"/>
    <s v="N"/>
    <s v="00 - N/A"/>
    <s v="10 - FONDO GENERAL"/>
    <s v="(en blanco)"/>
    <s v="99 - MULTIPROVINCIAL"/>
    <n v="45954016"/>
    <n v="30356000"/>
    <n v="53524016"/>
    <n v="24050641.48"/>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1453076"/>
    <n v="33571761.840000004"/>
    <n v="33571762"/>
    <n v="21890725.490000006"/>
  </r>
  <r>
    <s v="2023"/>
    <x v="0"/>
    <x v="0"/>
    <x v="0"/>
    <x v="0"/>
    <s v="2 - Poder Ejecutivo"/>
    <s v="0217 - MINISTERIO DE LA JUVENTUD"/>
    <s v="0001 - MINISTERIO DE LA JUVENTUD"/>
    <x v="1"/>
    <x v="2"/>
    <x v="3"/>
    <s v="2.2 - CONTRATACIÓN DE SERVICIOS"/>
    <s v="2.2.1 - SERVICIOS BÁSICOS"/>
    <s v="N"/>
    <s v="00 - N/A"/>
    <s v="10 - FONDO GENERAL"/>
    <s v="(en blanco)"/>
    <s v="99 - MULTIPROVINCIAL"/>
    <n v="19750200"/>
    <n v="12617118.159999998"/>
    <n v="19750200"/>
    <n v="12567794.590000002"/>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680000"/>
    <n v="841939"/>
    <n v="3956577"/>
    <n v="793511.8"/>
  </r>
  <r>
    <s v="2023"/>
    <x v="0"/>
    <x v="0"/>
    <x v="0"/>
    <x v="0"/>
    <s v="2 - Poder Ejecutivo"/>
    <s v="0217 - MINISTERIO DE LA JUVENTUD"/>
    <s v="0001 - MINISTERIO DE LA JUVENTUD"/>
    <x v="1"/>
    <x v="2"/>
    <x v="3"/>
    <s v="2.2 - CONTRATACIÓN DE SERVICIOS"/>
    <s v="2.2.3 - VIÁTICOS"/>
    <s v="N"/>
    <s v="00 - N/A"/>
    <s v="10 - FONDO GENERAL"/>
    <s v="(en blanco)"/>
    <s v="99 - MULTIPROVINCIAL"/>
    <n v="7500000"/>
    <n v="3307350"/>
    <n v="6500000"/>
    <n v="235335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8297495"/>
    <n v="10176481.810000001"/>
    <n v="18461081.800000001"/>
    <n v="9987489.8100000005"/>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4820000"/>
    <n v="1712560.4400000002"/>
    <n v="4483683.49"/>
    <n v="1107942.3599999999"/>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5863118"/>
    <n v="24017240.009999998"/>
    <n v="45077770.870000005"/>
    <n v="17408240"/>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200000"/>
    <n v="486755.63"/>
    <n v="723796.82000000007"/>
    <n v="404782.69"/>
  </r>
  <r>
    <s v="2023"/>
    <x v="0"/>
    <x v="0"/>
    <x v="0"/>
    <x v="0"/>
    <s v="2 - Poder Ejecutivo"/>
    <s v="0217 - MINISTERIO DE LA JUVENTUD"/>
    <s v="0001 - MINISTERIO DE LA JUVENTUD"/>
    <x v="1"/>
    <x v="2"/>
    <x v="3"/>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844000"/>
    <n v="140539.02000000002"/>
    <n v="428853.12"/>
    <n v="128739.02"/>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102097"/>
    <n v="131597"/>
    <n v="23305"/>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95407"/>
    <n v="1729.89"/>
    <n v="292106.08"/>
    <n v="17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151214.89000000001"/>
    <n v="393338.72000000003"/>
    <n v="151214.89000000001"/>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29004"/>
    <n v="12421145.559999999"/>
    <n v="12567905.119999999"/>
    <n v="5356345.59"/>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4578000"/>
    <n v="4332532.91"/>
    <n v="7071176.0700000012"/>
    <n v="3774855.9000000004"/>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89076197"/>
    <n v="165785679"/>
    <n v="306642693"/>
    <n v="145676604.41000003"/>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205631536"/>
    <n v="142269284"/>
    <n v="153457536"/>
    <n v="68517451"/>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16052338"/>
    <n v="6272074"/>
    <n v="14352338"/>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60898544"/>
    <n v="44247394.460000001"/>
    <n v="66799269"/>
    <n v="29653666.169999994"/>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4763111"/>
    <n v="14711038"/>
    <n v="14745444"/>
    <n v="9429057.7099999972"/>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4034885"/>
    <n v="13101902"/>
    <n v="14034885"/>
    <n v="8362274.950000002"/>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285899"/>
    <n v="1486999.59"/>
    <n v="2785899"/>
    <n v="484999.59"/>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230745"/>
    <n v="0"/>
    <n v="2307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779006"/>
    <n v="0"/>
    <n v="1045506"/>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933910"/>
    <n v="1332399.3599999999"/>
    <n v="25933910"/>
    <n v="380847.35999999999"/>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6744380"/>
    <n v="1960601.94"/>
    <n v="4177880"/>
    <n v="1460601.94"/>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963661"/>
    <n v="245136.91999999998"/>
    <n v="963661"/>
    <n v="29039.919999999998"/>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11150000"/>
    <n v="225775.01"/>
    <n v="115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67549"/>
    <n v="0"/>
    <n v="167549"/>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8856718"/>
    <n v="7245432"/>
    <n v="8403728"/>
    <n v="4930951.79"/>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6185000"/>
    <n v="12632008"/>
    <n v="16185000"/>
    <n v="9663333.3300000001"/>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1119004"/>
    <n v="216000"/>
    <n v="1119004"/>
    <n v="21600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2490000"/>
    <n v="473459"/>
    <n v="2490000"/>
    <n v="473458.33"/>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1250024"/>
    <n v="1268757"/>
    <n v="1306514"/>
    <n v="756408.03000000038"/>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2284326"/>
    <n v="1922637"/>
    <n v="2284326"/>
    <n v="1456637.71"/>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0"/>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19937"/>
    <n v="198054"/>
    <n v="219937"/>
    <n v="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8274841"/>
    <n v="16381929"/>
    <n v="16421811"/>
    <n v="12902789.1"/>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3780000"/>
    <n v="5758000"/>
    <n v="13737260"/>
    <n v="382500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2811514"/>
    <n v="1183191"/>
    <n v="2811514"/>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2120000"/>
    <n v="249000"/>
    <n v="2120000"/>
    <n v="24900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2579283"/>
    <n v="2911348"/>
    <n v="2935918"/>
    <n v="1937071.0600000003"/>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944888"/>
    <n v="881930"/>
    <n v="1944888"/>
    <n v="586400.69000000006"/>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40873963"/>
    <n v="34485014"/>
    <n v="36401365"/>
    <n v="25197395.360000007"/>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1063000"/>
    <n v="9952608"/>
    <n v="12376620"/>
    <n v="5514533.3300000001"/>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6244302"/>
    <n v="8278275"/>
    <n v="12547302"/>
    <n v="8278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1702000"/>
    <n v="507667"/>
    <n v="1702000"/>
    <n v="507666.67"/>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5768889"/>
    <n v="6182884"/>
    <n v="6446636"/>
    <n v="3827079.3499999982"/>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1056845"/>
    <n v="1435558"/>
    <n v="1549035"/>
    <n v="800415.63"/>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762810"/>
    <n v="7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37360"/>
    <n v="203306.4"/>
    <n v="1337360"/>
    <n v="0"/>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7833"/>
    <n v="205700"/>
    <n v="647833"/>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19507"/>
    <n v="69489.7"/>
    <n v="519507"/>
    <n v="69489.7"/>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1403925"/>
    <n v="12833150"/>
    <n v="14864505"/>
    <n v="9261750"/>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1754450"/>
    <n v="820582"/>
    <n v="1754450"/>
    <n v="820581.9"/>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609533"/>
    <n v="2239493"/>
    <n v="2394522"/>
    <n v="1387193.1700000002"/>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40000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838982.99"/>
    <n v="119393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6309689"/>
    <n v="1874900.6700000002"/>
    <n v="1909689"/>
    <n v="804084.62"/>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64557965"/>
    <n v="136419034"/>
    <n v="136883318"/>
    <n v="102275312.91000001"/>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8281000"/>
    <n v="7704000"/>
    <n v="8341000"/>
    <n v="551850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23520154"/>
    <n v="7879614"/>
    <n v="7982677"/>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1274000"/>
    <n v="467000"/>
    <n v="1274000"/>
    <n v="46700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23225458"/>
    <n v="24346790"/>
    <n v="24416763"/>
    <n v="15665821.249999996"/>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1168768"/>
    <n v="1181797"/>
    <n v="1182268"/>
    <n v="842273.01000000024"/>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69090"/>
    <n v="42659.95"/>
    <n v="69090"/>
    <n v="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246976525"/>
    <n v="181646653"/>
    <n v="182224791"/>
    <n v="151145364.82999998"/>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8837314"/>
    <n v="75856921"/>
    <n v="102145364"/>
    <n v="45863004.129999995"/>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20374850"/>
    <n v="7737978"/>
    <n v="20374850"/>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10590356"/>
    <n v="15020126"/>
    <n v="24144356"/>
    <n v="14825125.01"/>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8691887"/>
    <n v="22417338"/>
    <n v="22419029"/>
    <n v="14442832.449999999"/>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9715593"/>
    <n v="5301038"/>
    <n v="9715593"/>
    <n v="3504075.08"/>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6000"/>
    <n v="286493.3"/>
    <n v="306000"/>
    <n v="100000"/>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6999999974"/>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62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9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420942"/>
    <n v="500000"/>
    <n v="620942"/>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6096040"/>
    <n v="541053.6"/>
    <n v="2830040"/>
    <n v="397683.6"/>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307640"/>
    <n v="0"/>
    <n v="20764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727850"/>
    <n v="0"/>
    <n v="84285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82260"/>
    <n v="0"/>
    <n v="1731295"/>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691143"/>
    <n v="835859"/>
    <n v="4051143"/>
    <n v="545600"/>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0"/>
    <n v="220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65772896"/>
    <n v="31760401"/>
    <n v="33430275"/>
    <n v="24690551.369999994"/>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691000"/>
    <n v="3295850"/>
    <n v="3503000"/>
    <n v="193600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4687450"/>
    <n v="2050241"/>
    <n v="4384301"/>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414000"/>
    <n v="197834"/>
    <n v="414000"/>
    <n v="197833.33"/>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4625516"/>
    <n v="5476378"/>
    <n v="5543468"/>
    <n v="3616111.31"/>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104584"/>
    <n v="505618"/>
    <n v="523284"/>
    <n v="296982.39999999997"/>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90130"/>
    <n v="45834.369999999995"/>
    <n v="190130"/>
    <n v="38980.009999999995"/>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9291932"/>
    <n v="9426301"/>
    <n v="9975346.75"/>
    <n v="6222232.2000000002"/>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4095000"/>
    <n v="6060000"/>
    <n v="6375000"/>
    <n v="289500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1429528"/>
    <n v="574764"/>
    <n v="1429528"/>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630000"/>
    <n v="0"/>
    <n v="630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1311449"/>
    <n v="1622796"/>
    <n v="1645521"/>
    <n v="944509.61000000022"/>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577962"/>
    <n v="891962"/>
    <n v="891972"/>
    <n v="426211.85"/>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76047"/>
    <n v="65000"/>
    <n v="176047"/>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172238492"/>
    <n v="866352700.49000001"/>
    <n v="923343924.25"/>
    <n v="660765710.69999993"/>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51187525"/>
    <n v="247282809"/>
    <n v="345050800"/>
    <n v="149006308.31"/>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23941611"/>
    <n v="44613478"/>
    <n v="112417203"/>
    <n v="44574684.669999994"/>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54028850"/>
    <n v="9956997"/>
    <n v="54028850"/>
    <n v="9956993.7699999996"/>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111108500"/>
    <n v="106967393"/>
    <n v="110042716"/>
    <n v="67940886.430000007"/>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44006623"/>
    <n v="37296285.010000005"/>
    <n v="46919053"/>
    <n v="22473097.669999976"/>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8127090"/>
    <n v="32047547.669999994"/>
    <n v="48127090"/>
    <n v="32047547.669999994"/>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857800"/>
    <n v="4865354.0799999991"/>
    <n v="5343800"/>
    <n v="4616250.76"/>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689623.22"/>
    <n v="2706000"/>
    <n v="689623.22"/>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991605"/>
    <n v="5125761.1199999992"/>
    <n v="20717705"/>
    <n v="5100036.1199999992"/>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1007210"/>
    <n v="2196751.09"/>
    <n v="5507210"/>
    <n v="2196751.09"/>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37960.36"/>
    <n v="42500"/>
    <n v="37960.36"/>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36561800"/>
    <n v="35509651.240000002"/>
    <n v="54402500"/>
    <n v="8445972.629999999"/>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9609893.2699999996"/>
    <n v="34743500"/>
    <n v="8555100.2799999993"/>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49825914"/>
    <n v="28890991.890000004"/>
    <n v="43225914"/>
    <n v="28890991.890000004"/>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920000"/>
    <n v="17105912.460000001"/>
    <n v="20470000"/>
    <n v="3734702.8499999992"/>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14124"/>
    <n v="14400"/>
    <n v="1412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48903212"/>
    <n v="28938046.190000001"/>
    <n v="34868212"/>
    <n v="23566987.970000003"/>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504666.5899999999"/>
    <n v="8562200"/>
    <n v="1521416.75"/>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2087135"/>
    <n v="5931204.75"/>
    <n v="19587135"/>
    <n v="3040089.02"/>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117504"/>
    <n v="15079788.950000005"/>
    <n v="28536504"/>
    <n v="10600584.229999999"/>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96591.54"/>
    <n v="109800"/>
    <n v="96591.54"/>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152499"/>
    <n v="672511.5"/>
    <n v="2863499"/>
    <n v="455863.5"/>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0"/>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4562879"/>
    <n v="3360544.49"/>
    <n v="4862879"/>
    <n v="2360901.4900000002"/>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17529690"/>
    <n v="3266.86"/>
    <n v="765077"/>
    <n v="326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0"/>
    <n v="467500"/>
    <n v="0"/>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3896583"/>
    <n v="2062605.83"/>
    <n v="4046583"/>
    <n v="1163905.56"/>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5612.66"/>
    <n v="5613"/>
    <n v="5612.66"/>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599776"/>
    <n v="3984313.4700000007"/>
    <n v="9699776"/>
    <n v="3773008.2500000009"/>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8905.4800000000014"/>
    <n v="159500"/>
    <n v="8905.480000000001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5518672"/>
    <n v="45166053.590000004"/>
    <n v="48782672"/>
    <n v="23572842.589999996"/>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13996768.76"/>
    <n v="68213500"/>
    <n v="13956768.76"/>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4940710"/>
    <n v="8639278.6400000006"/>
    <n v="18050710"/>
    <n v="4635987.63"/>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8308940"/>
    <n v="768776.54"/>
    <n v="4542540"/>
    <n v="748952.54"/>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8554123"/>
    <n v="22197500"/>
    <n v="23396132"/>
    <n v="15935066.67"/>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5869625"/>
    <n v="27892250"/>
    <n v="70504180"/>
    <n v="20537500"/>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4392942"/>
    <n v="1432845"/>
    <n v="4392942"/>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11672250"/>
    <n v="381653"/>
    <n v="11672250"/>
    <n v="381652.7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4030084"/>
    <n v="3884284"/>
    <n v="4155225"/>
    <n v="2391941.1900000004"/>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10708123"/>
    <n v="4762072"/>
    <n v="13047808"/>
    <n v="3084686.4499999997"/>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2500000"/>
    <n v="656366.74"/>
    <n v="1000000"/>
    <n v="0"/>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12477"/>
    <n v="42444.44"/>
    <n v="212477"/>
    <n v="13743.3"/>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138423"/>
    <n v="875712"/>
    <n v="1138423"/>
    <n v="630565.6"/>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97624"/>
    <n v="161220"/>
    <n v="161324"/>
    <n v="96728.72"/>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8212650"/>
    <n v="23636100"/>
    <n v="28212650"/>
    <n v="144042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926000"/>
    <n v="665500"/>
    <n v="4926000"/>
    <n v="44950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2726384"/>
    <n v="2660082.09"/>
    <n v="2726384"/>
    <n v="1574169.0699999998"/>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3323512"/>
    <n v="11698"/>
    <n v="3323512"/>
    <n v="11698"/>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0"/>
    <n v="280000"/>
    <n v="0"/>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497383.42"/>
    <n v="708000"/>
    <n v="108617.49"/>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5173920"/>
    <n v="829103.3"/>
    <n v="5173920"/>
    <n v="829103.3"/>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950000"/>
    <n v="397365"/>
    <n v="5485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752000"/>
    <n v="753600.01"/>
    <n v="1825500"/>
    <n v="737370.2"/>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651961427"/>
    <n v="414162968.45000005"/>
    <n v="691126309.66999996"/>
    <n v="414122968.45000005"/>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1190000"/>
    <n v="3055000"/>
    <n v="119000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05246147"/>
    <n v="55973005.710000008"/>
    <n v="106329147"/>
    <n v="49279705.12999999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85967950"/>
    <n v="61632002.719999969"/>
    <n v="92741981.549999997"/>
    <n v="61626326.709999911"/>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182546"/>
    <n v="432588"/>
    <n v="182546"/>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9415702"/>
    <n v="28999002.000000004"/>
    <n v="29099002"/>
    <n v="13970785.410000002"/>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14662903"/>
    <n v="6114401.9800000004"/>
    <n v="13941850"/>
    <n v="2659577.83"/>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10881424"/>
    <n v="2135238.5499999998"/>
    <n v="8938200"/>
    <n v="2135238.5499999998"/>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5535044"/>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4825426"/>
    <n v="33418509.769999996"/>
    <n v="60018602"/>
    <n v="21932830.059999999"/>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31166303"/>
    <n v="12125443.380000001"/>
    <n v="31151303"/>
    <n v="12125443.380000001"/>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4386058"/>
    <n v="14160"/>
    <n v="3536058"/>
    <n v="14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4550000"/>
    <n v="6154883.5500000007"/>
    <n v="7380154"/>
    <n v="2199888.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6836801"/>
    <n v="142663455.25"/>
    <n v="265326298.95000002"/>
    <n v="126685557.62"/>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2957350"/>
    <n v="390816"/>
    <n v="9462006"/>
    <n v="130272"/>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11083031.690000001"/>
    <n v="54012474"/>
    <n v="538720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8287663.3199999994"/>
    <n v="13268753"/>
    <n v="2626683.3699999996"/>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1000000"/>
    <n v="146674"/>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2722102.8"/>
    <n v="4250000"/>
    <n v="2007679.730000000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4079500"/>
    <n v="546558.30000000005"/>
    <n v="4012000"/>
    <n v="237817.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400000"/>
    <n v="210004.6"/>
    <n v="400000"/>
    <n v="207385"/>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1684000"/>
    <n v="39046946.719999999"/>
    <n v="44640208.829999998"/>
    <n v="20600908.609999999"/>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7000000"/>
    <n v="2978154.8"/>
    <n v="7000000"/>
    <n v="2338712.7999999998"/>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50047.92"/>
    <n v="200000"/>
    <n v="50047.92"/>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94840"/>
    <n v="2065923"/>
    <n v="4484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2800000"/>
    <n v="0"/>
    <n v="11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336973.61000000004"/>
    <n v="1594661"/>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2200000"/>
    <n v="10325050.120000001"/>
    <n v="11900000"/>
    <n v="5174914.26"/>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319390.88"/>
    <n v="500851"/>
    <n v="244413.4"/>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2775674"/>
    <n v="175724.42"/>
    <n v="1026820"/>
    <n v="175724.4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6379505.989999998"/>
    <n v="34245305"/>
    <n v="8133700.6699999999"/>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389578281"/>
    <n v="250381359.13000003"/>
    <n v="389578281"/>
    <n v="250381359.13000005"/>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5100000"/>
    <n v="3722481.59"/>
    <n v="5100000"/>
    <n v="3722481.5900000003"/>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56052360"/>
    <n v="38163225.189999998"/>
    <n v="56052360"/>
    <n v="38163225.189999998"/>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1455668"/>
    <n v="840485"/>
    <n v="1455668"/>
    <n v="840485"/>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352665.9599999995"/>
    <n v="3204000"/>
    <n v="2315098.0699999998"/>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0"/>
    <n v="600000"/>
    <n v="0"/>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0"/>
    <n v="7040000"/>
    <n v="0"/>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4500000"/>
    <n v="967583.7"/>
    <n v="3600000"/>
    <n v="967583.7"/>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50304.100000000006"/>
    <n v="150000"/>
    <n v="50304.100000000006"/>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0330224"/>
    <n v="18694147.579999998"/>
    <n v="30629336.460000001"/>
    <n v="17119837.309999999"/>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8000000"/>
    <n v="7940751.2000000002"/>
    <n v="11768000"/>
    <n v="4405024.54"/>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600000"/>
    <n v="1390000"/>
    <n v="1750000"/>
    <n v="10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43100000"/>
    <n v="45654438.150000006"/>
    <n v="56722400"/>
    <n v="20613690.999999996"/>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700000"/>
    <n v="4735599.5200000005"/>
    <n v="4800000"/>
    <n v="4735599.5200000005"/>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18200000"/>
    <n v="9440507.0199999996"/>
    <n v="26330459"/>
    <n v="6990942.3599999994"/>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7300000"/>
    <n v="2794861.48"/>
    <n v="4904000"/>
    <n v="2589231.48"/>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2115957.02"/>
    <n v="2404000"/>
    <n v="1405239.0099999998"/>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300000"/>
    <n v="1821356.3199999998"/>
    <n v="2315000"/>
    <n v="955762.26"/>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1800000"/>
    <n v="868244"/>
    <n v="2453000"/>
    <n v="868244"/>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484150"/>
    <n v="1470334.0999999999"/>
    <n v="1488000"/>
    <n v="1419358.0999999999"/>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210000"/>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085498.04"/>
    <n v="1500000"/>
    <n v="307131.8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300000"/>
    <n v="246692.29"/>
    <n v="2699200"/>
    <n v="241430.08000000002"/>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2000000"/>
    <n v="10814691.199999999"/>
    <n v="19800000"/>
    <n v="9906372.2000000011"/>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1700000"/>
    <n v="7794944.7400000012"/>
    <n v="8635148.5399999991"/>
    <n v="6987328.4300000034"/>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421261205"/>
    <n v="381474612.31"/>
    <n v="420878157.26999998"/>
    <n v="226858386.98000002"/>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30916000"/>
    <n v="28435564.969999999"/>
    <n v="31299047.729999997"/>
    <n v="2439518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59431548"/>
    <n v="57619099"/>
    <n v="59431548"/>
    <n v="33672379.589999989"/>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5690666"/>
    <n v="15429486.039999999"/>
    <n v="25690666"/>
    <n v="15429486.039999999"/>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300000"/>
    <n v="12272"/>
    <n v="380000"/>
    <n v="12272"/>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2780000"/>
    <n v="20311608.149999999"/>
    <n v="22780000"/>
    <n v="20311608.149999999"/>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500000"/>
    <n v="2311501.2000000002"/>
    <n v="3558125"/>
    <n v="1914601.2"/>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3000298"/>
    <n v="2540225.8199999998"/>
    <n v="2870298"/>
    <n v="523711.72000000003"/>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600000"/>
    <n v="826089.68"/>
    <n v="1080000"/>
    <n v="723429.67999999993"/>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950000"/>
    <n v="361009.19999999995"/>
    <n v="1841875"/>
    <n v="361009.19999999995"/>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31152"/>
    <n v="100000"/>
    <n v="3115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600000"/>
    <n v="2959070.9999999995"/>
    <n v="8600000"/>
    <n v="2933334.66"/>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000000"/>
    <n v="2126044.3400000003"/>
    <n v="6400000"/>
    <n v="1765615.1900000002"/>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8035473"/>
    <n v="15851910"/>
    <n v="28283473"/>
    <n v="15851910"/>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771000"/>
    <n v="514000"/>
    <n v="771000"/>
    <n v="51400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3840000"/>
    <n v="2345491.09"/>
    <n v="3866000"/>
    <n v="2345491.09"/>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958000"/>
    <n v="485291.24999999994"/>
    <n v="1005000"/>
    <n v="483305.33999999997"/>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0"/>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153566.1599999999"/>
    <n v="1605300"/>
    <n v="1028486.16"/>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612203.1399999999"/>
    <n v="935200"/>
    <n v="612203.1399999999"/>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2880000"/>
    <n v="63202.19"/>
    <n v="1828882.5"/>
    <n v="32450"/>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270690.3"/>
    <n v="1115000"/>
    <n v="270690.3"/>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9035000"/>
    <n v="8340000"/>
    <n v="8640000"/>
    <n v="49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035000"/>
    <n v="8220000"/>
    <n v="8340000"/>
    <n v="53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8010000"/>
    <n v="9810000"/>
    <n v="9990000"/>
    <n v="65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9165000"/>
    <n v="8403294.0800000001"/>
    <n v="8460000"/>
    <n v="5558294.0800000001"/>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9035000"/>
    <n v="9035000"/>
    <n v="9835000"/>
    <n v="648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7452333"/>
    <n v="747882989.66999984"/>
    <n v="807467333"/>
    <n v="498061627.65999985"/>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475000"/>
    <n v="11650000"/>
    <n v="252500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1400000"/>
    <n v="86843612"/>
    <n v="158670000"/>
    <n v="74403408.780000001"/>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62438.159999999989"/>
    <n v="540000"/>
    <n v="62438.16"/>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335000"/>
    <n v="1000000"/>
    <n v="335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250000"/>
    <n v="1235826.5"/>
    <n v="1250000"/>
    <n v="736735.0499999999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00000"/>
    <n v="1164768.5"/>
    <n v="1200000"/>
    <n v="795906.61"/>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800000"/>
    <n v="1399732.6"/>
    <n v="1457000"/>
    <n v="974150.6000000000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50000"/>
    <n v="1247664.5"/>
    <n v="1250000"/>
    <n v="83351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200000"/>
    <n v="1199894.6000000001"/>
    <n v="1440000"/>
    <n v="962798.6000000000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20846077"/>
    <n v="104499707.04999994"/>
    <n v="119949077"/>
    <n v="73727861.519999966"/>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916944.6"/>
    <n v="1680000"/>
    <n v="379048.6"/>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5235000"/>
    <n v="33435000.000000004"/>
    <n v="35235000"/>
    <n v="20436855.539999995"/>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700000"/>
    <n v="3261990.7899999996"/>
    <n v="4537749.78"/>
    <n v="1766931.36"/>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n v="15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0850000"/>
    <n v="5620333.3499999996"/>
    <n v="10850000"/>
    <n v="5620333.3499999996"/>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634032"/>
    <n v="1700000"/>
    <n v="634032"/>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1148740.7"/>
    <n v="2150000"/>
    <n v="706240.7"/>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3740000"/>
    <n v="26901849.07"/>
    <n v="35189300.219999999"/>
    <n v="7608585.5700000012"/>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0"/>
    <n v="300000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72565.64"/>
    <n v="83557.600000000006"/>
    <n v="39164.089999999997"/>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42810.79999999999"/>
    <n v="142810.79999999999"/>
    <n v="56923.159999999996"/>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73810.679999999993"/>
    <n v="73810.679999999993"/>
    <n v="59107.299999999996"/>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58850.039999999994"/>
    <n v="58850.04"/>
    <n v="13273.73"/>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30000.000000000004"/>
    <n v="30000"/>
    <n v="29795.68000000000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9130000"/>
    <n v="18686511.539999992"/>
    <n v="23561777.569999997"/>
    <n v="10533209.73000001"/>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8670000"/>
    <n v="8434220.1000000015"/>
    <n v="9365950"/>
    <n v="6177676.4899999984"/>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6700000"/>
    <n v="25515558.669999994"/>
    <n v="31060542.370000001"/>
    <n v="15281113.060000002"/>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12489584.939999999"/>
    <n v="35795666.710000001"/>
    <n v="4221723.1199999992"/>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5460000"/>
    <n v="23817670.410000004"/>
    <n v="36878145.07"/>
    <n v="17760053.310000002"/>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1970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2273354.16"/>
    <n v="2339617.06"/>
    <n v="1460361.9699999997"/>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400000"/>
    <n v="1068625.7"/>
    <n v="1395565.71"/>
    <n v="287625"/>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600000"/>
    <n v="1553030.96"/>
    <n v="1855457.08"/>
    <n v="1329420.96"/>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0426.8"/>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400000"/>
    <n v="1955292.42"/>
    <n v="2050000"/>
    <n v="295980.02"/>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700000"/>
    <n v="376577.53"/>
    <n v="537220.01"/>
    <n v="234559.81"/>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6624500"/>
    <n v="18961752.939999994"/>
    <n v="24735500"/>
    <n v="10909541.479999999"/>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9823640"/>
    <n v="9817805.2399999984"/>
    <n v="12503560"/>
    <n v="7196288.8700000001"/>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2275000"/>
    <n v="1320000"/>
    <n v="2275000"/>
    <n v="88000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315000"/>
    <n v="202649.1"/>
    <n v="315000"/>
    <n v="131133.1"/>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8697.7999999999993"/>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37780580"/>
    <n v="264201187.53"/>
    <n v="295497458.53999996"/>
    <n v="174594870.46000001"/>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3177315"/>
    <n v="7516088.8499999996"/>
    <n v="33163021.869999997"/>
    <n v="6666088.8499999996"/>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5027493"/>
    <n v="39577906.609999977"/>
    <n v="43027493"/>
    <n v="25056828.879999995"/>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9342000"/>
    <n v="9571936.6399999987"/>
    <n v="18697000"/>
    <n v="9571936.6399999969"/>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950000"/>
    <n v="189921"/>
    <n v="1159000"/>
    <n v="18992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500000"/>
    <n v="622999.76"/>
    <n v="16215000"/>
    <n v="5791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79815"/>
    <n v="977300"/>
    <n v="5593082"/>
    <n v="3527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0909600"/>
    <n v="3063941.89"/>
    <n v="7253600"/>
    <n v="1575119.53"/>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4380000"/>
    <n v="3613645.0799999996"/>
    <n v="4433000"/>
    <n v="3613645.0799999987"/>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960000"/>
    <n v="1923098.76"/>
    <n v="3075000"/>
    <n v="1400160.45"/>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1440000"/>
    <n v="5321973.7599999998"/>
    <n v="9553680"/>
    <n v="2888409"/>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2027000"/>
    <n v="2167825.58"/>
    <n v="5278233.88"/>
    <n v="1244770.42"/>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700400"/>
    <n v="348333.37"/>
    <n v="573400"/>
    <n v="206250.93"/>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833000"/>
    <n v="197304.73"/>
    <n v="1184059.1299999999"/>
    <n v="54372.04"/>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256000"/>
    <n v="317958.66000000003"/>
    <n v="730400"/>
    <n v="236595.66"/>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33000"/>
    <n v="15793.41"/>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100000"/>
    <n v="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6000"/>
    <n v="128663.51999999999"/>
    <n v="174000"/>
    <n v="60177.259999999995"/>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630000"/>
    <n v="5481287.1600000001"/>
    <n v="7977000"/>
    <n v="317062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6998032"/>
    <n v="2727688.7599999993"/>
    <n v="6163018.9899999993"/>
    <n v="778391.75000000023"/>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8873413"/>
    <n v="4968475.84"/>
    <n v="8873413.0000000019"/>
    <n v="4379010.6100000003"/>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829941"/>
    <n v="9274450"/>
    <n v="13121259.879999999"/>
    <n v="927445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709572.7200000002"/>
    <n v="1079570"/>
    <n v="619608.66000000015"/>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930797.92"/>
    <n v="3180000"/>
    <n v="930797.92"/>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246532.68"/>
    <n v="246885.67"/>
    <n v="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2069776.68"/>
    <n v="2856464.11"/>
    <n v="1560358.88"/>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199324"/>
    <n v="800000"/>
    <n v="199324"/>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6862041.0499999998"/>
    <n v="8448939.1099999994"/>
    <n v="6511222.1299999999"/>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215919.94"/>
    <n v="900000"/>
    <n v="11148.64"/>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623227.47"/>
    <n v="800000"/>
    <n v="487471.82999999996"/>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115876.6099999999"/>
    <n v="1572023"/>
    <n v="1115876.6100000001"/>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293369.13"/>
    <n v="347690.61"/>
    <n v="293369.13"/>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800000"/>
    <n v="3744669.58"/>
    <n v="3995476.78"/>
    <n v="2694541.58"/>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897081.43"/>
    <n v="2622841.64"/>
    <n v="897081.42999999993"/>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2971440"/>
    <n v="100324017.71999997"/>
    <n v="169529909"/>
    <n v="100324017.72"/>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6002000"/>
    <n v="13425546.060000001"/>
    <n v="14773547"/>
    <n v="134255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116847"/>
    <n v="14596703.310000004"/>
    <n v="22762697"/>
    <n v="14596703.310000008"/>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382750"/>
    <n v="18117746.48"/>
    <n v="24482750"/>
    <n v="18117746.48"/>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700000"/>
    <n v="36541.71"/>
    <n v="526000"/>
    <n v="36541.71"/>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1758495"/>
    <n v="4200000"/>
    <n v="1758495"/>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288324.63"/>
    <n v="2776000"/>
    <n v="288324.63"/>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0595526"/>
    <n v="12709163.730000002"/>
    <n v="20825251"/>
    <n v="9582317.1800000016"/>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98400"/>
    <n v="8505037.7999999989"/>
    <n v="13289830"/>
    <n v="8505037.7999999989"/>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156200"/>
    <n v="3842858.04"/>
    <n v="4962700"/>
    <n v="501749.42000000004"/>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97000"/>
    <n v="2899306.27"/>
    <n v="10173234"/>
    <n v="1439383.330000000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780000"/>
    <n v="2040009.24"/>
    <n v="2880000"/>
    <n v="1333190.03"/>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385000"/>
    <n v="605927.30000000005"/>
    <n v="873300"/>
    <n v="495444.9"/>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308000"/>
    <n v="108263.98"/>
    <n v="471000"/>
    <n v="108263.98"/>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137512.13"/>
    <n v="677000"/>
    <n v="122662.13"/>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85000"/>
    <n v="156914.88999999998"/>
    <n v="399800"/>
    <n v="156914.89000000001"/>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20000"/>
    <n v="38065.71"/>
    <n v="130500"/>
    <n v="20930.53"/>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7350000"/>
    <n v="7245902.4000000013"/>
    <n v="10503945"/>
    <n v="5691171.5700000012"/>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3137024"/>
    <n v="810900.77999999991"/>
    <n v="2890424"/>
    <n v="718680.47999999986"/>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1881431"/>
    <n v="272774853.75"/>
    <n v="275231431"/>
    <n v="168896426.40999994"/>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01694000"/>
    <n v="94158697.739999995"/>
    <n v="97169000"/>
    <n v="54099531.080000006"/>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7316000"/>
    <n v="45181008.289999999"/>
    <n v="73506000"/>
    <n v="40831508.289999999"/>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16038000"/>
    <n v="12098833.32"/>
    <n v="22523000"/>
    <n v="11933833.32"/>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037777"/>
    <n v="37287070.829999998"/>
    <n v="38537777"/>
    <n v="24856375.279999994"/>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4349586"/>
    <n v="11987066.039999999"/>
    <n v="14349586"/>
    <n v="7873982.0200000005"/>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8700000"/>
    <n v="16641000.819999998"/>
    <n v="18700000"/>
    <n v="12511384.379999993"/>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3600000"/>
    <n v="2023079.24"/>
    <n v="3600000"/>
    <n v="1430358.24"/>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174552"/>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150000"/>
    <n v="1186635.68"/>
    <n v="2150000"/>
    <n v="1186635.68"/>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150000"/>
    <n v="232775.13"/>
    <n v="1150000"/>
    <n v="23277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85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300000"/>
    <n v="3556020.69"/>
    <n v="7520000"/>
    <n v="2064953.2500000002"/>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5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0"/>
    <n v="20683590.5"/>
    <n v="20850000"/>
    <n v="14380655.329999998"/>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7300000"/>
    <n v="9682879.1899999995"/>
    <n v="11220000"/>
    <n v="6933982.2400000002"/>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6400000"/>
    <n v="6157858.3200000003"/>
    <n v="7000000"/>
    <n v="2603869.9200000004"/>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0857509"/>
    <n v="39170207.659999996"/>
    <n v="39857509"/>
    <n v="23173372.460000001"/>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4100000"/>
    <n v="4270609.95"/>
    <n v="4800000"/>
    <n v="2355616.33"/>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250000"/>
    <n v="1061954.81"/>
    <n v="1370000"/>
    <n v="461975.920000000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600000"/>
    <n v="685432.5"/>
    <n v="1040000"/>
    <n v="58528"/>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900000"/>
    <n v="382569.55"/>
    <n v="770000"/>
    <n v="250409.55000000002"/>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240"/>
    <n v="200000"/>
    <n v="0"/>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750000"/>
    <n v="540"/>
    <n v="50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300000"/>
    <n v="204351.06"/>
    <n v="400000"/>
    <n v="204351.04"/>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000000"/>
    <n v="8147281.120000001"/>
    <n v="9090000"/>
    <n v="5182281.1199999992"/>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200000"/>
    <n v="4727767.83"/>
    <n v="5840000"/>
    <n v="3553179.8"/>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73339950"/>
    <n v="71521549.579999998"/>
    <n v="72269353"/>
    <n v="43334396.580000006"/>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42136953"/>
    <n v="40194780"/>
    <n v="44994550"/>
    <n v="2832133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9278300"/>
    <n v="9712444.4199999999"/>
    <n v="17398246"/>
    <n v="8614944.4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10554043"/>
    <n v="10165168.6"/>
    <n v="10165168.6"/>
    <n v="6483082.0300000003"/>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6333968"/>
    <n v="5843168.5099999988"/>
    <n v="6815896.4000000004"/>
    <n v="4248169.8299999991"/>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9711000"/>
    <n v="9696000"/>
    <n v="9711000"/>
    <n v="6589408.4199999999"/>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93000"/>
    <n v="8850"/>
    <n v="4300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50000"/>
    <n v="0"/>
    <n v="20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1250000"/>
    <n v="678303.7"/>
    <n v="1315750"/>
    <n v="678303.7"/>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81000"/>
    <n v="177536.62"/>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2475000"/>
    <n v="782948.3"/>
    <n v="1875000"/>
    <n v="696948.3"/>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625000"/>
    <n v="1645274.54"/>
    <n v="1646000"/>
    <n v="1069404.0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300000"/>
    <n v="1115226.79"/>
    <n v="1370000"/>
    <n v="796676.79"/>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0"/>
    <n v="38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7644000"/>
    <n v="4417380.4799999995"/>
    <n v="8174000"/>
    <n v="4122446.4299999997"/>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6936880"/>
    <n v="1095380.01"/>
    <n v="2612130"/>
    <n v="0"/>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1089000"/>
    <n v="2048846.31"/>
    <n v="5066440"/>
    <n v="1027322.1700000002"/>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35001"/>
    <n v="281690.89"/>
    <n v="335001"/>
    <n v="200200.89"/>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435000"/>
    <n v="496254.18"/>
    <n v="518000"/>
    <n v="103958"/>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350000"/>
    <n v="211122.61"/>
    <n v="329000"/>
    <n v="211122.61000000002"/>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3"/>
    <n v="89000"/>
    <n v="47877.93"/>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750000"/>
    <n v="2757067.01"/>
    <n v="2790000"/>
    <n v="1927058.21"/>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815000"/>
    <n v="850949.01"/>
    <n v="1153560"/>
    <n v="850949.01"/>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27087235"/>
    <n v="188524335.17999998"/>
    <n v="258046317"/>
    <n v="187388335.69999999"/>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58423132"/>
    <n v="38905484.07"/>
    <n v="55104050"/>
    <n v="38689484.07"/>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66000000"/>
    <n v="20814167.470000003"/>
    <n v="54800000"/>
    <n v="20734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3015266.65"/>
    <n v="16693000"/>
    <n v="12731000"/>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43525419"/>
    <n v="28079114.550000012"/>
    <n v="41325419"/>
    <n v="27937420.490000002"/>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5241638"/>
    <n v="5918055.9199999981"/>
    <n v="7441638"/>
    <n v="5884921.5000000009"/>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66180000"/>
    <n v="46138459.319999993"/>
    <n v="66180000"/>
    <n v="46138459.319999993"/>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25204904"/>
    <n v="77014598.290000007"/>
    <n v="187993904"/>
    <n v="63686132.749999993"/>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1394780.73"/>
    <n v="1750000"/>
    <n v="580264.360000000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150000"/>
    <n v="4127280.2800000003"/>
    <n v="4850000"/>
    <n v="1298000"/>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813704.39999999991"/>
    <n v="1585000"/>
    <n v="813704.39999999991"/>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0"/>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361080"/>
    <n v="1220000"/>
    <n v="0"/>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17273.04"/>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0200000"/>
    <n v="7570927.6900000004"/>
    <n v="10300000"/>
    <n v="608754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100000"/>
    <n v="2006648.08"/>
    <n v="2271000"/>
    <n v="232010.07"/>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5340000"/>
    <n v="9400000"/>
    <n v="5286666.67"/>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800000"/>
    <n v="721553.12000000011"/>
    <n v="1800000"/>
    <n v="709589.1399999999"/>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725533019"/>
    <n v="712159485.55999994"/>
    <n v="744174358"/>
    <n v="435328355.08000004"/>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01345573"/>
    <n v="76377638"/>
    <n v="231971205"/>
    <n v="73941988"/>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0"/>
    <n v="8000000"/>
    <n v="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75597803"/>
    <n v="97050109.710000008"/>
    <n v="106906054"/>
    <n v="63984880.810000002"/>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57500000"/>
    <n v="39040442.780000001"/>
    <n v="54500000"/>
    <n v="17735743.860000003"/>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47368395"/>
    <n v="19252805"/>
    <n v="35942155"/>
    <n v="9097386.0600000024"/>
  </r>
  <r>
    <s v="2023"/>
    <x v="0"/>
    <x v="0"/>
    <x v="0"/>
    <x v="0"/>
    <s v="2 - Poder Ejecutivo"/>
    <s v="0222 - MINISTERIO DE ENERGIA Y MINAS"/>
    <s v="0001 - MINISTERIO DE ENERGIA Y MINAS"/>
    <x v="3"/>
    <x v="19"/>
    <x v="79"/>
    <s v="2.2 - CONTRATACIÓN DE SERVICIOS"/>
    <s v="2.2.3 - VIÁTICOS"/>
    <s v="N"/>
    <s v="00 - N/A"/>
    <s v="10 - FONDO GENERAL"/>
    <s v="(en blanco)"/>
    <s v="99 - MULTIPROVINCIAL"/>
    <n v="29896800"/>
    <n v="15354150.880000001"/>
    <n v="29896800"/>
    <n v="13502437.380000001"/>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850000"/>
    <n v="140797.60999999999"/>
    <n v="3887000"/>
    <n v="140797.60999999999"/>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41939743"/>
    <n v="32432952.529999997"/>
    <n v="35886498"/>
    <n v="6848836.8599999994"/>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10000000"/>
    <n v="1503367"/>
  </r>
  <r>
    <s v="2023"/>
    <x v="0"/>
    <x v="0"/>
    <x v="0"/>
    <x v="0"/>
    <s v="2 - Poder Ejecutivo"/>
    <s v="0222 - MINISTERIO DE ENERGIA Y MINAS"/>
    <s v="0001 - MINISTERIO DE ENERGIA Y MINAS"/>
    <x v="3"/>
    <x v="19"/>
    <x v="79"/>
    <s v="2.2 - CONTRATACIÓN DE SERVICIOS"/>
    <s v="2.2.6 - SEGUROS"/>
    <s v="N"/>
    <s v="00 - N/A"/>
    <s v="10 - FONDO GENERAL"/>
    <s v="(en blanco)"/>
    <s v="99 - MULTIPROVINCIAL"/>
    <n v="30040000"/>
    <n v="27433384.060000002"/>
    <n v="34640000"/>
    <n v="27022756.779999997"/>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7200000"/>
    <n v="8498220.6900000013"/>
    <n v="19340000"/>
    <n v="5503701.0399999991"/>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395557219"/>
    <n v="148791148.75"/>
    <n v="218750427.57999998"/>
    <n v="136876095.25999999"/>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7000000"/>
    <n v="45774123.029999994"/>
    <n v="58609420"/>
    <n v="12721022.160000002"/>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650000"/>
    <n v="6716836.2999999998"/>
    <n v="18479258"/>
    <n v="1645772.44"/>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0"/>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580000"/>
    <n v="2264266.63"/>
    <n v="7012850"/>
    <n v="1073835.3700000001"/>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4200000"/>
    <n v="3752253.9099999997"/>
    <n v="5474125"/>
    <n v="3203598.83"/>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287875.76"/>
    <n v="4176891.62"/>
    <n v="126227.56"/>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7706122"/>
    <n v="30384769.819999997"/>
    <n v="64301334"/>
    <n v="1497745.61"/>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1068646.96"/>
    <n v="39458971.270000003"/>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8900000"/>
    <n v="26719852.449999996"/>
    <n v="40035928"/>
    <n v="18650305.900000002"/>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48493248"/>
    <n v="49249618.18"/>
    <n v="122439876"/>
    <n v="10723343.120000005"/>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491926.66000000003"/>
    <n v="53273799.229999989"/>
    <n v="0"/>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27673000"/>
    <n v="42338000"/>
    <n v="27606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5649591"/>
    <n v="4099901.9300000006"/>
    <n v="6249591"/>
    <n v="4094085.1200000001"/>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14909653"/>
    <n v="114269760.86999999"/>
    <n v="114336025"/>
    <n v="69622576.849999994"/>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9239179"/>
    <n v="19555906.329999998"/>
    <n v="19555910"/>
    <n v="11120434.189999999"/>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15637541"/>
    <n v="15894078.49"/>
    <n v="15894438"/>
    <n v="10494746.18"/>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141952"/>
    <n v="3158096.53"/>
    <n v="4034152"/>
    <n v="1844482.24"/>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300000"/>
    <n v="0"/>
    <n v="137500"/>
    <n v="0"/>
  </r>
  <r>
    <s v="2023"/>
    <x v="0"/>
    <x v="0"/>
    <x v="0"/>
    <x v="0"/>
    <s v="2 - Poder Ejecutivo"/>
    <s v="0222 - MINISTERIO DE ENERGIA Y MINAS"/>
    <s v="0002 - DIRECCION GENERAL DE MINERIA"/>
    <x v="3"/>
    <x v="20"/>
    <x v="80"/>
    <s v="2.2 - CONTRATACIÓN DE SERVICIOS"/>
    <s v="2.2.3 - VIÁTICOS"/>
    <s v="N"/>
    <s v="00 - N/A"/>
    <s v="10 - FONDO GENERAL"/>
    <s v="(en blanco)"/>
    <s v="99 - MULTIPROVINCIAL"/>
    <n v="3500000"/>
    <n v="2850000"/>
    <n v="3500000"/>
    <n v="195290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210000"/>
    <n v="62000"/>
    <n v="6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100000"/>
    <n v="737100"/>
    <n v="98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2105000"/>
    <n v="1874429.8900000001"/>
    <n v="2283500"/>
    <n v="1874429.8900000001"/>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575000"/>
    <n v="1366693.08"/>
    <n v="1566200"/>
    <n v="608313.77"/>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470000"/>
    <n v="777307.79999999993"/>
    <n v="1551000"/>
    <n v="343579.82999999996"/>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5306000"/>
    <n v="5200519.71"/>
    <n v="5529000"/>
    <n v="2371982.9000000004"/>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500000"/>
    <n v="348689.33"/>
    <n v="500000"/>
    <n v="253492.61"/>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310000"/>
    <n v="46109.02"/>
    <n v="200000"/>
    <n v="46109.02"/>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400000"/>
    <n v="289695.02"/>
    <n v="500000"/>
    <n v="289695.01999999996"/>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275000"/>
    <n v="21393.4"/>
    <n v="198500"/>
    <n v="21393.4"/>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4150000"/>
    <n v="3921390.57"/>
    <n v="4151500"/>
    <n v="1971390.5699999998"/>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175000"/>
    <n v="899410.47"/>
    <n v="1410000"/>
    <n v="632483.54999999993"/>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45000"/>
    <n v="3162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239290923"/>
    <n v="1071979846.4300001"/>
    <n v="1245257613.3299999"/>
    <n v="671045490.48999989"/>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6600000"/>
    <n v="4012631.1599999997"/>
    <n v="36600000"/>
    <n v="4012630.3600000003"/>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159122317"/>
    <n v="143618948.94"/>
    <n v="161446317"/>
    <n v="123977948.94"/>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70362773"/>
    <n v="158400507"/>
    <n v="162072082.66999999"/>
    <n v="100999333.9000001"/>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7832200"/>
    <n v="41219947.730000004"/>
    <n v="46832200"/>
    <n v="26281765.300000004"/>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3040817"/>
    <n v="53210968.75"/>
    <n v="73806000"/>
    <n v="49106385.950000003"/>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4000000"/>
    <n v="37308532"/>
    <n v="43310000"/>
    <n v="247450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4797877"/>
    <n v="7026087.5"/>
    <n v="13683708.93"/>
    <n v="6379640"/>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2000000"/>
    <n v="12061269.5"/>
    <n v="17788694"/>
    <n v="12061269.5"/>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600000"/>
    <n v="53661.8"/>
    <n v="589100"/>
    <n v="53661.8"/>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8749200"/>
    <n v="9531243.8000000007"/>
    <n v="15221980"/>
    <n v="9531243.8000000007"/>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67984064"/>
    <n v="61828895.170000002"/>
    <n v="62609934"/>
    <n v="39324200.109999999"/>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58633686"/>
    <n v="53512887.109999999"/>
    <n v="58524934"/>
    <n v="53512887.109999999"/>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50214068"/>
    <n v="49875944.909999996"/>
    <n v="54200937.160000004"/>
    <n v="36364687.550000004"/>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13799917"/>
    <n v="11950634"/>
    <n v="16424759.5"/>
    <n v="4400271.12"/>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2800000"/>
    <n v="9192145.4900000002"/>
    <n v="24430000"/>
    <n v="7525488.4999999991"/>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60407399"/>
    <n v="42291597.459999993"/>
    <n v="55517636.409999996"/>
    <n v="32971392.779999994"/>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1880000"/>
    <n v="9741523.7600000016"/>
    <n v="43200754.370000005"/>
    <n v="7394910.4200000009"/>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26500000"/>
    <n v="23822823.18"/>
    <n v="30335529"/>
    <n v="12085843.440000003"/>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7613244"/>
    <n v="8534122.379999999"/>
    <n v="9718244"/>
    <n v="8195580.3700000001"/>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2000"/>
    <n v="1605088.3"/>
    <n v="1605300"/>
    <n v="1054527.7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3150000"/>
    <n v="1729415.46"/>
    <n v="3198066"/>
    <n v="1729415.46"/>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3583"/>
    <n v="1308430.98"/>
    <n v="1373583"/>
    <n v="1271260.9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3091191"/>
    <n v="535956"/>
    <n v="1211200"/>
    <n v="535956"/>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701006"/>
    <n v="368184.37"/>
    <n v="721625.68999999971"/>
    <n v="358891.87"/>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2305000"/>
    <n v="2160139.7799999998"/>
    <n v="4649500"/>
    <n v="2113856.88"/>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65747.399999999994"/>
    <n v="78000"/>
    <n v="42737.4"/>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0"/>
    <n v="10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2000"/>
    <n v="21013.45"/>
    <n v="22106"/>
    <n v="21013.45"/>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660000"/>
    <n v="0"/>
    <n v="12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84000"/>
    <n v="341697.99"/>
    <n v="399500"/>
    <n v="185639.08000000002"/>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190000"/>
    <n v="59503.96"/>
    <n v="270844.14999999991"/>
    <n v="59503.9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5912249"/>
    <n v="7099964.8600000003"/>
    <n v="15332217.609999999"/>
    <n v="7051537.6600000001"/>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9042528"/>
    <n v="4716172.68"/>
    <n v="7540000"/>
    <n v="4341156.08"/>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198242"/>
    <n v="2284317.9300000002"/>
    <n v="4165713.7"/>
    <n v="1376452.83"/>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7444838"/>
    <n v="4142103.8400000003"/>
    <n v="8340148.8499999996"/>
    <n v="3319484.96"/>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1817174.18"/>
    <n v="3701712"/>
    <n v="1817174.18"/>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5270595355"/>
    <n v="3515846988.5700006"/>
    <n v="5270595355"/>
    <n v="3515846988.5700006"/>
  </r>
  <r>
    <s v="2023"/>
    <x v="0"/>
    <x v="0"/>
    <x v="0"/>
    <x v="0"/>
    <s v="3 - Poder Judicial"/>
    <s v="0301 - PODER JUDICIAL"/>
    <s v="0001 - CONSEJO DEL PODER JUDICIAL"/>
    <x v="0"/>
    <x v="1"/>
    <x v="1"/>
    <s v="2.1 - REMUNERACIONES Y CONTRIBUCIONES"/>
    <s v="2.1.2 - SOBRESUELDOS"/>
    <s v="N"/>
    <s v="00 - N/A"/>
    <s v="10 - FONDO GENERAL"/>
    <s v="(en blanco)"/>
    <s v="99 - MULTIPROVINCIAL"/>
    <n v="438095456"/>
    <n v="291120624.31000006"/>
    <n v="438095456"/>
    <n v="291120624.31000006"/>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211234154"/>
    <n v="140865171.59999999"/>
    <n v="211234154"/>
    <n v="140865171.59999999"/>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90708482"/>
    <n v="327220235.31000006"/>
    <n v="490708482"/>
    <n v="327220235.31000006"/>
  </r>
  <r>
    <s v="2023"/>
    <x v="0"/>
    <x v="0"/>
    <x v="0"/>
    <x v="0"/>
    <s v="3 - Poder Judicial"/>
    <s v="0301 - PODER JUDICIAL"/>
    <s v="0001 - CONSEJO DEL PODER JUDICIAL"/>
    <x v="0"/>
    <x v="1"/>
    <x v="1"/>
    <s v="2.2 - CONTRATACIÓN DE SERVICIOS"/>
    <s v="2.2.1 - SERVICIOS BÁSICOS"/>
    <s v="N"/>
    <s v="00 - N/A"/>
    <s v="10 - FONDO GENERAL"/>
    <s v="(en blanco)"/>
    <s v="99 - MULTIPROVINCIAL"/>
    <n v="291330898"/>
    <n v="193301458.28"/>
    <n v="291330898"/>
    <n v="193301458.28"/>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5078148"/>
    <n v="3406543.21"/>
    <n v="5078148"/>
    <n v="3406543.21"/>
  </r>
  <r>
    <s v="2023"/>
    <x v="0"/>
    <x v="0"/>
    <x v="0"/>
    <x v="0"/>
    <s v="3 - Poder Judicial"/>
    <s v="0301 - PODER JUDICIAL"/>
    <s v="0001 - CONSEJO DEL PODER JUDICIAL"/>
    <x v="0"/>
    <x v="1"/>
    <x v="1"/>
    <s v="2.2 - CONTRATACIÓN DE SERVICIOS"/>
    <s v="2.2.3 - VIÁTICOS"/>
    <s v="N"/>
    <s v="00 - N/A"/>
    <s v="10 - FONDO GENERAL"/>
    <s v="(en blanco)"/>
    <s v="99 - MULTIPROVINCIAL"/>
    <n v="22415079"/>
    <n v="15575388.76"/>
    <n v="22415079"/>
    <n v="15575388.76"/>
  </r>
  <r>
    <s v="2023"/>
    <x v="0"/>
    <x v="0"/>
    <x v="0"/>
    <x v="0"/>
    <s v="3 - Poder Judicial"/>
    <s v="0301 - PODER JUDICIAL"/>
    <s v="0001 - CONSEJO DEL PODER JUDICIAL"/>
    <x v="0"/>
    <x v="1"/>
    <x v="1"/>
    <s v="2.2 - CONTRATACIÓN DE SERVICIOS"/>
    <s v="2.2.4 - TRANSPORTE Y ALMACENAJE"/>
    <s v="N"/>
    <s v="00 - N/A"/>
    <s v="10 - FONDO GENERAL"/>
    <s v="(en blanco)"/>
    <s v="99 - MULTIPROVINCIAL"/>
    <n v="9368891"/>
    <n v="6725071.1600000011"/>
    <n v="9368891"/>
    <n v="6725071.1600000011"/>
  </r>
  <r>
    <s v="2023"/>
    <x v="0"/>
    <x v="0"/>
    <x v="0"/>
    <x v="0"/>
    <s v="3 - Poder Judicial"/>
    <s v="0301 - PODER JUDICIAL"/>
    <s v="0001 - CONSEJO DEL PODER JUDICIAL"/>
    <x v="0"/>
    <x v="1"/>
    <x v="1"/>
    <s v="2.2 - CONTRATACIÓN DE SERVICIOS"/>
    <s v="2.2.5 - ALQUILERES Y RENTAS"/>
    <s v="N"/>
    <s v="00 - N/A"/>
    <s v="10 - FONDO GENERAL"/>
    <s v="(en blanco)"/>
    <s v="99 - MULTIPROVINCIAL"/>
    <n v="155542878"/>
    <n v="99803618.780000001"/>
    <n v="155542878"/>
    <n v="99803618.780000001"/>
  </r>
  <r>
    <s v="2023"/>
    <x v="0"/>
    <x v="0"/>
    <x v="0"/>
    <x v="0"/>
    <s v="3 - Poder Judicial"/>
    <s v="0301 - PODER JUDICIAL"/>
    <s v="0001 - CONSEJO DEL PODER JUDICIAL"/>
    <x v="0"/>
    <x v="1"/>
    <x v="1"/>
    <s v="2.2 - CONTRATACIÓN DE SERVICIOS"/>
    <s v="2.2.6 - SEGUROS"/>
    <s v="N"/>
    <s v="00 - N/A"/>
    <s v="10 - FONDO GENERAL"/>
    <s v="(en blanco)"/>
    <s v="99 - MULTIPROVINCIAL"/>
    <n v="703636356"/>
    <n v="469297230.9799999"/>
    <n v="703636356"/>
    <n v="469297230.9799999"/>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2791541"/>
    <n v="46827618.899999999"/>
    <n v="72791541"/>
    <n v="46827618.899999999"/>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15485546"/>
    <n v="145744753.41"/>
    <n v="215485546"/>
    <n v="145744753.41"/>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7268008"/>
    <n v="25662362.270000003"/>
    <n v="37268008"/>
    <n v="25662362.270000003"/>
  </r>
  <r>
    <s v="2023"/>
    <x v="0"/>
    <x v="0"/>
    <x v="0"/>
    <x v="0"/>
    <s v="3 - Poder Judicial"/>
    <s v="0301 - PODER JUDICIAL"/>
    <s v="0001 - CONSEJO DEL PODER JUDICIAL"/>
    <x v="0"/>
    <x v="1"/>
    <x v="1"/>
    <s v="2.3 - MATERIALES Y SUMINISTROS"/>
    <s v="2.3.2 - TEXTILES Y VESTUARIOS"/>
    <s v="N"/>
    <s v="00 - N/A"/>
    <s v="10 - FONDO GENERAL"/>
    <s v="(en blanco)"/>
    <s v="99 - MULTIPROVINCIAL"/>
    <n v="4106800"/>
    <n v="2630626"/>
    <n v="4106800"/>
    <n v="2630626"/>
  </r>
  <r>
    <s v="2023"/>
    <x v="0"/>
    <x v="0"/>
    <x v="0"/>
    <x v="0"/>
    <s v="3 - Poder Judicial"/>
    <s v="0301 - PODER JUDICIAL"/>
    <s v="0001 - CONSEJO DEL PODER JUDICIAL"/>
    <x v="0"/>
    <x v="1"/>
    <x v="1"/>
    <s v="2.3 - MATERIALES Y SUMINISTROS"/>
    <s v="2.3.3 - PAPEL, CARTÓN E IMPRESOS"/>
    <s v="N"/>
    <s v="00 - N/A"/>
    <s v="10 - FONDO GENERAL"/>
    <s v="(en blanco)"/>
    <s v="99 - MULTIPROVINCIAL"/>
    <n v="23044585"/>
    <n v="12606762.24"/>
    <n v="23044585"/>
    <n v="12606762.24"/>
  </r>
  <r>
    <s v="2023"/>
    <x v="0"/>
    <x v="0"/>
    <x v="0"/>
    <x v="0"/>
    <s v="3 - Poder Judicial"/>
    <s v="0301 - PODER JUDICIAL"/>
    <s v="0001 - CONSEJO DEL PODER JUDICIAL"/>
    <x v="0"/>
    <x v="1"/>
    <x v="1"/>
    <s v="2.3 - MATERIALES Y SUMINISTROS"/>
    <s v="2.3.5 - CUERO, CAUCHO Y PLÁSTICO"/>
    <s v="N"/>
    <s v="00 - N/A"/>
    <s v="10 - FONDO GENERAL"/>
    <s v="(en blanco)"/>
    <s v="99 - MULTIPROVINCIAL"/>
    <n v="7726019"/>
    <n v="5343663.6400000006"/>
    <n v="7726019"/>
    <n v="5343663.6400000006"/>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2279399.67"/>
    <n v="3419100"/>
    <n v="2279399.67"/>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0818624"/>
    <n v="27317417.220000014"/>
    <n v="40818624"/>
    <n v="27317417.220000014"/>
  </r>
  <r>
    <s v="2023"/>
    <x v="0"/>
    <x v="0"/>
    <x v="0"/>
    <x v="0"/>
    <s v="3 - Poder Judicial"/>
    <s v="0301 - PODER JUDICIAL"/>
    <s v="0001 - CONSEJO DEL PODER JUDICIAL"/>
    <x v="0"/>
    <x v="1"/>
    <x v="1"/>
    <s v="2.3 - MATERIALES Y SUMINISTROS"/>
    <s v="2.3.9 - PRODUCTOS Y ÚTILES VARIOS"/>
    <s v="N"/>
    <s v="00 - N/A"/>
    <s v="10 - FONDO GENERAL"/>
    <s v="(en blanco)"/>
    <s v="99 - MULTIPROVINCIAL"/>
    <n v="51981957"/>
    <n v="33007915.469999995"/>
    <n v="51981957"/>
    <n v="33007915.469999995"/>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188962756"/>
    <n v="2078876575"/>
    <n v="3188962756"/>
    <n v="2078876575"/>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1009800080"/>
    <n v="734704498"/>
    <n v="1009800080"/>
    <n v="734704498"/>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48637980"/>
    <n v="63372840"/>
    <n v="48637980"/>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260476640"/>
    <n v="177551745"/>
    <n v="260476640"/>
    <n v="177551745"/>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78260069"/>
    <n v="121685437"/>
    <n v="78260069"/>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77705859"/>
    <n v="185671577"/>
    <n v="277705859"/>
    <n v="185671577"/>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41461784"/>
    <n v="218090265"/>
    <n v="141461784"/>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3752219"/>
    <n v="5800000"/>
    <n v="3752219"/>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75600716"/>
    <n v="113189910"/>
    <n v="75600716"/>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56182423"/>
    <n v="94575811"/>
    <n v="56182423"/>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37874925"/>
    <n v="56167208"/>
    <n v="37874925"/>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196488699"/>
    <n v="311809911"/>
    <n v="196488699"/>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2921590"/>
    <n v="4356720"/>
    <n v="2921590"/>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40418305"/>
    <n v="469394152.27999991"/>
    <n v="740418305"/>
    <n v="469394152.27999991"/>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52163148"/>
    <n v="143237807.60999995"/>
    <n v="252163148"/>
    <n v="143237807.60999995"/>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4096592"/>
    <n v="6144888"/>
    <n v="4096592"/>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20235881"/>
    <n v="20235881"/>
    <n v="20235881"/>
    <n v="202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6463153"/>
    <n v="63719023.68999996"/>
    <n v="96463153"/>
    <n v="63719023.68999996"/>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4604984"/>
    <n v="15942898.209999999"/>
    <n v="24604984"/>
    <n v="15942898.209999999"/>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4640651"/>
    <n v="17337531.149999995"/>
    <n v="24640651"/>
    <n v="17337531.149999995"/>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7591167"/>
    <n v="24700681.359999999"/>
    <n v="37591167"/>
    <n v="24700681.359999999"/>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655328"/>
    <n v="1651193"/>
    <n v="2655328"/>
    <n v="1651193"/>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4346582"/>
    <n v="29427607.080000013"/>
    <n v="44346582"/>
    <n v="29427607.080000013"/>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1051942"/>
    <n v="7298985.9800000004"/>
    <n v="11051942"/>
    <n v="7298985.9800000004"/>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4624756"/>
    <n v="36759231.689999998"/>
    <n v="54624756"/>
    <n v="36759231.689999998"/>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2825718.700000003"/>
    <n v="18852341"/>
    <n v="12825718.700000003"/>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304913"/>
    <n v="1543502.0000000002"/>
    <n v="2304913"/>
    <n v="1543502.0000000002"/>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2125572"/>
    <n v="2124072"/>
    <n v="2125572"/>
    <n v="2124072"/>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4846874"/>
    <n v="3493358.0600000015"/>
    <n v="4846874"/>
    <n v="3493358.0600000015"/>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432000"/>
    <n v="864000"/>
    <n v="432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347226"/>
    <n v="2951758.36"/>
    <n v="3347226"/>
    <n v="2951758.36"/>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444167"/>
    <n v="444167"/>
    <n v="444167"/>
    <n v="444167"/>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8750407"/>
    <n v="13550127.029999999"/>
    <n v="18750407"/>
    <n v="13550127.02999999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954386"/>
    <n v="4602352.9300000006"/>
    <n v="5954386"/>
    <n v="4602352.9300000006"/>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698859144"/>
    <n v="531587838.5"/>
    <n v="698859144"/>
    <n v="531587838.5"/>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69822070"/>
    <n v="63543316.01000002"/>
    <n v="169822070"/>
    <n v="63543316.01000002"/>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4816000"/>
    <n v="7453279"/>
    <n v="4816000"/>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82485524"/>
    <n v="62648926.579999998"/>
    <n v="82485524"/>
    <n v="62648926.579999998"/>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21117624"/>
    <n v="11176807.74"/>
    <n v="21117624"/>
    <n v="11176807.74"/>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26141192"/>
    <n v="13994385.09"/>
    <n v="26141192"/>
    <n v="13994385.09"/>
  </r>
  <r>
    <s v="2023"/>
    <x v="0"/>
    <x v="0"/>
    <x v="0"/>
    <x v="0"/>
    <s v="6 - Tribunal Constitucional"/>
    <s v="0403 - TRIBUNAL CONSTITUCIONAL"/>
    <s v="0001 - TRIBUNAL CONSTITUCIONAL"/>
    <x v="0"/>
    <x v="1"/>
    <x v="11"/>
    <s v="2.2 - CONTRATACIÓN DE SERVICIOS"/>
    <s v="2.2.3 - VIÁTICOS"/>
    <s v="N"/>
    <s v="00 - N/A"/>
    <s v="10 - FONDO GENERAL"/>
    <s v="(en blanco)"/>
    <s v="99 - MULTIPROVINCIAL"/>
    <n v="12553191"/>
    <n v="5991219.6899999995"/>
    <n v="12553191"/>
    <n v="5991219.6899999995"/>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15439658"/>
    <n v="6130616"/>
    <n v="15439658"/>
    <n v="6130616"/>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18243378"/>
    <n v="13825286"/>
    <n v="18243378"/>
    <n v="13825286"/>
  </r>
  <r>
    <s v="2023"/>
    <x v="0"/>
    <x v="0"/>
    <x v="0"/>
    <x v="0"/>
    <s v="6 - Tribunal Constitucional"/>
    <s v="0403 - TRIBUNAL CONSTITUCIONAL"/>
    <s v="0001 - TRIBUNAL CONSTITUCIONAL"/>
    <x v="0"/>
    <x v="1"/>
    <x v="11"/>
    <s v="2.2 - CONTRATACIÓN DE SERVICIOS"/>
    <s v="2.2.6 - SEGUROS"/>
    <s v="N"/>
    <s v="00 - N/A"/>
    <s v="10 - FONDO GENERAL"/>
    <s v="(en blanco)"/>
    <s v="99 - MULTIPROVINCIAL"/>
    <n v="105882861"/>
    <n v="67359326.149999991"/>
    <n v="105882861"/>
    <n v="67359326.149999991"/>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27271419"/>
    <n v="9676864.8200000003"/>
    <n v="27271419"/>
    <n v="9676864.8200000003"/>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40466962"/>
    <n v="76682684.86999999"/>
    <n v="140466962"/>
    <n v="76682684.86999999"/>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17377526"/>
    <n v="26415134"/>
    <n v="17377526"/>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4163083.35"/>
    <n v="7637747"/>
    <n v="4163083.35"/>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415545"/>
    <n v="25051099.690000001"/>
    <n v="40415545"/>
    <n v="25051099.690000001"/>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5143217"/>
    <n v="9017305.5899999999"/>
    <n v="5143217"/>
    <n v="9017305.5899999999"/>
  </r>
  <r>
    <s v="2023"/>
    <x v="0"/>
    <x v="0"/>
    <x v="0"/>
    <x v="0"/>
    <s v="7 - Defensor del Pueblo"/>
    <s v="0404 - DEFENSOR DEL PUEBLO"/>
    <s v="0001 - DEFENSOR DEL PUEBLO"/>
    <x v="0"/>
    <x v="1"/>
    <x v="1"/>
    <s v="2.1 - REMUNERACIONES Y CONTRIBUCIONES"/>
    <s v="2.1.1 - REMUNERACIONES"/>
    <s v="N"/>
    <s v="00 - N/A"/>
    <s v="10 - FONDO GENERAL"/>
    <s v="(en blanco)"/>
    <s v="99 - MULTIPROVINCIAL"/>
    <n v="142850000"/>
    <n v="137192753.89000002"/>
    <n v="147270195.47"/>
    <n v="93084203.799999997"/>
  </r>
  <r>
    <s v="2023"/>
    <x v="0"/>
    <x v="0"/>
    <x v="0"/>
    <x v="0"/>
    <s v="7 - Defensor del Pueblo"/>
    <s v="0404 - DEFENSOR DEL PUEBLO"/>
    <s v="0001 - DEFENSOR DEL PUEBLO"/>
    <x v="0"/>
    <x v="1"/>
    <x v="1"/>
    <s v="2.1 - REMUNERACIONES Y CONTRIBUCIONES"/>
    <s v="2.1.2 - SOBRESUELDOS"/>
    <s v="N"/>
    <s v="00 - N/A"/>
    <s v="10 - FONDO GENERAL"/>
    <s v="(en blanco)"/>
    <s v="99 - MULTIPROVINCIAL"/>
    <n v="15450000"/>
    <n v="7201710.9500000002"/>
    <n v="11650330.09"/>
    <n v="6301710.9500000002"/>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2450000"/>
    <n v="13119300"/>
    <n v="13494300"/>
    <n v="13095907.5"/>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8408000"/>
    <n v="18102690.080000002"/>
    <n v="18421174.439999998"/>
    <n v="11390690.080000002"/>
  </r>
  <r>
    <s v="2023"/>
    <x v="0"/>
    <x v="0"/>
    <x v="0"/>
    <x v="0"/>
    <s v="7 - Defensor del Pueblo"/>
    <s v="0404 - DEFENSOR DEL PUEBLO"/>
    <s v="0001 - DEFENSOR DEL PUEBLO"/>
    <x v="0"/>
    <x v="1"/>
    <x v="1"/>
    <s v="2.2 - CONTRATACIÓN DE SERVICIOS"/>
    <s v="2.2.1 - SERVICIOS BÁSICOS"/>
    <s v="N"/>
    <s v="00 - N/A"/>
    <s v="10 - FONDO GENERAL"/>
    <s v="(en blanco)"/>
    <s v="99 - MULTIPROVINCIAL"/>
    <n v="4650000"/>
    <n v="5090311.2200000007"/>
    <n v="6097402.5"/>
    <n v="5090311.2200000007"/>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4450000"/>
    <n v="3683459.9700000007"/>
    <n v="4220000"/>
    <n v="3662219.97"/>
  </r>
  <r>
    <s v="2023"/>
    <x v="0"/>
    <x v="0"/>
    <x v="0"/>
    <x v="0"/>
    <s v="7 - Defensor del Pueblo"/>
    <s v="0404 - DEFENSOR DEL PUEBLO"/>
    <s v="0001 - DEFENSOR DEL PUEBLO"/>
    <x v="0"/>
    <x v="1"/>
    <x v="1"/>
    <s v="2.2 - CONTRATACIÓN DE SERVICIOS"/>
    <s v="2.2.3 - VIÁTICOS"/>
    <s v="N"/>
    <s v="00 - N/A"/>
    <s v="10 - FONDO GENERAL"/>
    <s v="(en blanco)"/>
    <s v="99 - MULTIPROVINCIAL"/>
    <n v="3500000"/>
    <n v="1755060"/>
    <n v="2508982.2000000002"/>
    <n v="1661619.06"/>
  </r>
  <r>
    <s v="2023"/>
    <x v="0"/>
    <x v="0"/>
    <x v="0"/>
    <x v="0"/>
    <s v="7 - Defensor del Pueblo"/>
    <s v="0404 - DEFENSOR DEL PUEBLO"/>
    <s v="0001 - DEFENSOR DEL PUEBLO"/>
    <x v="0"/>
    <x v="1"/>
    <x v="1"/>
    <s v="2.2 - CONTRATACIÓN DE SERVICIOS"/>
    <s v="2.2.4 - TRANSPORTE Y ALMACENAJE"/>
    <s v="N"/>
    <s v="00 - N/A"/>
    <s v="10 - FONDO GENERAL"/>
    <s v="(en blanco)"/>
    <s v="99 - MULTIPROVINCIAL"/>
    <n v="775000"/>
    <n v="636497.90999999992"/>
    <n v="741213.5"/>
    <n v="636497.90999999992"/>
  </r>
  <r>
    <s v="2023"/>
    <x v="0"/>
    <x v="0"/>
    <x v="0"/>
    <x v="0"/>
    <s v="7 - Defensor del Pueblo"/>
    <s v="0404 - DEFENSOR DEL PUEBLO"/>
    <s v="0001 - DEFENSOR DEL PUEBLO"/>
    <x v="0"/>
    <x v="1"/>
    <x v="1"/>
    <s v="2.2 - CONTRATACIÓN DE SERVICIOS"/>
    <s v="2.2.5 - ALQUILERES Y RENTAS"/>
    <s v="N"/>
    <s v="00 - N/A"/>
    <s v="10 - FONDO GENERAL"/>
    <s v="(en blanco)"/>
    <s v="99 - MULTIPROVINCIAL"/>
    <n v="12600000"/>
    <n v="8451976.0100000016"/>
    <n v="11589994.18"/>
    <n v="8451976.0100000016"/>
  </r>
  <r>
    <s v="2023"/>
    <x v="0"/>
    <x v="0"/>
    <x v="0"/>
    <x v="0"/>
    <s v="7 - Defensor del Pueblo"/>
    <s v="0404 - DEFENSOR DEL PUEBLO"/>
    <s v="0001 - DEFENSOR DEL PUEBLO"/>
    <x v="0"/>
    <x v="1"/>
    <x v="1"/>
    <s v="2.2 - CONTRATACIÓN DE SERVICIOS"/>
    <s v="2.2.6 - SEGUROS"/>
    <s v="N"/>
    <s v="00 - N/A"/>
    <s v="10 - FONDO GENERAL"/>
    <s v="(en blanco)"/>
    <s v="99 - MULTIPROVINCIAL"/>
    <n v="6250000"/>
    <n v="3230673.6899999995"/>
    <n v="6012663.7999999998"/>
    <n v="3230673.6899999995"/>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750000"/>
    <n v="1033110.3199999998"/>
    <n v="1697419.54"/>
    <n v="1024280.4199999999"/>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8640628"/>
    <n v="6525279.3099999996"/>
    <n v="10098628"/>
    <n v="6525279.3100000005"/>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4050000"/>
    <n v="2026961.8700000003"/>
    <n v="3522204.57"/>
    <n v="2026961.8700000003"/>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500000"/>
    <n v="572526.99000000011"/>
    <n v="726000"/>
    <n v="572526.99000000011"/>
  </r>
  <r>
    <s v="2023"/>
    <x v="0"/>
    <x v="0"/>
    <x v="0"/>
    <x v="0"/>
    <s v="7 - Defensor del Pueblo"/>
    <s v="0404 - DEFENSOR DEL PUEBLO"/>
    <s v="0001 - DEFENSOR DEL PUEBLO"/>
    <x v="0"/>
    <x v="1"/>
    <x v="1"/>
    <s v="2.3 - MATERIALES Y SUMINISTROS"/>
    <s v="2.3.2 - TEXTILES Y VESTUARIOS"/>
    <s v="N"/>
    <s v="00 - N/A"/>
    <s v="10 - FONDO GENERAL"/>
    <s v="(en blanco)"/>
    <s v="99 - MULTIPROVINCIAL"/>
    <n v="1515000"/>
    <n v="275949.54000000004"/>
    <n v="1415000"/>
    <n v="275949.54000000004"/>
  </r>
  <r>
    <s v="2023"/>
    <x v="0"/>
    <x v="0"/>
    <x v="0"/>
    <x v="0"/>
    <s v="7 - Defensor del Pueblo"/>
    <s v="0404 - DEFENSOR DEL PUEBLO"/>
    <s v="0001 - DEFENSOR DEL PUEBLO"/>
    <x v="0"/>
    <x v="1"/>
    <x v="1"/>
    <s v="2.3 - MATERIALES Y SUMINISTROS"/>
    <s v="2.3.3 - PAPEL, CARTÓN E IMPRESOS"/>
    <s v="N"/>
    <s v="00 - N/A"/>
    <s v="10 - FONDO GENERAL"/>
    <s v="(en blanco)"/>
    <s v="99 - MULTIPROVINCIAL"/>
    <n v="850000"/>
    <n v="233831.46"/>
    <n v="746017.8"/>
    <n v="230806.46"/>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500000"/>
    <n v="69450.02"/>
    <n v="452000"/>
    <n v="69450.0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45000"/>
    <n v="7436"/>
    <n v="50000"/>
    <n v="7436"/>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00"/>
    <n v="6346612.79"/>
    <n v="9655000"/>
    <n v="6346612.79"/>
  </r>
  <r>
    <s v="2023"/>
    <x v="0"/>
    <x v="0"/>
    <x v="0"/>
    <x v="0"/>
    <s v="7 - Defensor del Pueblo"/>
    <s v="0404 - DEFENSOR DEL PUEBLO"/>
    <s v="0001 - DEFENSOR DEL PUEBLO"/>
    <x v="0"/>
    <x v="1"/>
    <x v="1"/>
    <s v="2.3 - MATERIALES Y SUMINISTROS"/>
    <s v="2.3.9 - PRODUCTOS Y ÚTILES VARIOS"/>
    <s v="N"/>
    <s v="00 - N/A"/>
    <s v="10 - FONDO GENERAL"/>
    <s v="(en blanco)"/>
    <s v="99 - MULTIPROVINCIAL"/>
    <n v="4180000"/>
    <n v="2229496.2600000007"/>
    <n v="3772544.54"/>
    <n v="2229496.2600000002"/>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510800000"/>
    <n v="329892861.73000008"/>
    <n v="510800000"/>
    <n v="329892861.73000008"/>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4700000"/>
    <n v="30937694.649999999"/>
    <n v="44700000"/>
    <n v="30937694.649999999"/>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6800000"/>
    <n v="5366661.68"/>
    <n v="6800000"/>
    <n v="5366661.68"/>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4000000"/>
    <n v="9712666.6600000001"/>
    <n v="44000000"/>
    <n v="9712666.6600000001"/>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72800000"/>
    <n v="49304993.029999994"/>
    <n v="72800000"/>
    <n v="49304993.029999994"/>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13720000"/>
    <n v="11427009.68"/>
    <n v="13720000"/>
    <n v="11427009.68"/>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7000000"/>
    <n v="15183333.33"/>
    <n v="27000000"/>
    <n v="15183333.33"/>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40300000"/>
    <n v="40300000"/>
    <n v="40300000"/>
    <n v="40300000"/>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9700000"/>
    <n v="32106048.039999999"/>
    <n v="39700000"/>
    <n v="32106048.039999999"/>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7700000"/>
    <n v="13216666.67"/>
    <n v="17700000"/>
    <n v="13216666.67"/>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7650000"/>
    <n v="5991266.5999999996"/>
    <n v="7650000"/>
    <n v="5991266.5999999996"/>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950000"/>
    <n v="887233.35"/>
    <n v="950000"/>
    <n v="887233.35"/>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17333.330000000002"/>
    <n v="100000"/>
    <n v="17333.330000000002"/>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600000"/>
    <n v="1452833.3399999999"/>
    <n v="1600000"/>
    <n v="1452833.3399999999"/>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3000000"/>
    <n v="3109499.83"/>
    <n v="23000000"/>
    <n v="3109499.83"/>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20400000"/>
    <n v="11949000.050000003"/>
    <n v="20400000"/>
    <n v="11949000.050000003"/>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850000"/>
    <n v="1102500.0099999998"/>
    <n v="5850000"/>
    <n v="1102500.0099999998"/>
  </r>
  <r>
    <s v="2023"/>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s v="0001 - MINISTERIO DE DEFENSA"/>
    <x v="1"/>
    <x v="2"/>
    <x v="20"/>
    <s v="2.4 - TRANSFERENCIAS CORRIENTES"/>
    <s v="2.4.1 - TRANSFERENCIAS CORRIENTES AL SECTOR PRIVADO"/>
    <s v="N"/>
    <s v="00 - N/A"/>
    <s v="10 - FONDO GENERAL"/>
    <s v="(en blanco)"/>
    <s v="99 - MULTIPROVINCIAL"/>
    <n v="7970261557"/>
    <n v="6989298862"/>
    <n v="7787605995"/>
    <n v="4570346007.0900002"/>
  </r>
  <r>
    <s v="2023"/>
    <x v="0"/>
    <x v="0"/>
    <x v="0"/>
    <x v="1"/>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7051944204"/>
    <n v="16935581836.739998"/>
    <n v="17043944204"/>
    <n v="10252264880.419998"/>
  </r>
  <r>
    <s v="2023"/>
    <x v="0"/>
    <x v="0"/>
    <x v="0"/>
    <x v="1"/>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40923351460"/>
    <n v="30205460206.580006"/>
    <n v="40263351460"/>
    <n v="24549523519.740005"/>
  </r>
  <r>
    <s v="2023"/>
    <x v="0"/>
    <x v="0"/>
    <x v="0"/>
    <x v="1"/>
    <s v="3 - Poder Judicial"/>
    <s v="0301 - PODER JUDICIAL"/>
    <s v="0001 - CONSEJO DEL PODER JUDICIAL"/>
    <x v="1"/>
    <x v="2"/>
    <x v="20"/>
    <s v="2.4 - TRANSFERENCIAS CORRIENTES"/>
    <s v="2.4.1 - TRANSFERENCIAS CORRIENTES AL SECTOR PRIVADO"/>
    <s v="N"/>
    <s v="00 - N/A"/>
    <s v="10 - FONDO GENERAL"/>
    <s v="(en blanco)"/>
    <s v="99 - MULTIPROVINCIAL"/>
    <n v="383633960"/>
    <n v="255755949"/>
    <n v="383633960"/>
    <n v="255755949"/>
  </r>
  <r>
    <s v="2023"/>
    <x v="0"/>
    <x v="0"/>
    <x v="0"/>
    <x v="1"/>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92000000"/>
    <n v="138000000"/>
    <n v="92000000"/>
  </r>
  <r>
    <s v="2023"/>
    <x v="0"/>
    <x v="0"/>
    <x v="0"/>
    <x v="2"/>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37249802987"/>
    <n v="24676155925.440002"/>
    <n v="37427052989"/>
    <n v="24676155747.789993"/>
  </r>
  <r>
    <s v="2023"/>
    <x v="0"/>
    <x v="0"/>
    <x v="0"/>
    <x v="2"/>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38009255918.140007"/>
    <n v="50000000000"/>
    <n v="32487579622.179993"/>
  </r>
  <r>
    <s v="2023"/>
    <x v="0"/>
    <x v="0"/>
    <x v="0"/>
    <x v="2"/>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430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0"/>
    <n v="200000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42498607631.029999"/>
    <n v="45063446338"/>
    <n v="36859171534.779999"/>
  </r>
  <r>
    <s v="2023"/>
    <x v="0"/>
    <x v="0"/>
    <x v="0"/>
    <x v="2"/>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57824385308.55999"/>
    <n v="67079006626"/>
    <n v="56893466907.610016"/>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59999999"/>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4755286.25"/>
    <n v="30000000"/>
    <n v="11994368.380000001"/>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689977155.33000016"/>
    <n v="1724917291"/>
    <n v="663511618.50000024"/>
  </r>
  <r>
    <s v="2023"/>
    <x v="0"/>
    <x v="0"/>
    <x v="0"/>
    <x v="3"/>
    <s v="2 - Poder Ejecutivo"/>
    <s v="0210 - MINISTERIO DE AGRICULTURA"/>
    <s v="0001 - MINISTERIO DE AGRICULTURA"/>
    <x v="3"/>
    <x v="10"/>
    <x v="25"/>
    <s v="2.4 - TRANSFERENCIAS CORRIENTES"/>
    <s v="2.4.6 - SUBVENCIONES"/>
    <s v="N"/>
    <s v="00 - N/A"/>
    <s v="10 - FONDO GENERAL"/>
    <s v="(en blanco)"/>
    <s v="99 - MULTIPROVINCIAL"/>
    <n v="0"/>
    <n v="1099983635.8199999"/>
    <n v="1101000000"/>
    <n v="1099983635.8199999"/>
  </r>
  <r>
    <s v="2023"/>
    <x v="0"/>
    <x v="0"/>
    <x v="0"/>
    <x v="3"/>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799974384.0199995"/>
    <n v="7300100000"/>
    <n v="3799974384.0199995"/>
  </r>
  <r>
    <s v="2023"/>
    <x v="0"/>
    <x v="0"/>
    <x v="0"/>
    <x v="3"/>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2415455257.6600003"/>
    <n v="10000000000"/>
    <n v="2415455257.6600003"/>
  </r>
  <r>
    <s v="2023"/>
    <x v="0"/>
    <x v="0"/>
    <x v="0"/>
    <x v="3"/>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2700000000"/>
    <n v="0"/>
  </r>
  <r>
    <s v="2023"/>
    <x v="0"/>
    <x v="0"/>
    <x v="0"/>
    <x v="3"/>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33333.34"/>
    <n v="200000"/>
    <n v="133333.34"/>
  </r>
  <r>
    <s v="2023"/>
    <x v="0"/>
    <x v="0"/>
    <x v="0"/>
    <x v="4"/>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333333.34"/>
    <n v="3500000"/>
    <n v="2333333.34"/>
  </r>
  <r>
    <s v="2023"/>
    <x v="0"/>
    <x v="0"/>
    <x v="0"/>
    <x v="4"/>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1666666.6600000001"/>
    <n v="2500000"/>
    <n v="1666666.6600000001"/>
  </r>
  <r>
    <s v="2023"/>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42000000"/>
    <n v="226333333.30000007"/>
    <n v="337000000"/>
    <n v="226333333.30000007"/>
  </r>
  <r>
    <s v="2023"/>
    <x v="0"/>
    <x v="0"/>
    <x v="0"/>
    <x v="4"/>
    <s v="1 - Poder Legislativo"/>
    <s v="0102 - CÁMARA DE DIPUTADOS"/>
    <s v="0001 - CÁMARA DE DIPUTADOS"/>
    <x v="0"/>
    <x v="11"/>
    <x v="30"/>
    <s v="2.4 - TRANSFERENCIAS CORRIENTES"/>
    <s v="2.4.7 - TRANSFERENCIAS CORRIENTES AL SECTOR EXTERNO"/>
    <s v="N"/>
    <s v="00 - N/A"/>
    <s v="10 - FONDO GENERAL"/>
    <s v="(en blanco)"/>
    <s v="99 - MULTIPROVINCIAL"/>
    <n v="100749814"/>
    <n v="69057702.61999999"/>
    <n v="100749814"/>
    <n v="69057702.61999999"/>
  </r>
  <r>
    <s v="2023"/>
    <x v="0"/>
    <x v="0"/>
    <x v="0"/>
    <x v="4"/>
    <s v="1 - Poder Legislativo"/>
    <s v="0102 - CÁMARA DE DIPUTADOS"/>
    <s v="0001 - CÁMARA DE DIPUTADOS"/>
    <x v="1"/>
    <x v="8"/>
    <x v="40"/>
    <s v="2.4 - TRANSFERENCIAS CORRIENTES"/>
    <s v="2.4.1 - TRANSFERENCIAS CORRIENTES AL SECTOR PRIVADO"/>
    <s v="N"/>
    <s v="00 - N/A"/>
    <s v="10 - FONDO GENERAL"/>
    <s v="(en blanco)"/>
    <s v="99 - MULTIPROVINCIAL"/>
    <n v="52714000"/>
    <n v="18373515.149999999"/>
    <n v="52714000"/>
    <n v="18373515.149999999"/>
  </r>
  <r>
    <s v="2023"/>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505050000"/>
    <n v="346650448.32999998"/>
    <n v="505050000"/>
    <n v="346650448.32999998"/>
  </r>
  <r>
    <s v="2023"/>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1250000"/>
    <n v="13405939"/>
    <n v="41350000"/>
    <n v="13405939"/>
  </r>
  <r>
    <s v="2023"/>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3152525996"/>
    <n v="755325703.04999983"/>
    <n v="3003610723.6999998"/>
    <n v="755325703.04999983"/>
  </r>
  <r>
    <s v="2023"/>
    <x v="0"/>
    <x v="0"/>
    <x v="0"/>
    <x v="4"/>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1857792663"/>
    <n v="1212089115.9500003"/>
    <n v="1857792663"/>
    <n v="1212089115.9500003"/>
  </r>
  <r>
    <s v="2023"/>
    <x v="0"/>
    <x v="0"/>
    <x v="0"/>
    <x v="4"/>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1950032"/>
    <n v="17925048"/>
    <n v="11950032"/>
  </r>
  <r>
    <s v="2023"/>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4000000"/>
    <n v="0"/>
    <n v="4999050"/>
    <n v="0"/>
  </r>
  <r>
    <s v="2023"/>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479353239"/>
    <n v="278920761.68000001"/>
    <n v="479353239"/>
    <n v="278920761.68000001"/>
  </r>
  <r>
    <s v="2023"/>
    <x v="0"/>
    <x v="0"/>
    <x v="0"/>
    <x v="4"/>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60049941.240000002"/>
    <n v="60049941.240000002"/>
    <n v="60049941.240000002"/>
  </r>
  <r>
    <s v="2023"/>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6930124.25"/>
    <n v="9971832.25"/>
    <n v="6930124.25"/>
  </r>
  <r>
    <s v="2023"/>
    <x v="0"/>
    <x v="0"/>
    <x v="0"/>
    <x v="4"/>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6932830.5"/>
    <n v="16932830.5"/>
    <n v="16932830.5"/>
  </r>
  <r>
    <s v="2023"/>
    <x v="0"/>
    <x v="0"/>
    <x v="0"/>
    <x v="4"/>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1056308518"/>
    <n v="673067840"/>
    <n v="1017352818"/>
    <n v="673067840"/>
  </r>
  <r>
    <s v="2023"/>
    <x v="0"/>
    <x v="0"/>
    <x v="0"/>
    <x v="4"/>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356713571"/>
    <n v="2228711216.6700006"/>
    <n v="3319920070"/>
    <n v="2228711216.6700006"/>
  </r>
  <r>
    <s v="2023"/>
    <x v="0"/>
    <x v="0"/>
    <x v="0"/>
    <x v="4"/>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6400000"/>
    <n v="6400000"/>
    <n v="6400000"/>
  </r>
  <r>
    <s v="2023"/>
    <x v="0"/>
    <x v="0"/>
    <x v="0"/>
    <x v="4"/>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551000000"/>
    <n v="551000000"/>
    <n v="551000000"/>
  </r>
  <r>
    <s v="2023"/>
    <x v="0"/>
    <x v="0"/>
    <x v="0"/>
    <x v="4"/>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90167111"/>
    <n v="121358000.22000001"/>
    <n v="195167111"/>
    <n v="121358000.22000001"/>
  </r>
  <r>
    <s v="2023"/>
    <x v="0"/>
    <x v="0"/>
    <x v="0"/>
    <x v="4"/>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6010375.6699999999"/>
    <n v="6010375.6699999999"/>
    <n v="6010375.6699999999"/>
  </r>
  <r>
    <s v="2023"/>
    <x v="0"/>
    <x v="0"/>
    <x v="0"/>
    <x v="4"/>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7272102.399999999"/>
    <n v="47272102.399999999"/>
    <n v="47272102.399999999"/>
  </r>
  <r>
    <s v="2023"/>
    <x v="0"/>
    <x v="0"/>
    <x v="0"/>
    <x v="4"/>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30250213.34"/>
    <n v="30250213.34"/>
    <n v="30250213.34"/>
  </r>
  <r>
    <s v="2023"/>
    <x v="0"/>
    <x v="0"/>
    <x v="0"/>
    <x v="4"/>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191473041.53999999"/>
    <n v="232678335.53999999"/>
    <n v="191473041.53999999"/>
  </r>
  <r>
    <s v="2023"/>
    <x v="0"/>
    <x v="0"/>
    <x v="0"/>
    <x v="4"/>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6012000"/>
    <n v="26012000"/>
    <n v="26012000"/>
  </r>
  <r>
    <s v="2023"/>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55322851"/>
    <n v="358168009.88000005"/>
    <n v="386777419.45999998"/>
    <n v="358168009.88000005"/>
  </r>
  <r>
    <s v="2023"/>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4792000"/>
    <n v="3099117.1499999994"/>
    <n v="10792000"/>
    <n v="3099117.1499999994"/>
  </r>
  <r>
    <s v="2023"/>
    <x v="0"/>
    <x v="0"/>
    <x v="0"/>
    <x v="4"/>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1658528"/>
    <n v="0"/>
  </r>
  <r>
    <s v="2023"/>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29097753448"/>
    <n v="21599369267.769997"/>
    <n v="27314836782"/>
    <n v="21599369267.769997"/>
  </r>
  <r>
    <s v="2023"/>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6801448090"/>
    <n v="15313109348"/>
    <n v="6801448090"/>
  </r>
  <r>
    <s v="2023"/>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955700"/>
    <n v="3180664.27"/>
    <n v="3907900"/>
    <n v="2620664.27"/>
  </r>
  <r>
    <s v="2023"/>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6947800"/>
    <n v="5760000"/>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8665137"/>
    <n v="24124562.939999994"/>
    <n v="37565137"/>
    <n v="24124562.93999999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4039047.7599999988"/>
    <n v="5883572"/>
    <n v="4039047.759999998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6360552.7999999998"/>
    <n v="9365829"/>
    <n v="6360552.799999999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6544506"/>
    <n v="17787474.25"/>
    <n v="27120506"/>
    <n v="17787474.25"/>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6360778.3999999994"/>
    <n v="9366168"/>
    <n v="6360778.399999999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953465"/>
    <n v="12778347.09"/>
    <n v="21442465"/>
    <n v="12778347.09"/>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6147433.6000000006"/>
    <n v="9046150"/>
    <n v="6147433.6000000006"/>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67810426"/>
    <n v="182450933.09999999"/>
    <n v="257845426"/>
    <n v="166309133.09999999"/>
  </r>
  <r>
    <s v="2023"/>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96395"/>
    <n v="0"/>
  </r>
  <r>
    <s v="2023"/>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2338200"/>
  </r>
  <r>
    <s v="2023"/>
    <x v="0"/>
    <x v="0"/>
    <x v="0"/>
    <x v="4"/>
    <s v="2 - Poder Ejecutivo"/>
    <s v="0201 - PRESIDENCIA DE LA REPÚBLICA"/>
    <s v="0016 - DIRECCION GENERAL DE DESARROLLO FRONTERIZO"/>
    <x v="1"/>
    <x v="2"/>
    <x v="4"/>
    <s v="2.4 - TRANSFERENCIAS CORRIENTES"/>
    <s v="2.4.1 - TRANSFERENCIAS CORRIENTES AL SECTOR PRIVADO"/>
    <s v="N"/>
    <s v="00 - N/A"/>
    <s v="10 - FONDO GENERAL"/>
    <s v="(en blanco)"/>
    <s v="99 - MULTIPROVINCIAL"/>
    <n v="0"/>
    <n v="0"/>
    <n v="250000"/>
    <n v="0"/>
  </r>
  <r>
    <s v="2023"/>
    <x v="0"/>
    <x v="0"/>
    <x v="0"/>
    <x v="4"/>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0"/>
    <n v="1950000"/>
    <n v="0"/>
  </r>
  <r>
    <s v="2023"/>
    <x v="0"/>
    <x v="0"/>
    <x v="0"/>
    <x v="4"/>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4000000"/>
    <n v="180960"/>
    <n v="810000"/>
    <n v="123710"/>
  </r>
  <r>
    <s v="2023"/>
    <x v="0"/>
    <x v="0"/>
    <x v="0"/>
    <x v="4"/>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450000"/>
    <n v="0"/>
  </r>
  <r>
    <s v="2023"/>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5078471.33"/>
    <n v="6700000"/>
    <n v="5054471.33"/>
  </r>
  <r>
    <s v="2023"/>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532500"/>
    <n v="4350000"/>
    <n v="532500"/>
  </r>
  <r>
    <s v="2023"/>
    <x v="0"/>
    <x v="0"/>
    <x v="0"/>
    <x v="4"/>
    <s v="2 - Poder Ejecutivo"/>
    <s v="0202 - MINISTERIO DE  INTERIOR Y POLICÍA"/>
    <s v="0001 - MINISTERIO DE INTERIOR Y POLICIA"/>
    <x v="0"/>
    <x v="0"/>
    <x v="2"/>
    <s v="2.4 - TRANSFERENCIAS CORRIENTES"/>
    <s v="2.4.3 - TRANSFERENCIAS CORRIENTES A GOBIERNOS GENERALES LOCALES"/>
    <s v="N"/>
    <s v="00 - N/A"/>
    <s v="20 - FONDOS CON DESTINO ESPECÍFICO"/>
    <s v="(en blanco)"/>
    <s v="99 - MULTIPROVINCIAL"/>
    <n v="0"/>
    <n v="0"/>
    <n v="2800000"/>
    <n v="0"/>
  </r>
  <r>
    <s v="2023"/>
    <x v="0"/>
    <x v="0"/>
    <x v="0"/>
    <x v="4"/>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241425700"/>
    <n v="362138550"/>
    <n v="241425700"/>
  </r>
  <r>
    <s v="2023"/>
    <x v="0"/>
    <x v="0"/>
    <x v="0"/>
    <x v="4"/>
    <s v="2 - Poder Ejecutivo"/>
    <s v="0202 - MINISTERIO DE  INTERIOR Y POLICÍA"/>
    <s v="0001 - MINISTERIO DE INTERIOR Y POLICIA"/>
    <x v="0"/>
    <x v="0"/>
    <x v="2"/>
    <s v="2.4 - TRANSFERENCIAS CORRIENTES"/>
    <s v="2.4.9 - TRANSFERENCIAS CORRIENTES A OTRAS INSTITUCIONES PÚBLICAS"/>
    <s v="N"/>
    <s v="00 - N/A"/>
    <s v="20 - FONDOS CON DESTINO ESPECÍFICO"/>
    <s v="(en blanco)"/>
    <s v="99 - MULTIPROVINCIAL"/>
    <n v="0"/>
    <n v="0"/>
    <n v="163500"/>
    <n v="0"/>
  </r>
  <r>
    <s v="2023"/>
    <x v="0"/>
    <x v="0"/>
    <x v="0"/>
    <x v="4"/>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1107517388"/>
    <n v="738344920"/>
    <n v="1107517388"/>
    <n v="738344920"/>
  </r>
  <r>
    <s v="2023"/>
    <x v="0"/>
    <x v="0"/>
    <x v="0"/>
    <x v="4"/>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800000"/>
    <n v="106770926.47999999"/>
    <n v="800000"/>
  </r>
  <r>
    <s v="2023"/>
    <x v="0"/>
    <x v="0"/>
    <x v="0"/>
    <x v="4"/>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9093769481"/>
    <n v="14266570286.500006"/>
    <n v="9093769481"/>
  </r>
  <r>
    <s v="2023"/>
    <x v="0"/>
    <x v="0"/>
    <x v="0"/>
    <x v="4"/>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221508475.50999999"/>
    <n v="336317052"/>
    <n v="221370475.50999999"/>
  </r>
  <r>
    <s v="2023"/>
    <x v="0"/>
    <x v="0"/>
    <x v="0"/>
    <x v="4"/>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41627174.5"/>
    <n v="213482113"/>
    <n v="141627174.5"/>
  </r>
  <r>
    <s v="2023"/>
    <x v="0"/>
    <x v="0"/>
    <x v="0"/>
    <x v="4"/>
    <s v="2 - Poder Ejecutivo"/>
    <s v="0202 - MINISTERIO DE  INTERIOR Y POLICÍA"/>
    <s v="0001 - MINISTERIO DE INTERIOR Y POLICIA"/>
    <x v="0"/>
    <x v="1"/>
    <x v="18"/>
    <s v="2.4 - TRANSFERENCIAS CORRIENTES"/>
    <s v="2.4.9 - TRANSFERENCIAS CORRIENTES A OTRAS INSTITUCIONES PÚBLICAS"/>
    <s v="N"/>
    <s v="00 - N/A"/>
    <s v="20 - FONDOS CON DESTINO ESPECÍFICO"/>
    <s v="(en blanco)"/>
    <s v="99 - MULTIPROVINCIAL"/>
    <n v="0"/>
    <n v="0"/>
    <n v="10000000"/>
    <n v="0"/>
  </r>
  <r>
    <s v="2023"/>
    <x v="0"/>
    <x v="0"/>
    <x v="0"/>
    <x v="4"/>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3549600"/>
  </r>
  <r>
    <s v="2023"/>
    <x v="0"/>
    <x v="0"/>
    <x v="0"/>
    <x v="4"/>
    <s v="2 - Poder Ejecutivo"/>
    <s v="0203 - MINISTERIO DE DEFENSA"/>
    <s v="0001 - ARMADA DE LA REPUBLICA DOMINICANA"/>
    <x v="1"/>
    <x v="8"/>
    <x v="23"/>
    <s v="2.4 - TRANSFERENCIAS CORRIENTES"/>
    <s v="2.4.1 - TRANSFERENCIAS CORRIENTES AL SECTOR PRIVADO"/>
    <s v="N"/>
    <s v="00 - N/A"/>
    <s v="10 - FONDO GENERAL"/>
    <s v="(en blanco)"/>
    <s v="99 - MULTIPROVINCIAL"/>
    <n v="21261600"/>
    <n v="20626970"/>
    <n v="21261600"/>
    <n v="13769155.02"/>
  </r>
  <r>
    <s v="2023"/>
    <x v="0"/>
    <x v="0"/>
    <x v="0"/>
    <x v="4"/>
    <s v="2 - Poder Ejecutivo"/>
    <s v="0203 - MINISTERIO DE DEFENSA"/>
    <s v="0001 - FUERZA AEREA DE LA  REPUBLICA DOMINICANA"/>
    <x v="0"/>
    <x v="4"/>
    <x v="22"/>
    <s v="2.4 - TRANSFERENCIAS CORRIENTES"/>
    <s v="2.4.1 - TRANSFERENCIAS CORRIENTES AL SECTOR PRIVADO"/>
    <s v="N"/>
    <s v="00 - N/A"/>
    <s v="10 - FONDO GENERAL"/>
    <s v="(en blanco)"/>
    <s v="99 - MULTIPROVINCIAL"/>
    <n v="78921777"/>
    <n v="78921777"/>
    <n v="78921777"/>
    <n v="52324695"/>
  </r>
  <r>
    <s v="2023"/>
    <x v="0"/>
    <x v="0"/>
    <x v="0"/>
    <x v="4"/>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s v="0001 - MINISTERIO DE DEFENSA"/>
    <x v="0"/>
    <x v="4"/>
    <x v="22"/>
    <s v="2.4 - TRANSFERENCIAS CORRIENTES"/>
    <s v="2.4.1 - TRANSFERENCIAS CORRIENTES AL SECTOR PRIVADO"/>
    <s v="N"/>
    <s v="00 - N/A"/>
    <s v="10 - FONDO GENERAL"/>
    <s v="(en blanco)"/>
    <s v="99 - MULTIPROVINCIAL"/>
    <n v="26278288"/>
    <n v="17536342"/>
    <n v="26566288"/>
    <n v="17536342"/>
  </r>
  <r>
    <s v="2023"/>
    <x v="0"/>
    <x v="0"/>
    <x v="0"/>
    <x v="4"/>
    <s v="2 - Poder Ejecutivo"/>
    <s v="0203 - MINISTERIO DE DEFENSA"/>
    <s v="0001 - MINISTERIO DE DEFENSA"/>
    <x v="0"/>
    <x v="4"/>
    <x v="22"/>
    <s v="2.4 - TRANSFERENCIAS CORRIENTES"/>
    <s v="2.4.7 - TRANSFERENCIAS CORRIENTES AL SECTOR EXTERNO"/>
    <s v="N"/>
    <s v="00 - N/A"/>
    <s v="10 - FONDO GENERAL"/>
    <s v="(en blanco)"/>
    <s v="99 - MULTIPROVINCIAL"/>
    <n v="8434173"/>
    <n v="3395304.84"/>
    <n v="10397200.1"/>
    <n v="3395304.84"/>
  </r>
  <r>
    <s v="2023"/>
    <x v="0"/>
    <x v="0"/>
    <x v="0"/>
    <x v="4"/>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35278500"/>
    <n v="47917748"/>
    <n v="35278500"/>
  </r>
  <r>
    <s v="2023"/>
    <x v="0"/>
    <x v="0"/>
    <x v="0"/>
    <x v="4"/>
    <s v="2 - Poder Ejecutivo"/>
    <s v="0203 - MINISTERIO DE DEFENSA"/>
    <s v="0001 - MINISTERIO DE DEFENSA"/>
    <x v="1"/>
    <x v="2"/>
    <x v="20"/>
    <s v="2.4 - TRANSFERENCIAS CORRIENTES"/>
    <s v="2.4.1 - TRANSFERENCIAS CORRIENTES AL SECTOR PRIVADO"/>
    <s v="N"/>
    <s v="00 - N/A"/>
    <s v="10 - FONDO GENERAL"/>
    <s v="(en blanco)"/>
    <s v="99 - MULTIPROVINCIAL"/>
    <n v="21991200"/>
    <n v="14660800"/>
    <n v="21991200"/>
    <n v="14660800"/>
  </r>
  <r>
    <s v="2023"/>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4814952"/>
    <n v="12000000"/>
    <n v="4814952"/>
  </r>
  <r>
    <s v="2023"/>
    <x v="0"/>
    <x v="0"/>
    <x v="0"/>
    <x v="4"/>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
    <n v="574600"/>
    <n v="574599.37"/>
  </r>
  <r>
    <s v="2023"/>
    <x v="0"/>
    <x v="0"/>
    <x v="0"/>
    <x v="4"/>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0 - CUERPO ESPECIALIZADO PARA LA SEGURIDAD DEL METRO DE SANTO DOMINGO"/>
    <x v="0"/>
    <x v="4"/>
    <x v="22"/>
    <s v="2.4 - TRANSFERENCIAS CORRIENTES"/>
    <s v="2.4.1 - TRANSFERENCIAS CORRIENTES AL SECTOR PRIVADO"/>
    <s v="N"/>
    <s v="00 - N/A"/>
    <s v="10 - FONDO GENERAL"/>
    <s v="(en blanco)"/>
    <s v="99 - MULTIPROVINCIAL"/>
    <n v="0"/>
    <n v="0"/>
    <n v="0"/>
    <n v="0"/>
  </r>
  <r>
    <s v="2023"/>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7104328"/>
  </r>
  <r>
    <s v="2023"/>
    <x v="0"/>
    <x v="0"/>
    <x v="0"/>
    <x v="4"/>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23000000"/>
    <n v="1261900"/>
    <n v="17046460"/>
    <n v="1261900"/>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96978448.060000002"/>
    <n v="337998540"/>
    <n v="96978448.060000002"/>
  </r>
  <r>
    <s v="2023"/>
    <x v="0"/>
    <x v="0"/>
    <x v="0"/>
    <x v="4"/>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400000"/>
    <n v="100000"/>
    <n v="328000"/>
    <n v="100000"/>
  </r>
  <r>
    <s v="2023"/>
    <x v="0"/>
    <x v="0"/>
    <x v="0"/>
    <x v="4"/>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0050000"/>
    <n v="185123.86"/>
    <n v="302050000"/>
    <n v="185123.86"/>
  </r>
  <r>
    <s v="2023"/>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1312952952"/>
    <n v="7046850306.7699986"/>
    <n v="11312952952"/>
    <n v="7046850306.7699986"/>
  </r>
  <r>
    <s v="2023"/>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885539072"/>
    <n v="1328308604"/>
    <n v="885539072"/>
  </r>
  <r>
    <s v="2023"/>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1236245.120000001"/>
    <n v="50758895"/>
    <n v="31236245.120000001"/>
  </r>
  <r>
    <s v="2023"/>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49703020"/>
    <n v="99802013.359999999"/>
    <n v="149703020"/>
    <n v="99802013.359999999"/>
  </r>
  <r>
    <s v="2023"/>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102135862.72000001"/>
    <n v="165970777"/>
    <n v="102135862.72000001"/>
  </r>
  <r>
    <s v="2023"/>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1"/>
    <n v="219545"/>
    <n v="400001"/>
    <n v="219545"/>
  </r>
  <r>
    <s v="2023"/>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18742.939999999999"/>
    <n v="20000"/>
    <n v="18742.939999999999"/>
  </r>
  <r>
    <s v="2023"/>
    <x v="0"/>
    <x v="0"/>
    <x v="0"/>
    <x v="4"/>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2500000"/>
    <n v="0"/>
  </r>
  <r>
    <s v="2023"/>
    <x v="0"/>
    <x v="0"/>
    <x v="0"/>
    <x v="4"/>
    <s v="2 - Poder Ejecutivo"/>
    <s v="0205 - MINISTERIO DE HACIENDA"/>
    <s v="0008 - TESORERIA NACIONAL"/>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x v="0"/>
    <x v="0"/>
    <x v="2"/>
    <s v="2.4 - TRANSFERENCIAS CORRIENTES"/>
    <s v="2.4.1 - TRANSFERENCIAS CORRIENTES AL SECTOR PRIVADO"/>
    <s v="N"/>
    <s v="00 - N/A"/>
    <s v="10 - FONDO GENERAL"/>
    <s v="(en blanco)"/>
    <s v="01 - DISTRITO NACIONAL"/>
    <n v="1400000"/>
    <n v="1993273.27"/>
    <n v="4900000"/>
    <n v="1993273.27"/>
  </r>
  <r>
    <s v="2023"/>
    <x v="0"/>
    <x v="0"/>
    <x v="0"/>
    <x v="4"/>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250000"/>
    <n v="0"/>
  </r>
  <r>
    <s v="2023"/>
    <x v="0"/>
    <x v="0"/>
    <x v="0"/>
    <x v="4"/>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75000"/>
    <n v="75000"/>
    <n v="75000"/>
  </r>
  <r>
    <s v="2023"/>
    <x v="0"/>
    <x v="0"/>
    <x v="0"/>
    <x v="4"/>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x v="1"/>
    <x v="8"/>
    <x v="33"/>
    <s v="2.4 - TRANSFERENCIAS CORRIENTES"/>
    <s v="2.4.2 - TRANSFERENCIAS CORRIENTES AL  GOBIERNO GENERAL NACIONAL"/>
    <s v="N"/>
    <s v="00 - N/A"/>
    <s v="10 - FONDO GENERAL"/>
    <s v="(en blanco)"/>
    <s v="99 - MULTIPROVINCIAL"/>
    <n v="10268433870"/>
    <n v="5095846901.2299995"/>
    <n v="9628555202.0999985"/>
    <n v="5095846901.2299995"/>
  </r>
  <r>
    <s v="2023"/>
    <x v="0"/>
    <x v="0"/>
    <x v="0"/>
    <x v="4"/>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189245070.44"/>
    <n v="494709232.08999997"/>
    <n v="175568354.55000001"/>
  </r>
  <r>
    <s v="2023"/>
    <x v="0"/>
    <x v="0"/>
    <x v="0"/>
    <x v="4"/>
    <s v="2 - Poder Ejecutivo"/>
    <s v="0206 - MINISTERIO DE EDUCACIÓN"/>
    <s v="0001 - MINISTERIO DE EDUCACION"/>
    <x v="1"/>
    <x v="8"/>
    <x v="34"/>
    <s v="2.4 - TRANSFERENCIAS CORRIENTES"/>
    <s v="2.4.1 - TRANSFERENCIAS CORRIENTES AL SECTOR PRIVADO"/>
    <s v="N"/>
    <s v="00 - N/A"/>
    <s v="10 - FONDO GENERAL"/>
    <s v="(en blanco)"/>
    <s v="99 - MULTIPROVINCIAL"/>
    <n v="0"/>
    <n v="845000000"/>
    <n v="845000000"/>
    <n v="845000000"/>
  </r>
  <r>
    <s v="2023"/>
    <x v="0"/>
    <x v="0"/>
    <x v="0"/>
    <x v="4"/>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2633690424.8800006"/>
    <n v="3039146164.5599999"/>
    <n v="2477000543.8400002"/>
  </r>
  <r>
    <s v="2023"/>
    <x v="0"/>
    <x v="0"/>
    <x v="0"/>
    <x v="4"/>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x v="1"/>
    <x v="8"/>
    <x v="35"/>
    <s v="2.4 - TRANSFERENCIAS CORRIENTES"/>
    <s v="2.4.1 - TRANSFERENCIAS CORRIENTES AL SECTOR PRIVADO"/>
    <s v="N"/>
    <s v="00 - N/A"/>
    <s v="10 - FONDO GENERAL"/>
    <s v="(en blanco)"/>
    <s v="99 - MULTIPROVINCIAL"/>
    <n v="1317882"/>
    <n v="455000000"/>
    <n v="455600000"/>
    <n v="455000000"/>
  </r>
  <r>
    <s v="2023"/>
    <x v="0"/>
    <x v="0"/>
    <x v="0"/>
    <x v="4"/>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996446038.62999976"/>
    <n v="1866055200.1500001"/>
    <n v="950388748.99999976"/>
  </r>
  <r>
    <s v="2023"/>
    <x v="0"/>
    <x v="0"/>
    <x v="0"/>
    <x v="4"/>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116126284.98"/>
    <n v="185425847"/>
    <n v="115695526.56000002"/>
  </r>
  <r>
    <s v="2023"/>
    <x v="0"/>
    <x v="0"/>
    <x v="0"/>
    <x v="4"/>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419643331.47000003"/>
    <n v="734099176"/>
    <n v="419643331.47000003"/>
  </r>
  <r>
    <s v="2023"/>
    <x v="0"/>
    <x v="0"/>
    <x v="0"/>
    <x v="4"/>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69673144.649999991"/>
    <n v="118850182"/>
    <n v="69673144.649999991"/>
  </r>
  <r>
    <s v="2023"/>
    <x v="0"/>
    <x v="0"/>
    <x v="0"/>
    <x v="4"/>
    <s v="2 - Poder Ejecutivo"/>
    <s v="0206 - MINISTERIO DE EDUCACIÓN"/>
    <s v="0001 - MINISTERIO DE EDUCACION"/>
    <x v="1"/>
    <x v="8"/>
    <x v="38"/>
    <s v="2.4 - TRANSFERENCIAS CORRIENTES"/>
    <s v="2.4.1 - TRANSFERENCIAS CORRIENTES AL SECTOR PRIVADO"/>
    <s v="N"/>
    <s v="00 - N/A"/>
    <s v="10 - FONDO GENERAL"/>
    <s v="(en blanco)"/>
    <s v="99 - MULTIPROVINCIAL"/>
    <n v="1883438336"/>
    <n v="993517708.51000011"/>
    <n v="1830299624.8700001"/>
    <n v="990159484.16000009"/>
  </r>
  <r>
    <s v="2023"/>
    <x v="0"/>
    <x v="0"/>
    <x v="0"/>
    <x v="4"/>
    <s v="2 - Poder Ejecutivo"/>
    <s v="0206 - MINISTERIO DE EDUCACIÓN"/>
    <s v="0001 - MINISTERIO DE EDUCACION"/>
    <x v="1"/>
    <x v="8"/>
    <x v="38"/>
    <s v="2.4 - TRANSFERENCIAS CORRIENTES"/>
    <s v="2.4.7 - TRANSFERENCIAS CORRIENTES AL SECTOR EXTERNO"/>
    <s v="N"/>
    <s v="00 - N/A"/>
    <s v="10 - FONDO GENERAL"/>
    <s v="(en blanco)"/>
    <s v="99 - MULTIPROVINCIAL"/>
    <n v="25286306"/>
    <n v="29310864.729999997"/>
    <n v="34436306"/>
    <n v="29310864.729999997"/>
  </r>
  <r>
    <s v="2023"/>
    <x v="0"/>
    <x v="0"/>
    <x v="0"/>
    <x v="4"/>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769387786.71999967"/>
    <n v="1163355458.26"/>
    <n v="769387786.71999967"/>
  </r>
  <r>
    <s v="2023"/>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305987300"/>
    <n v="840000000"/>
    <n v="305987300"/>
  </r>
  <r>
    <s v="2023"/>
    <x v="0"/>
    <x v="0"/>
    <x v="0"/>
    <x v="4"/>
    <s v="2 - Poder Ejecutivo"/>
    <s v="0206 - MINISTERIO DE EDUCACIÓN"/>
    <s v="0001 - MINISTERIO DE EDUCACION"/>
    <x v="1"/>
    <x v="13"/>
    <x v="39"/>
    <s v="2.4 - TRANSFERENCIAS CORRIENTES"/>
    <s v="2.4.9 - TRANSFERENCIAS CORRIENTES A OTRAS INSTITUCIONES PÚBLICAS"/>
    <s v="N"/>
    <s v="00 - N/A"/>
    <s v="10 - FONDO GENERAL"/>
    <s v="(en blanco)"/>
    <s v="99 - MULTIPROVINCIAL"/>
    <n v="0"/>
    <n v="0"/>
    <n v="248030"/>
    <n v="0"/>
  </r>
  <r>
    <s v="2023"/>
    <x v="0"/>
    <x v="0"/>
    <x v="0"/>
    <x v="4"/>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53720499.68"/>
    <n v="69894000"/>
    <n v="53720499.68"/>
  </r>
  <r>
    <s v="2023"/>
    <x v="0"/>
    <x v="0"/>
    <x v="0"/>
    <x v="4"/>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707961715"/>
    <n v="978135323.37999988"/>
    <n v="2148775989.7999997"/>
    <n v="978061323.37999964"/>
  </r>
  <r>
    <s v="2023"/>
    <x v="0"/>
    <x v="0"/>
    <x v="0"/>
    <x v="4"/>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500000"/>
    <n v="116286312"/>
    <n v="226083337"/>
    <n v="116237437.5"/>
  </r>
  <r>
    <s v="2023"/>
    <x v="0"/>
    <x v="0"/>
    <x v="0"/>
    <x v="4"/>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577574.47"/>
    <n v="9375000"/>
    <n v="577574.47"/>
  </r>
  <r>
    <s v="2023"/>
    <x v="0"/>
    <x v="0"/>
    <x v="0"/>
    <x v="4"/>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417811318.39999998"/>
    <n v="450373801"/>
    <n v="417811318.39999998"/>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6775086451"/>
    <n v="4911715301.8000011"/>
    <n v="7701086451"/>
    <n v="4911715301.8000021"/>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912980544"/>
    <n v="419825965.19999999"/>
    <n v="805822510"/>
    <n v="419825965.19999999"/>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910430201"/>
    <n v="3668826591.6499996"/>
    <n v="6072381068.1199999"/>
    <n v="3668826591.6500001"/>
  </r>
  <r>
    <s v="2023"/>
    <x v="0"/>
    <x v="0"/>
    <x v="0"/>
    <x v="4"/>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312334526.44000006"/>
    <n v="496672269"/>
    <n v="312334526.44000006"/>
  </r>
  <r>
    <s v="2023"/>
    <x v="0"/>
    <x v="0"/>
    <x v="0"/>
    <x v="4"/>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4605210701"/>
    <n v="2736717817.6199999"/>
    <n v="4042423019.3000002"/>
    <n v="2736717817.6199999"/>
  </r>
  <r>
    <s v="2023"/>
    <x v="0"/>
    <x v="0"/>
    <x v="0"/>
    <x v="4"/>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20618328"/>
    <n v="30927492"/>
    <n v="20618328"/>
  </r>
  <r>
    <s v="2023"/>
    <x v="0"/>
    <x v="0"/>
    <x v="0"/>
    <x v="4"/>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3420608"/>
    <n v="5130920"/>
    <n v="3420608"/>
  </r>
  <r>
    <s v="2023"/>
    <x v="0"/>
    <x v="0"/>
    <x v="0"/>
    <x v="4"/>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836593714"/>
    <n v="535519760.32999998"/>
    <n v="867884435.59000003"/>
    <n v="526820177.57999998"/>
  </r>
  <r>
    <s v="2023"/>
    <x v="0"/>
    <x v="0"/>
    <x v="0"/>
    <x v="4"/>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74860696543"/>
    <n v="47942867691.729988"/>
    <n v="75539732509.880005"/>
    <n v="47942867691.72998"/>
  </r>
  <r>
    <s v="2023"/>
    <x v="0"/>
    <x v="0"/>
    <x v="0"/>
    <x v="4"/>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22487557.840000004"/>
    <n v="41000000"/>
    <n v="22487557.840000004"/>
  </r>
  <r>
    <s v="2023"/>
    <x v="0"/>
    <x v="0"/>
    <x v="0"/>
    <x v="4"/>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9763200"/>
    <n v="23753806.200000003"/>
    <n v="92263200"/>
    <n v="23753806.200000003"/>
  </r>
  <r>
    <s v="2023"/>
    <x v="0"/>
    <x v="0"/>
    <x v="0"/>
    <x v="4"/>
    <s v="2 - Poder Ejecutivo"/>
    <s v="0207 - MINISTERIO DE SALUD PÚBLICA Y ASISTENCIA SOCIAL"/>
    <s v="0007 - CONSEJO NACIONAL PARA EL VIH SIDA"/>
    <x v="1"/>
    <x v="5"/>
    <x v="41"/>
    <s v="2.4 - TRANSFERENCIAS CORRIENTES"/>
    <s v="2.4.1 - TRANSFERENCIAS CORRIENTES AL SECTOR PRIVADO"/>
    <s v="S"/>
    <s v="00 - N/A"/>
    <s v="70 - DONACION EXTERNA"/>
    <s v="(en blanco)"/>
    <s v="99 - MULTIPROVINCIAL"/>
    <n v="0"/>
    <n v="0"/>
    <n v="18225518.460000001"/>
    <n v="0"/>
  </r>
  <r>
    <s v="2023"/>
    <x v="0"/>
    <x v="0"/>
    <x v="0"/>
    <x v="4"/>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42659600"/>
    <n v="718226444.35000014"/>
    <n v="858619600"/>
    <n v="718226444.35000026"/>
  </r>
  <r>
    <s v="2023"/>
    <x v="0"/>
    <x v="0"/>
    <x v="0"/>
    <x v="4"/>
    <s v="2 - Poder Ejecutivo"/>
    <s v="0209 - MINISTERIO DE TRABAJO"/>
    <s v="0001 - MINISTERIO DE TRABAJO"/>
    <x v="3"/>
    <x v="12"/>
    <x v="46"/>
    <s v="2.4 - TRANSFERENCIAS CORRIENTES"/>
    <s v="2.4.1 - TRANSFERENCIAS CORRIENTES AL SECTOR PRIVADO"/>
    <s v="N"/>
    <s v="00 - N/A"/>
    <s v="10 - FONDO GENERAL"/>
    <s v="(en blanco)"/>
    <s v="01 - DISTRITO NACIONAL"/>
    <n v="5566196"/>
    <n v="2855451"/>
    <n v="4566196"/>
    <n v="2843451"/>
  </r>
  <r>
    <s v="2023"/>
    <x v="0"/>
    <x v="0"/>
    <x v="0"/>
    <x v="4"/>
    <s v="2 - Poder Ejecutivo"/>
    <s v="0209 - MINISTERIO DE TRABAJO"/>
    <s v="0001 - MINISTERIO DE TRABAJO"/>
    <x v="3"/>
    <x v="12"/>
    <x v="46"/>
    <s v="2.4 - TRANSFERENCIAS CORRIENTES"/>
    <s v="2.4.1 - TRANSFERENCIAS CORRIENTES AL SECTOR PRIVADO"/>
    <s v="N"/>
    <s v="00 - N/A"/>
    <s v="10 - FONDO GENERAL"/>
    <s v="(en blanco)"/>
    <s v="99 - MULTIPROVINCIAL"/>
    <n v="159587318"/>
    <n v="69468832.159999996"/>
    <n v="159587318"/>
    <n v="69468832.159999996"/>
  </r>
  <r>
    <s v="2023"/>
    <x v="0"/>
    <x v="0"/>
    <x v="0"/>
    <x v="4"/>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44847614.63999999"/>
    <n v="217271422"/>
    <n v="144847614.63999999"/>
  </r>
  <r>
    <s v="2023"/>
    <x v="0"/>
    <x v="0"/>
    <x v="0"/>
    <x v="4"/>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417220765.36000007"/>
    <n v="706048489"/>
    <n v="417220765.36000007"/>
  </r>
  <r>
    <s v="2023"/>
    <x v="0"/>
    <x v="0"/>
    <x v="0"/>
    <x v="4"/>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0"/>
    <n v="0"/>
  </r>
  <r>
    <s v="2023"/>
    <x v="0"/>
    <x v="0"/>
    <x v="0"/>
    <x v="4"/>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302979786"/>
    <n v="163142962.01000002"/>
    <n v="302979786"/>
    <n v="163142962.01000002"/>
  </r>
  <r>
    <s v="2023"/>
    <x v="0"/>
    <x v="0"/>
    <x v="0"/>
    <x v="4"/>
    <s v="2 - Poder Ejecutivo"/>
    <s v="0210 - MINISTERIO DE AGRICULTURA"/>
    <s v="0001 - MINISTERIO DE AGRICULTURA"/>
    <x v="3"/>
    <x v="10"/>
    <x v="25"/>
    <s v="2.4 - TRANSFERENCIAS CORRIENTES"/>
    <s v="2.4.1 - TRANSFERENCIAS CORRIENTES AL SECTOR PRIVADO"/>
    <s v="N"/>
    <s v="00 - N/A"/>
    <s v="10 - FONDO GENERAL"/>
    <s v="(en blanco)"/>
    <s v="99 - MULTIPROVINCIAL"/>
    <n v="203912985"/>
    <n v="154684286.91999999"/>
    <n v="239306553"/>
    <n v="154684286.91999999"/>
  </r>
  <r>
    <s v="2023"/>
    <x v="0"/>
    <x v="0"/>
    <x v="0"/>
    <x v="4"/>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3610602440"/>
    <n v="2275504518.02"/>
    <n v="3137383766"/>
    <n v="2275504518.02"/>
  </r>
  <r>
    <s v="2023"/>
    <x v="0"/>
    <x v="0"/>
    <x v="0"/>
    <x v="4"/>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201505123.36000001"/>
    <n v="318257685"/>
    <n v="201505123.36000001"/>
  </r>
  <r>
    <s v="2023"/>
    <x v="0"/>
    <x v="0"/>
    <x v="0"/>
    <x v="4"/>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1446132338"/>
    <n v="936396164.87000012"/>
    <n v="1346132338"/>
    <n v="936396164.87000012"/>
  </r>
  <r>
    <s v="2023"/>
    <x v="0"/>
    <x v="0"/>
    <x v="0"/>
    <x v="4"/>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53847540.31999996"/>
    <n v="250002253"/>
    <n v="153847540.31999996"/>
  </r>
  <r>
    <s v="2023"/>
    <x v="0"/>
    <x v="0"/>
    <x v="0"/>
    <x v="4"/>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30134588"/>
    <n v="778326647.52000022"/>
    <n v="860421613"/>
    <n v="778326647.52000022"/>
  </r>
  <r>
    <s v="2023"/>
    <x v="0"/>
    <x v="0"/>
    <x v="0"/>
    <x v="4"/>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70000000"/>
    <n v="120000000"/>
    <n v="70000000"/>
  </r>
  <r>
    <s v="2023"/>
    <x v="0"/>
    <x v="0"/>
    <x v="0"/>
    <x v="4"/>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133925000"/>
    <n v="96102271"/>
    <n v="133925000"/>
    <n v="96102271"/>
  </r>
  <r>
    <s v="2023"/>
    <x v="0"/>
    <x v="0"/>
    <x v="0"/>
    <x v="4"/>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50943180"/>
    <n v="462118875.23999995"/>
    <n v="750943180"/>
    <n v="462118875.23999995"/>
  </r>
  <r>
    <s v="2023"/>
    <x v="0"/>
    <x v="0"/>
    <x v="0"/>
    <x v="4"/>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246384615.36000007"/>
    <n v="317500000"/>
    <n v="246384615.36000007"/>
  </r>
  <r>
    <s v="2023"/>
    <x v="0"/>
    <x v="0"/>
    <x v="0"/>
    <x v="4"/>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1086896"/>
    <n v="1766206"/>
    <n v="1086896"/>
  </r>
  <r>
    <s v="2023"/>
    <x v="0"/>
    <x v="0"/>
    <x v="0"/>
    <x v="4"/>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113547"/>
    <n v="5000000"/>
    <n v="113547"/>
  </r>
  <r>
    <s v="2023"/>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94346590"/>
    <n v="181136363.03999999"/>
    <n v="294346590"/>
    <n v="181136363.03999999"/>
  </r>
  <r>
    <s v="2023"/>
    <x v="0"/>
    <x v="0"/>
    <x v="0"/>
    <x v="4"/>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3969171"/>
    <n v="10816998.979999999"/>
    <n v="33969171"/>
    <n v="10816998.979999999"/>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21439076"/>
    <n v="30700000"/>
    <n v="21439076"/>
  </r>
  <r>
    <s v="2023"/>
    <x v="0"/>
    <x v="0"/>
    <x v="0"/>
    <x v="4"/>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404299476"/>
    <n v="826892731.81000006"/>
    <n v="1404299476"/>
    <n v="826892731.81000006"/>
  </r>
  <r>
    <s v="2023"/>
    <x v="0"/>
    <x v="0"/>
    <x v="0"/>
    <x v="4"/>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9374606"/>
    <n v="183855940.34"/>
    <n v="299374606"/>
    <n v="183855940.34"/>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0643984.969999999"/>
    <n v="38000000"/>
    <n v="20643984.969999999"/>
  </r>
  <r>
    <s v="2023"/>
    <x v="0"/>
    <x v="0"/>
    <x v="0"/>
    <x v="4"/>
    <s v="2 - Poder Ejecutivo"/>
    <s v="0213 - MINISTERIO DE TURISMO"/>
    <s v="0001 - MINISTERIO DE TURISMO"/>
    <x v="3"/>
    <x v="17"/>
    <x v="60"/>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22288000"/>
    <n v="0"/>
  </r>
  <r>
    <s v="2023"/>
    <x v="0"/>
    <x v="0"/>
    <x v="0"/>
    <x v="4"/>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96811815"/>
    <n v="96511452.360000014"/>
    <n v="193024010"/>
    <n v="96511452.360000014"/>
  </r>
  <r>
    <s v="2023"/>
    <x v="0"/>
    <x v="0"/>
    <x v="0"/>
    <x v="4"/>
    <s v="2 - Poder Ejecutivo"/>
    <s v="0215 - MINISTERIO DE LA MUJER"/>
    <s v="0001 - MINISTERIO DE LA MUJER"/>
    <x v="0"/>
    <x v="0"/>
    <x v="31"/>
    <s v="2.4 - TRANSFERENCIAS CORRIENTES"/>
    <s v="2.4.1 - TRANSFERENCIAS CORRIENTES AL SECTOR PRIVADO"/>
    <s v="N"/>
    <s v="00 - N/A"/>
    <s v="10 - FONDO GENERAL"/>
    <s v="(en blanco)"/>
    <s v="99 - MULTIPROVINCIAL"/>
    <n v="2800000"/>
    <n v="2845750"/>
    <n v="2904000"/>
    <n v="2845750"/>
  </r>
  <r>
    <s v="2023"/>
    <x v="0"/>
    <x v="0"/>
    <x v="0"/>
    <x v="4"/>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x v="1"/>
    <x v="13"/>
    <x v="49"/>
    <s v="2.4 - TRANSFERENCIAS CORRIENTES"/>
    <s v="2.4.1 - TRANSFERENCIAS CORRIENTES AL SECTOR PRIVADO"/>
    <s v="N"/>
    <s v="00 - N/A"/>
    <s v="10 - FONDO GENERAL"/>
    <s v="(en blanco)"/>
    <s v="99 - MULTIPROVINCIAL"/>
    <n v="116325451"/>
    <n v="59550300.999999993"/>
    <n v="90325451"/>
    <n v="59550300.999999993"/>
  </r>
  <r>
    <s v="2023"/>
    <x v="0"/>
    <x v="0"/>
    <x v="0"/>
    <x v="4"/>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190618497.88"/>
    <n v="190618517.88"/>
    <n v="190618497.88"/>
  </r>
  <r>
    <s v="2023"/>
    <x v="0"/>
    <x v="0"/>
    <x v="0"/>
    <x v="4"/>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589281"/>
    <n v="2357121"/>
    <n v="589281"/>
  </r>
  <r>
    <s v="2023"/>
    <x v="0"/>
    <x v="0"/>
    <x v="0"/>
    <x v="4"/>
    <s v="2 - Poder Ejecutivo"/>
    <s v="0216 - MINISTERIO DE CULTURA"/>
    <s v="0001 - MINISTERIO DE CULTURA"/>
    <x v="1"/>
    <x v="6"/>
    <x v="13"/>
    <s v="2.4 - TRANSFERENCIAS CORRIENTES"/>
    <s v="2.4.1 - TRANSFERENCIAS CORRIENTES AL SECTOR PRIVADO"/>
    <s v="N"/>
    <s v="00 - N/A"/>
    <s v="10 - FONDO GENERAL"/>
    <s v="(en blanco)"/>
    <s v="99 - MULTIPROVINCIAL"/>
    <n v="143667917"/>
    <n v="56871987.169999994"/>
    <n v="145067917"/>
    <n v="56871987.169999994"/>
  </r>
  <r>
    <s v="2023"/>
    <x v="0"/>
    <x v="0"/>
    <x v="0"/>
    <x v="4"/>
    <s v="2 - Poder Ejecutivo"/>
    <s v="0216 - MINISTERIO DE CULTURA"/>
    <s v="0001 - MINISTERIO DE CULTURA"/>
    <x v="1"/>
    <x v="6"/>
    <x v="13"/>
    <s v="2.4 - TRANSFERENCIAS CORRIENTES"/>
    <s v="2.4.2 - TRANSFERENCIAS CORRIENTES AL  GOBIERNO GENERAL NACIONAL"/>
    <s v="N"/>
    <s v="00 - N/A"/>
    <s v="10 - FONDO GENERAL"/>
    <s v="(en blanco)"/>
    <s v="99 - MULTIPROVINCIAL"/>
    <n v="414308934"/>
    <n v="265183015.99999997"/>
    <n v="414308934"/>
    <n v="265183015.99999997"/>
  </r>
  <r>
    <s v="2023"/>
    <x v="0"/>
    <x v="0"/>
    <x v="0"/>
    <x v="4"/>
    <s v="2 - Poder Ejecutivo"/>
    <s v="0216 - MINISTERIO DE CULTURA"/>
    <s v="0001 - MINISTERIO DE CULTURA"/>
    <x v="1"/>
    <x v="6"/>
    <x v="13"/>
    <s v="2.4 - TRANSFERENCIAS CORRIENTES"/>
    <s v="2.4.4 - TRANSFERENCIAS CORRIENTES A EMPRESAS PÚBLICAS NO FINANCIERAS"/>
    <s v="N"/>
    <s v="00 - N/A"/>
    <s v="10 - FONDO GENERAL"/>
    <s v="(en blanco)"/>
    <s v="99 - MULTIPROVINCIAL"/>
    <n v="169657636"/>
    <n v="106178080"/>
    <n v="169657636"/>
    <n v="106178080"/>
  </r>
  <r>
    <s v="2023"/>
    <x v="0"/>
    <x v="0"/>
    <x v="0"/>
    <x v="4"/>
    <s v="2 - Poder Ejecutivo"/>
    <s v="0216 - MINISTERIO DE CULTURA"/>
    <s v="0001 - MINISTERIO DE CULTURA"/>
    <x v="1"/>
    <x v="6"/>
    <x v="13"/>
    <s v="2.4 - TRANSFERENCIAS CORRIENTES"/>
    <s v="2.4.7 - TRANSFERENCIAS CORRIENTES AL SECTOR EXTERNO"/>
    <s v="N"/>
    <s v="00 - N/A"/>
    <s v="10 - FONDO GENERAL"/>
    <s v="(en blanco)"/>
    <s v="99 - MULTIPROVINCIAL"/>
    <n v="11556832"/>
    <n v="0"/>
    <n v="11556832"/>
    <n v="0"/>
  </r>
  <r>
    <s v="2023"/>
    <x v="0"/>
    <x v="0"/>
    <x v="0"/>
    <x v="4"/>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56050990.27999997"/>
    <n v="235683132"/>
    <n v="156050990.27999997"/>
  </r>
  <r>
    <s v="2023"/>
    <x v="0"/>
    <x v="0"/>
    <x v="0"/>
    <x v="4"/>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60162363"/>
    <n v="143795409.03"/>
    <n v="217785145.66"/>
    <n v="129029087.49999999"/>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2278628657"/>
    <n v="1878628657"/>
    <n v="1878628657"/>
    <n v="1402233019.6800001"/>
  </r>
  <r>
    <s v="2023"/>
    <x v="0"/>
    <x v="0"/>
    <x v="0"/>
    <x v="4"/>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95585377"/>
    <n v="349641997"/>
    <n v="352585377"/>
    <n v="211974071.23999998"/>
  </r>
  <r>
    <s v="2023"/>
    <x v="0"/>
    <x v="0"/>
    <x v="0"/>
    <x v="4"/>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35000000"/>
    <n v="35000000"/>
    <n v="35000000"/>
    <n v="22266666.679999996"/>
  </r>
  <r>
    <s v="2023"/>
    <x v="0"/>
    <x v="0"/>
    <x v="0"/>
    <x v="4"/>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59000000"/>
    <n v="59000000"/>
    <n v="59000000"/>
    <n v="37933333.280000001"/>
  </r>
  <r>
    <s v="2023"/>
    <x v="0"/>
    <x v="0"/>
    <x v="0"/>
    <x v="4"/>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277000000"/>
    <n v="277000000"/>
    <n v="277000000"/>
    <n v="176403333.60000005"/>
  </r>
  <r>
    <s v="2023"/>
    <x v="0"/>
    <x v="0"/>
    <x v="0"/>
    <x v="4"/>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7404141"/>
    <n v="9200000"/>
    <n v="7404141"/>
  </r>
  <r>
    <s v="2023"/>
    <x v="0"/>
    <x v="0"/>
    <x v="0"/>
    <x v="4"/>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45677808"/>
  </r>
  <r>
    <s v="2023"/>
    <x v="0"/>
    <x v="0"/>
    <x v="0"/>
    <x v="4"/>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9637300"/>
    <n v="7138403.5899999999"/>
    <n v="9637300"/>
    <n v="6217403.5899999999"/>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31595000"/>
    <n v="66360000"/>
    <n v="3159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52385000"/>
    <n v="105250000"/>
    <n v="5238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24945000"/>
    <n v="50000000"/>
    <n v="2494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14855000"/>
    <n v="33570000"/>
    <n v="1485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9755000"/>
    <n v="22005000"/>
    <n v="975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0195000"/>
    <n v="22950000"/>
    <n v="10195000"/>
  </r>
  <r>
    <s v="2023"/>
    <x v="0"/>
    <x v="0"/>
    <x v="0"/>
    <x v="4"/>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10865241.43"/>
    <n v="16520225"/>
    <n v="10865241.43"/>
  </r>
  <r>
    <s v="2023"/>
    <x v="0"/>
    <x v="0"/>
    <x v="0"/>
    <x v="4"/>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2554131920"/>
    <n v="1251666714.6500001"/>
    <n v="2553933920"/>
    <n v="1251666714.6500001"/>
  </r>
  <r>
    <s v="2023"/>
    <x v="0"/>
    <x v="0"/>
    <x v="0"/>
    <x v="4"/>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589966537"/>
    <n v="5885402951.2499981"/>
    <n v="9589966537"/>
    <n v="5885402951.2499981"/>
  </r>
  <r>
    <s v="2023"/>
    <x v="0"/>
    <x v="0"/>
    <x v="0"/>
    <x v="4"/>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380256272"/>
    <n v="594207053"/>
    <n v="380256272"/>
  </r>
  <r>
    <s v="2023"/>
    <x v="0"/>
    <x v="0"/>
    <x v="0"/>
    <x v="4"/>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3300000"/>
    <n v="1353858.89"/>
    <n v="1900000"/>
    <n v="1353858.89"/>
  </r>
  <r>
    <s v="2023"/>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235090783"/>
    <n v="110433773.15000001"/>
    <n v="110433773.68000001"/>
    <n v="84903807.540000007"/>
  </r>
  <r>
    <s v="2023"/>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3938045.2800000003"/>
    <n v="24300000"/>
    <n v="3938045.2800000003"/>
  </r>
  <r>
    <s v="2023"/>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35039167"/>
    <n v="35039167"/>
    <n v="35039167"/>
    <n v="19600000"/>
  </r>
  <r>
    <s v="2023"/>
    <x v="0"/>
    <x v="0"/>
    <x v="0"/>
    <x v="4"/>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124657009.32000001"/>
    <n v="124657009.32000001"/>
    <n v="64637202.86999999"/>
  </r>
  <r>
    <s v="2023"/>
    <x v="0"/>
    <x v="0"/>
    <x v="0"/>
    <x v="4"/>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13625"/>
    <n v="667200"/>
    <n v="213625"/>
  </r>
  <r>
    <s v="2023"/>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15744891.940000001"/>
    <n v="20032800"/>
    <n v="4619416.84"/>
  </r>
  <r>
    <s v="2023"/>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249780"/>
    <n v="750000"/>
    <n v="249780"/>
  </r>
  <r>
    <s v="2023"/>
    <x v="0"/>
    <x v="0"/>
    <x v="0"/>
    <x v="4"/>
    <s v="2 - Poder Ejecutivo"/>
    <s v="0220 - MINISTERIO DE ECONOMÍA, PLANIFICACIÓN Y DESARROLLO"/>
    <s v="0009 - OFICINA NACIONAL DE ESTADISTICAS"/>
    <x v="0"/>
    <x v="0"/>
    <x v="2"/>
    <s v="2.4 - TRANSFERENCIAS CORRIENTES"/>
    <s v="2.4.7 - TRANSFERENCIAS CORRIENTES AL SECTOR EXTERNO"/>
    <s v="N"/>
    <s v="00 - N/A"/>
    <s v="10 - FONDO GENERAL"/>
    <s v="(en blanco)"/>
    <s v="99 - MULTIPROVINCIAL"/>
    <n v="0"/>
    <n v="857226.81"/>
    <n v="860000"/>
    <n v="857226.81"/>
  </r>
  <r>
    <s v="2023"/>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15616474.859999999"/>
    <n v="19000000"/>
    <n v="15591263.859999998"/>
  </r>
  <r>
    <s v="2023"/>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4236799.970000001"/>
    <n v="31702400"/>
    <n v="14236799.970000001"/>
  </r>
  <r>
    <s v="2023"/>
    <x v="0"/>
    <x v="0"/>
    <x v="0"/>
    <x v="4"/>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39500000.039999992"/>
    <n v="79000000"/>
    <n v="39500000.039999999"/>
  </r>
  <r>
    <s v="2023"/>
    <x v="0"/>
    <x v="0"/>
    <x v="0"/>
    <x v="4"/>
    <s v="2 - Poder Ejecutivo"/>
    <s v="0222 - MINISTERIO DE ENERGIA Y MINAS"/>
    <s v="0001 - MINISTERIO DE ENERGIA Y MINAS"/>
    <x v="3"/>
    <x v="19"/>
    <x v="79"/>
    <s v="2.4 - TRANSFERENCIAS CORRIENTES"/>
    <s v="2.4.1 - TRANSFERENCIAS CORRIENTES AL SECTOR PRIVADO"/>
    <s v="N"/>
    <s v="00 - N/A"/>
    <s v="10 - FONDO GENERAL"/>
    <s v="(en blanco)"/>
    <s v="99 - MULTIPROVINCIAL"/>
    <n v="14480000"/>
    <n v="12365871.879999999"/>
    <n v="24480000"/>
    <n v="12365871.880000001"/>
  </r>
  <r>
    <s v="2023"/>
    <x v="0"/>
    <x v="0"/>
    <x v="0"/>
    <x v="4"/>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2237956.96"/>
    <n v="4500000"/>
    <n v="2237956.96"/>
  </r>
  <r>
    <s v="2023"/>
    <x v="0"/>
    <x v="0"/>
    <x v="0"/>
    <x v="4"/>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42907410"/>
  </r>
  <r>
    <s v="2023"/>
    <x v="0"/>
    <x v="0"/>
    <x v="0"/>
    <x v="4"/>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1750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2510000"/>
    <n v="100000"/>
    <n v="4408000"/>
    <n v="100000"/>
  </r>
  <r>
    <s v="2023"/>
    <x v="0"/>
    <x v="0"/>
    <x v="0"/>
    <x v="4"/>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223 - MINISTERIO DE LA VIVIENDA, HABITAT Y EDIFICACIONES (MIVHED)"/>
    <s v="0001 - MINISTERIO DE LA VIVIENDA, HABITAT Y EDIFICACIONES (MIVHED)"/>
    <x v="1"/>
    <x v="2"/>
    <x v="56"/>
    <s v="2.4 - TRANSFERENCIAS CORRIENTES"/>
    <s v="2.4.7 - TRANSFERENCIAS CORRIENTES AL SECTOR EXTERNO"/>
    <s v="N"/>
    <s v="00 - N/A"/>
    <s v="20 - FONDOS CON DESTINO ESPECÍFICO"/>
    <s v="(en blanco)"/>
    <s v="99 - MULTIPROVINCIAL"/>
    <n v="0"/>
    <n v="0"/>
    <n v="7865000"/>
    <n v="0"/>
  </r>
  <r>
    <s v="2023"/>
    <x v="0"/>
    <x v="0"/>
    <x v="0"/>
    <x v="4"/>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29996"/>
    <n v="35272299382"/>
    <n v="35249936989.729996"/>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000000001"/>
    <n v="1036000"/>
    <n v="1031247.7000000001"/>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21256546570.09"/>
    <n v="35000000000"/>
    <n v="21256546570.09"/>
  </r>
  <r>
    <s v="2023"/>
    <x v="0"/>
    <x v="0"/>
    <x v="0"/>
    <x v="4"/>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602002236.88"/>
    <n v="782262328"/>
    <n v="602002236.88"/>
  </r>
  <r>
    <s v="2023"/>
    <x v="0"/>
    <x v="0"/>
    <x v="0"/>
    <x v="4"/>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495000000"/>
    <n v="660000000"/>
    <n v="495000000"/>
  </r>
  <r>
    <s v="2023"/>
    <x v="0"/>
    <x v="0"/>
    <x v="0"/>
    <x v="4"/>
    <s v="3 - Poder Judicial"/>
    <s v="0301 - PODER JUDICIAL"/>
    <s v="0001 - CONSEJO DEL PODER JUDICIAL"/>
    <x v="0"/>
    <x v="1"/>
    <x v="1"/>
    <s v="2.4 - TRANSFERENCIAS CORRIENTES"/>
    <s v="2.4.1 - TRANSFERENCIAS CORRIENTES AL SECTOR PRIVADO"/>
    <s v="N"/>
    <s v="00 - N/A"/>
    <s v="10 - FONDO GENERAL"/>
    <s v="(en blanco)"/>
    <s v="99 - MULTIPROVINCIAL"/>
    <n v="43956730"/>
    <n v="29343279.030000001"/>
    <n v="43956730"/>
    <n v="29343279.030000001"/>
  </r>
  <r>
    <s v="2023"/>
    <x v="0"/>
    <x v="0"/>
    <x v="0"/>
    <x v="4"/>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840266680"/>
    <n v="1260400000"/>
    <n v="840266680"/>
  </r>
  <r>
    <s v="2023"/>
    <x v="0"/>
    <x v="0"/>
    <x v="0"/>
    <x v="4"/>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24800"/>
    <n v="74800"/>
    <n v="124800"/>
    <n v="74800"/>
  </r>
  <r>
    <s v="2023"/>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770000"/>
    <n v="1250000"/>
    <n v="770000"/>
  </r>
  <r>
    <s v="2023"/>
    <x v="0"/>
    <x v="0"/>
    <x v="0"/>
    <x v="4"/>
    <s v="6 - Tribunal Constitucional"/>
    <s v="0403 - TRIBUNAL CONSTITUCIONAL"/>
    <s v="0001 - TRIBUNAL CONSTITUCIONAL"/>
    <x v="0"/>
    <x v="1"/>
    <x v="11"/>
    <s v="2.4 - TRANSFERENCIAS CORRIENTES"/>
    <s v="2.4.1 - TRANSFERENCIAS CORRIENTES AL SECTOR PRIVADO"/>
    <s v="N"/>
    <s v="00 - N/A"/>
    <s v="10 - FONDO GENERAL"/>
    <s v="(en blanco)"/>
    <s v="99 - MULTIPROVINCIAL"/>
    <n v="17655907"/>
    <n v="24283035.990000002"/>
    <n v="17655907"/>
    <n v="24283035.990000002"/>
  </r>
  <r>
    <s v="2023"/>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714600"/>
    <n v="297857.04000000004"/>
    <n v="3239600"/>
    <n v="297857.04000000004"/>
  </r>
  <r>
    <s v="2023"/>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371666.66000000003"/>
    <n v="1500000"/>
    <n v="371666.66000000003"/>
  </r>
  <r>
    <s v="2023"/>
    <x v="0"/>
    <x v="0"/>
    <x v="0"/>
    <x v="4"/>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1294972.03"/>
    <n v="1300000"/>
    <n v="1294972.03"/>
  </r>
  <r>
    <s v="2023"/>
    <x v="0"/>
    <x v="0"/>
    <x v="0"/>
    <x v="4"/>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315439.54000000004"/>
    <n v="0"/>
  </r>
  <r>
    <s v="2023"/>
    <x v="0"/>
    <x v="0"/>
    <x v="0"/>
    <x v="5"/>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3875750.01"/>
    <n v="8050000"/>
    <n v="3875750.01"/>
  </r>
  <r>
    <s v="2023"/>
    <x v="0"/>
    <x v="0"/>
    <x v="0"/>
    <x v="5"/>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590860998"/>
    <n v="885898520"/>
    <n v="590860998"/>
  </r>
  <r>
    <s v="2023"/>
    <x v="0"/>
    <x v="0"/>
    <x v="1"/>
    <x v="6"/>
    <s v="1 - Poder Legislativo"/>
    <s v="0101 - SENADO DE LA REPÚBLICA"/>
    <s v="0001 - SENADO DE LA REPÚBLICA DOMINICANA"/>
    <x v="0"/>
    <x v="0"/>
    <x v="0"/>
    <s v="2.3 - MATERIALES Y SUMINISTROS"/>
    <s v="2.3.9 - PRODUCTOS Y ÚTILES VARIOS"/>
    <s v="N"/>
    <s v="00 - N/A"/>
    <s v="10 - FONDO GENERAL"/>
    <s v="(en blanco)"/>
    <s v="99 - MULTIPROVINCIAL"/>
    <n v="5000000"/>
    <n v="3166576.04"/>
    <n v="4500000"/>
    <n v="3166576.04"/>
  </r>
  <r>
    <s v="2023"/>
    <x v="0"/>
    <x v="0"/>
    <x v="1"/>
    <x v="6"/>
    <s v="1 - Poder Legislativo"/>
    <s v="0102 - CÁMARA DE DIPUTADOS"/>
    <s v="0001 - CÁMARA DE DIPUTADOS"/>
    <x v="0"/>
    <x v="0"/>
    <x v="0"/>
    <s v="2.3 - MATERIALES Y SUMINISTROS"/>
    <s v="2.3.9 - PRODUCTOS Y ÚTILES VARIOS"/>
    <s v="N"/>
    <s v="00 - N/A"/>
    <s v="10 - FONDO GENERAL"/>
    <s v="(en blanco)"/>
    <s v="99 - MULTIPROVINCIAL"/>
    <n v="800000"/>
    <n v="800000.00000000012"/>
    <n v="800000"/>
    <n v="800000.00000000012"/>
  </r>
  <r>
    <s v="2023"/>
    <x v="0"/>
    <x v="0"/>
    <x v="1"/>
    <x v="6"/>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19835.8"/>
    <n v="160000"/>
    <n v="19835.8"/>
  </r>
  <r>
    <s v="2023"/>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59712075"/>
    <n v="0"/>
    <n v="59712075"/>
    <n v="0"/>
  </r>
  <r>
    <s v="2023"/>
    <x v="0"/>
    <x v="0"/>
    <x v="1"/>
    <x v="6"/>
    <s v="2 - Poder Ejecutivo"/>
    <s v="0201 - PRESIDENCIA DE LA REPÚBLICA"/>
    <s v="0001 - CONTRALORIA GENERAL DE LA REPUBLICA"/>
    <x v="0"/>
    <x v="0"/>
    <x v="2"/>
    <s v="2.3 - MATERIALES Y SUMINISTROS"/>
    <s v="2.3.9 - PRODUCTOS Y ÚTILES VARIOS"/>
    <s v="N"/>
    <s v="00 - N/A"/>
    <s v="10 - FONDO GENERAL"/>
    <s v="(en blanco)"/>
    <s v="99 - MULTIPROVINCIAL"/>
    <n v="0"/>
    <n v="274882.02999999997"/>
    <n v="200000"/>
    <n v="274882.02999999997"/>
  </r>
  <r>
    <s v="2023"/>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8280226"/>
    <n v="10773908.17"/>
    <n v="18530226"/>
    <n v="8238508.1699999999"/>
  </r>
  <r>
    <s v="2023"/>
    <x v="0"/>
    <x v="0"/>
    <x v="1"/>
    <x v="6"/>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968072"/>
    <n v="1489346.1400000001"/>
    <n v="2968072"/>
    <n v="1223137.1900000002"/>
  </r>
  <r>
    <s v="2023"/>
    <x v="0"/>
    <x v="0"/>
    <x v="1"/>
    <x v="6"/>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5585008.7199999997"/>
    <n v="6980794"/>
    <n v="3962611.72"/>
  </r>
  <r>
    <s v="2023"/>
    <x v="0"/>
    <x v="0"/>
    <x v="1"/>
    <x v="6"/>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200000"/>
    <n v="0"/>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367046"/>
    <n v="22291367.949999999"/>
    <n v="30422598"/>
    <n v="19777088"/>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424992.33999999997"/>
    <n v="1500000"/>
    <n v="376042.4"/>
  </r>
  <r>
    <s v="2023"/>
    <x v="0"/>
    <x v="0"/>
    <x v="1"/>
    <x v="6"/>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1268826"/>
    <n v="265210.19"/>
  </r>
  <r>
    <s v="2023"/>
    <x v="0"/>
    <x v="0"/>
    <x v="1"/>
    <x v="6"/>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50000"/>
    <n v="0"/>
  </r>
  <r>
    <s v="2023"/>
    <x v="0"/>
    <x v="0"/>
    <x v="1"/>
    <x v="6"/>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1425666.51"/>
    <n v="3000000"/>
    <n v="1425666.51"/>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4751906"/>
    <n v="800000"/>
  </r>
  <r>
    <s v="2023"/>
    <x v="0"/>
    <x v="0"/>
    <x v="1"/>
    <x v="6"/>
    <s v="2 - Poder Ejecutivo"/>
    <s v="0201 - PRESIDENCIA DE LA REPÚBLICA"/>
    <s v="0001 - GABINETE SOCIAL DE LA PRESIDENCIA"/>
    <x v="1"/>
    <x v="2"/>
    <x v="4"/>
    <s v="2.3 - MATERIALES Y SUMINISTROS"/>
    <s v="2.3.9 - PRODUCTOS Y ÚTILES VARIOS"/>
    <s v="N"/>
    <s v="00 - N/A"/>
    <s v="10 - FONDO GENERAL"/>
    <s v="(en blanco)"/>
    <s v="99 - MULTIPROVINCIAL"/>
    <n v="0"/>
    <n v="204637"/>
    <n v="420000"/>
    <n v="196377"/>
  </r>
  <r>
    <s v="2023"/>
    <x v="0"/>
    <x v="0"/>
    <x v="1"/>
    <x v="6"/>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6"/>
    <s v="2 - Poder Ejecutivo"/>
    <s v="0201 - PRESIDENCIA DE LA REPÚBLICA"/>
    <s v="0001 - MINISTERIO DE LA PRESIDENCIA"/>
    <x v="0"/>
    <x v="0"/>
    <x v="2"/>
    <s v="2.3 - MATERIALES Y SUMINISTROS"/>
    <s v="2.3.9 - PRODUCTOS Y ÚTILES VARIOS"/>
    <s v="N"/>
    <s v="00 - N/A"/>
    <s v="10 - FONDO GENERAL"/>
    <s v="(en blanco)"/>
    <s v="99 - MULTIPROVINCIAL"/>
    <n v="0"/>
    <n v="68158.06"/>
    <n v="200000"/>
    <n v="54706.06"/>
  </r>
  <r>
    <s v="2023"/>
    <x v="0"/>
    <x v="0"/>
    <x v="1"/>
    <x v="6"/>
    <s v="2 - Poder Ejecutivo"/>
    <s v="0201 - PRESIDENCIA DE LA REPÚBLICA"/>
    <s v="0001 - SECRETARIADO ADMINISTRATIVO DE LA PRESIDENCIA"/>
    <x v="0"/>
    <x v="0"/>
    <x v="2"/>
    <s v="2.3 - MATERIALES Y SUMINISTROS"/>
    <s v="2.3.9 - PRODUCTOS Y ÚTILES VARIOS"/>
    <s v="N"/>
    <s v="00 - N/A"/>
    <s v="10 - FONDO GENERAL"/>
    <s v="(en blanco)"/>
    <s v="99 - MULTIPROVINCIAL"/>
    <n v="0"/>
    <n v="602038.08000000007"/>
    <n v="616038.08000000007"/>
    <n v="423143.99"/>
  </r>
  <r>
    <s v="2023"/>
    <x v="0"/>
    <x v="0"/>
    <x v="1"/>
    <x v="6"/>
    <s v="2 - Poder Ejecutivo"/>
    <s v="0201 - PRESIDENCIA DE LA REPÚBLICA"/>
    <s v="0001 - SECRETARIADO ADMINISTRATIVO DE LA PRESIDENCIA"/>
    <x v="0"/>
    <x v="0"/>
    <x v="2"/>
    <s v="2.7 - OBRAS"/>
    <s v="2.7.2 - INFRAESTRUCTURA"/>
    <s v="N"/>
    <s v="00 - N/A"/>
    <s v="10 - FONDO GENERAL"/>
    <s v="(en blanco)"/>
    <s v="99 - MULTIPROVINCIAL"/>
    <n v="0"/>
    <n v="6239504.0700000003"/>
    <n v="10285433.99"/>
    <n v="1247900.81"/>
  </r>
  <r>
    <s v="2023"/>
    <x v="0"/>
    <x v="0"/>
    <x v="1"/>
    <x v="6"/>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91460"/>
    <n v="1199680"/>
    <n v="285253.2"/>
  </r>
  <r>
    <s v="2023"/>
    <x v="0"/>
    <x v="0"/>
    <x v="1"/>
    <x v="6"/>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0"/>
    <n v="0"/>
  </r>
  <r>
    <s v="2023"/>
    <x v="0"/>
    <x v="0"/>
    <x v="1"/>
    <x v="6"/>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9731106"/>
    <n v="59266000"/>
    <n v="1943106"/>
  </r>
  <r>
    <s v="2023"/>
    <x v="0"/>
    <x v="0"/>
    <x v="1"/>
    <x v="6"/>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71278501"/>
    <n v="31279463.140000001"/>
    <n v="74278501"/>
    <n v="28287282.210000001"/>
  </r>
  <r>
    <s v="2023"/>
    <x v="0"/>
    <x v="0"/>
    <x v="1"/>
    <x v="6"/>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345351.08"/>
    <n v="450000"/>
    <n v="345351.08"/>
  </r>
  <r>
    <s v="2023"/>
    <x v="0"/>
    <x v="0"/>
    <x v="1"/>
    <x v="6"/>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3255738"/>
    <n v="3500000"/>
    <n v="3255738"/>
  </r>
  <r>
    <s v="2023"/>
    <x v="0"/>
    <x v="0"/>
    <x v="1"/>
    <x v="6"/>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s v="0004 - SERVICIO INTEGRAL DE EMERGENCIAS"/>
    <x v="0"/>
    <x v="4"/>
    <x v="6"/>
    <s v="2.3 - MATERIALES Y SUMINISTROS"/>
    <s v="2.3.9 - PRODUCTOS Y ÚTILES VARIOS"/>
    <s v="N"/>
    <s v="00 - N/A"/>
    <s v="10 - FONDO GENERAL"/>
    <s v="(en blanco)"/>
    <s v="99 - MULTIPROVINCIAL"/>
    <n v="0"/>
    <n v="742277.42"/>
    <n v="700000"/>
    <n v="414307.91"/>
  </r>
  <r>
    <s v="2023"/>
    <x v="0"/>
    <x v="0"/>
    <x v="1"/>
    <x v="6"/>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1195755.02"/>
    <n v="1000000"/>
    <n v="0"/>
  </r>
  <r>
    <s v="2023"/>
    <x v="0"/>
    <x v="0"/>
    <x v="1"/>
    <x v="6"/>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439569"/>
    <n v="23933225.77"/>
    <n v="37539569"/>
    <n v="23770874.469999999"/>
  </r>
  <r>
    <s v="2023"/>
    <x v="0"/>
    <x v="0"/>
    <x v="1"/>
    <x v="6"/>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0"/>
    <n v="103792.8"/>
    <n v="104000"/>
    <n v="103792.8"/>
  </r>
  <r>
    <s v="2023"/>
    <x v="0"/>
    <x v="0"/>
    <x v="1"/>
    <x v="6"/>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3187.01"/>
    <n v="425000"/>
    <n v="13187.009999999998"/>
  </r>
  <r>
    <s v="2023"/>
    <x v="0"/>
    <x v="0"/>
    <x v="1"/>
    <x v="6"/>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8400000"/>
    <n v="2080000"/>
    <n v="8400000"/>
    <n v="2080000"/>
  </r>
  <r>
    <s v="2023"/>
    <x v="0"/>
    <x v="0"/>
    <x v="1"/>
    <x v="6"/>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729600"/>
    <n v="312074.2"/>
    <n v="729600"/>
    <n v="312074.19999999995"/>
  </r>
  <r>
    <s v="2023"/>
    <x v="0"/>
    <x v="0"/>
    <x v="1"/>
    <x v="6"/>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6719406.199999996"/>
    <n v="125000000"/>
    <n v="36719406.199999996"/>
  </r>
  <r>
    <s v="2023"/>
    <x v="0"/>
    <x v="0"/>
    <x v="1"/>
    <x v="6"/>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75400000"/>
    <n v="43623652.18"/>
    <n v="76583410"/>
    <n v="43623652.18"/>
  </r>
  <r>
    <s v="2023"/>
    <x v="0"/>
    <x v="0"/>
    <x v="1"/>
    <x v="6"/>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6342386.2299999995"/>
    <n v="13423155"/>
    <n v="6342386.2299999977"/>
  </r>
  <r>
    <s v="2023"/>
    <x v="0"/>
    <x v="0"/>
    <x v="1"/>
    <x v="6"/>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4810121.700000003"/>
    <n v="100000000"/>
    <n v="54810121.700000003"/>
  </r>
  <r>
    <s v="2023"/>
    <x v="0"/>
    <x v="0"/>
    <x v="1"/>
    <x v="6"/>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110388435"/>
    <n v="319067238.51999998"/>
    <n v="1164493435"/>
    <n v="269862228.97000003"/>
  </r>
  <r>
    <s v="2023"/>
    <x v="0"/>
    <x v="0"/>
    <x v="1"/>
    <x v="6"/>
    <s v="2 - Poder Ejecutivo"/>
    <s v="0201 - PRESIDENCIA DE LA REPÚBLICA"/>
    <s v="0007 - PROGRAMA SUPÉRATE"/>
    <x v="1"/>
    <x v="2"/>
    <x v="4"/>
    <s v="2.3 - MATERIALES Y SUMINISTROS"/>
    <s v="2.3.9 - PRODUCTOS Y ÚTILES VARIOS"/>
    <s v="N"/>
    <s v="00 - N/A"/>
    <s v="10 - FONDO GENERAL"/>
    <s v="(en blanco)"/>
    <s v="99 - MULTIPROVINCIAL"/>
    <n v="0"/>
    <n v="4091253.07"/>
    <n v="5227155"/>
    <n v="2548486.0399999996"/>
  </r>
  <r>
    <s v="2023"/>
    <x v="0"/>
    <x v="0"/>
    <x v="1"/>
    <x v="6"/>
    <s v="2 - Poder Ejecutivo"/>
    <s v="0201 - PRESIDENCIA DE LA REPÚBLICA"/>
    <s v="0008 - ADMINISTRADORA DE SUBSIDIOS SOCIALES"/>
    <x v="1"/>
    <x v="2"/>
    <x v="4"/>
    <s v="2.3 - MATERIALES Y SUMINISTROS"/>
    <s v="2.3.9 - PRODUCTOS Y ÚTILES VARIOS"/>
    <s v="N"/>
    <s v="00 - N/A"/>
    <s v="10 - FONDO GENERAL"/>
    <s v="(en blanco)"/>
    <s v="99 - MULTIPROVINCIAL"/>
    <n v="0"/>
    <n v="122112.3"/>
    <n v="226500"/>
    <n v="80434.7"/>
  </r>
  <r>
    <s v="2023"/>
    <x v="0"/>
    <x v="0"/>
    <x v="1"/>
    <x v="6"/>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38465.64"/>
    <n v="40000"/>
    <n v="38465.64"/>
  </r>
  <r>
    <s v="2023"/>
    <x v="0"/>
    <x v="0"/>
    <x v="1"/>
    <x v="6"/>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1528222.17"/>
    <n v="1528222.17"/>
    <n v="0"/>
  </r>
  <r>
    <s v="2023"/>
    <x v="0"/>
    <x v="0"/>
    <x v="1"/>
    <x v="6"/>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66955"/>
    <n v="1639021.75"/>
    <n v="1710485.75"/>
    <n v="0"/>
  </r>
  <r>
    <s v="2023"/>
    <x v="0"/>
    <x v="0"/>
    <x v="1"/>
    <x v="6"/>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350406"/>
    <n v="34194751.390000001"/>
    <n v="34194751.390000001"/>
    <n v="34194751.380000003"/>
  </r>
  <r>
    <s v="2023"/>
    <x v="0"/>
    <x v="0"/>
    <x v="1"/>
    <x v="6"/>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15670036.68"/>
    <n v="16727660.68"/>
    <n v="0"/>
  </r>
  <r>
    <s v="2023"/>
    <x v="0"/>
    <x v="0"/>
    <x v="1"/>
    <x v="6"/>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0"/>
    <n v="621176"/>
    <n v="0"/>
  </r>
  <r>
    <s v="2023"/>
    <x v="0"/>
    <x v="0"/>
    <x v="1"/>
    <x v="6"/>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9000000"/>
    <n v="0"/>
    <n v="0"/>
    <n v="0"/>
  </r>
  <r>
    <s v="2023"/>
    <x v="0"/>
    <x v="0"/>
    <x v="1"/>
    <x v="6"/>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108004529"/>
    <n v="103089832.68000001"/>
    <n v="113622629.25"/>
    <n v="103089832.68000001"/>
  </r>
  <r>
    <s v="2023"/>
    <x v="0"/>
    <x v="0"/>
    <x v="1"/>
    <x v="6"/>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16731968"/>
    <n v="0"/>
    <n v="2809061.3699999973"/>
    <n v="0"/>
  </r>
  <r>
    <s v="2023"/>
    <x v="0"/>
    <x v="0"/>
    <x v="1"/>
    <x v="6"/>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15855213.029999999"/>
    <n v="15855213.029999999"/>
    <n v="0"/>
  </r>
  <r>
    <s v="2023"/>
    <x v="0"/>
    <x v="0"/>
    <x v="1"/>
    <x v="6"/>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10259725.82"/>
    <n v="10259725.82"/>
    <n v="0"/>
  </r>
  <r>
    <s v="2023"/>
    <x v="0"/>
    <x v="0"/>
    <x v="1"/>
    <x v="6"/>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3846610.3900000006"/>
    <n v="3846610.39"/>
  </r>
  <r>
    <s v="2023"/>
    <x v="0"/>
    <x v="0"/>
    <x v="1"/>
    <x v="6"/>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0"/>
    <n v="3686007.6"/>
    <n v="0"/>
  </r>
  <r>
    <s v="2023"/>
    <x v="0"/>
    <x v="0"/>
    <x v="1"/>
    <x v="6"/>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16702364.420000002"/>
    <n v="28511102.32"/>
    <n v="16702364.42"/>
  </r>
  <r>
    <s v="2023"/>
    <x v="0"/>
    <x v="0"/>
    <x v="1"/>
    <x v="6"/>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609354"/>
    <n v="2609354"/>
    <n v="2566462.21"/>
  </r>
  <r>
    <s v="2023"/>
    <x v="0"/>
    <x v="0"/>
    <x v="1"/>
    <x v="6"/>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4704888.8"/>
    <n v="8521160.0700000003"/>
    <n v="4704888.8"/>
  </r>
  <r>
    <s v="2023"/>
    <x v="0"/>
    <x v="0"/>
    <x v="1"/>
    <x v="6"/>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38706203.799999997"/>
    <n v="42005851.119999997"/>
    <n v="38706203.799999997"/>
  </r>
  <r>
    <s v="2023"/>
    <x v="0"/>
    <x v="0"/>
    <x v="1"/>
    <x v="6"/>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13854381.210000001"/>
    <n v="18510239.41"/>
    <n v="13854381.210000001"/>
  </r>
  <r>
    <s v="2023"/>
    <x v="0"/>
    <x v="0"/>
    <x v="1"/>
    <x v="6"/>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1681011.95"/>
    <n v="5765186.21"/>
    <n v="1681011.95"/>
  </r>
  <r>
    <s v="2023"/>
    <x v="0"/>
    <x v="0"/>
    <x v="1"/>
    <x v="6"/>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1803014.34"/>
    <n v="1803014.34"/>
    <n v="0"/>
  </r>
  <r>
    <s v="2023"/>
    <x v="0"/>
    <x v="0"/>
    <x v="1"/>
    <x v="6"/>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13995280.35"/>
    <n v="14876151"/>
    <n v="13995280.35"/>
  </r>
  <r>
    <s v="2023"/>
    <x v="0"/>
    <x v="0"/>
    <x v="1"/>
    <x v="6"/>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0"/>
    <n v="0"/>
  </r>
  <r>
    <s v="2023"/>
    <x v="0"/>
    <x v="0"/>
    <x v="1"/>
    <x v="6"/>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2187675.7400000002"/>
    <n v="0"/>
  </r>
  <r>
    <s v="2023"/>
    <x v="0"/>
    <x v="0"/>
    <x v="1"/>
    <x v="6"/>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4686892.95"/>
    <n v="17052312"/>
    <n v="4686892.95"/>
  </r>
  <r>
    <s v="2023"/>
    <x v="0"/>
    <x v="0"/>
    <x v="1"/>
    <x v="6"/>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1534289.84"/>
    <n v="7466196.2000000002"/>
    <n v="1534289.84"/>
  </r>
  <r>
    <s v="2023"/>
    <x v="0"/>
    <x v="0"/>
    <x v="1"/>
    <x v="6"/>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3950788.7700000005"/>
    <n v="5332482"/>
    <n v="3950788.7700000005"/>
  </r>
  <r>
    <s v="2023"/>
    <x v="0"/>
    <x v="0"/>
    <x v="1"/>
    <x v="6"/>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4739682.25"/>
    <n v="11191030.23"/>
    <n v="4739682.25"/>
  </r>
  <r>
    <s v="2023"/>
    <x v="0"/>
    <x v="0"/>
    <x v="1"/>
    <x v="6"/>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3482419.93"/>
    <n v="8000000"/>
  </r>
  <r>
    <s v="2023"/>
    <x v="0"/>
    <x v="0"/>
    <x v="1"/>
    <x v="6"/>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60059596.559999995"/>
    <n v="86143445.150000006"/>
    <n v="48113311.520000003"/>
  </r>
  <r>
    <s v="2023"/>
    <x v="0"/>
    <x v="0"/>
    <x v="1"/>
    <x v="6"/>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3776201.8"/>
    <n v="3776201.8"/>
    <n v="0"/>
  </r>
  <r>
    <s v="2023"/>
    <x v="0"/>
    <x v="0"/>
    <x v="1"/>
    <x v="6"/>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5237798.04"/>
    <n v="5237798.04"/>
    <n v="0"/>
  </r>
  <r>
    <s v="2023"/>
    <x v="0"/>
    <x v="0"/>
    <x v="1"/>
    <x v="6"/>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6058163.7699999996"/>
    <n v="6058163.7699999996"/>
    <n v="0"/>
  </r>
  <r>
    <s v="2023"/>
    <x v="0"/>
    <x v="0"/>
    <x v="1"/>
    <x v="6"/>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7259714.0499999998"/>
    <n v="7259714.0499999998"/>
    <n v="0"/>
  </r>
  <r>
    <s v="2023"/>
    <x v="0"/>
    <x v="0"/>
    <x v="1"/>
    <x v="6"/>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3859906.33"/>
    <n v="3859906.33"/>
    <n v="0"/>
  </r>
  <r>
    <s v="2023"/>
    <x v="0"/>
    <x v="0"/>
    <x v="1"/>
    <x v="6"/>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24977936"/>
    <n v="24952401.350000001"/>
  </r>
  <r>
    <s v="2023"/>
    <x v="0"/>
    <x v="0"/>
    <x v="1"/>
    <x v="6"/>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61551557"/>
    <n v="55765611.550000004"/>
    <n v="131799239.2"/>
    <n v="55765611.550000004"/>
  </r>
  <r>
    <s v="2023"/>
    <x v="0"/>
    <x v="0"/>
    <x v="1"/>
    <x v="6"/>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0"/>
    <n v="0"/>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8699406.7599999998"/>
    <n v="22853506"/>
    <n v="5469510.7599999998"/>
  </r>
  <r>
    <s v="2023"/>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30615751.309999995"/>
    <n v="57611621.530000009"/>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9193597"/>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18890189.539999999"/>
    <n v="0"/>
  </r>
  <r>
    <s v="2023"/>
    <x v="0"/>
    <x v="0"/>
    <x v="1"/>
    <x v="6"/>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0986010.580000002"/>
    <n v="45377590.170000002"/>
    <n v="10986010.580000002"/>
  </r>
  <r>
    <s v="2023"/>
    <x v="0"/>
    <x v="0"/>
    <x v="1"/>
    <x v="6"/>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400000013"/>
    <n v="0"/>
  </r>
  <r>
    <s v="2023"/>
    <x v="0"/>
    <x v="0"/>
    <x v="1"/>
    <x v="6"/>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8831924.2200000007"/>
    <n v="0"/>
  </r>
  <r>
    <s v="2023"/>
    <x v="0"/>
    <x v="0"/>
    <x v="1"/>
    <x v="6"/>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7809652.2899999991"/>
    <n v="8437228.6600000001"/>
    <n v="0"/>
  </r>
  <r>
    <s v="2023"/>
    <x v="0"/>
    <x v="0"/>
    <x v="1"/>
    <x v="6"/>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0"/>
    <n v="3570.4"/>
    <n v="24600"/>
    <n v="880"/>
  </r>
  <r>
    <s v="2023"/>
    <x v="0"/>
    <x v="0"/>
    <x v="1"/>
    <x v="6"/>
    <s v="2 - Poder Ejecutivo"/>
    <s v="0201 - PRESIDENCIA DE LA REPÚBLICA"/>
    <s v="0014 - COMEDORES ECONOMICOS DEL ESTADO"/>
    <x v="1"/>
    <x v="2"/>
    <x v="4"/>
    <s v="2.3 - MATERIALES Y SUMINISTROS"/>
    <s v="2.3.9 - PRODUCTOS Y ÚTILES VARIOS"/>
    <s v="N"/>
    <s v="00 - N/A"/>
    <s v="10 - FONDO GENERAL"/>
    <s v="(en blanco)"/>
    <s v="99 - MULTIPROVINCIAL"/>
    <n v="0"/>
    <n v="697162.17"/>
    <n v="800000"/>
    <n v="324504"/>
  </r>
  <r>
    <s v="2023"/>
    <x v="0"/>
    <x v="0"/>
    <x v="1"/>
    <x v="6"/>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162250"/>
    <n v="500000"/>
    <n v="0"/>
  </r>
  <r>
    <s v="2023"/>
    <x v="0"/>
    <x v="0"/>
    <x v="1"/>
    <x v="6"/>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1273737.05"/>
    <n v="155700"/>
    <n v="1273737.05"/>
  </r>
  <r>
    <s v="2023"/>
    <x v="0"/>
    <x v="0"/>
    <x v="1"/>
    <x v="6"/>
    <s v="2 - Poder Ejecutivo"/>
    <s v="0201 - PRESIDENCIA DE LA REPÚBLICA"/>
    <s v="0015 - DIRECCIÓN GENERAL DE DESARROLLO DE LA COMUNIDAD"/>
    <x v="1"/>
    <x v="2"/>
    <x v="4"/>
    <s v="2.7 - OBRAS"/>
    <s v="2.7.2 - INFRAESTRUCTURA"/>
    <s v="N"/>
    <s v="00 - N/A"/>
    <s v="10 - FONDO GENERAL"/>
    <s v="(en blanco)"/>
    <s v="99 - MULTIPROVINCIAL"/>
    <n v="3000000"/>
    <n v="5818845.3200000003"/>
    <n v="8596767"/>
    <n v="1163769.08"/>
  </r>
  <r>
    <s v="2023"/>
    <x v="0"/>
    <x v="0"/>
    <x v="1"/>
    <x v="6"/>
    <s v="2 - Poder Ejecutivo"/>
    <s v="0201 - PRESIDENCIA DE LA REPÚBLICA"/>
    <s v="0016 - DIRECCION GENERAL DE DESARROLLO FRONTERIZO"/>
    <x v="1"/>
    <x v="2"/>
    <x v="4"/>
    <s v="2.7 - OBRAS"/>
    <s v="2.7.2 - INFRAESTRUCTURA"/>
    <s v="N"/>
    <s v="00 - N/A"/>
    <s v="10 - FONDO GENERAL"/>
    <s v="(en blanco)"/>
    <s v="99 - MULTIPROVINCIAL"/>
    <n v="0"/>
    <n v="0"/>
    <n v="13067529.689999998"/>
    <n v="0"/>
  </r>
  <r>
    <s v="2023"/>
    <x v="0"/>
    <x v="0"/>
    <x v="1"/>
    <x v="6"/>
    <s v="2 - Poder Ejecutivo"/>
    <s v="0201 - PRESIDENCIA DE LA REPÚBLICA"/>
    <s v="0029 - VICE PRESIDENCIA DE LA REPÚBLICA"/>
    <x v="0"/>
    <x v="0"/>
    <x v="2"/>
    <s v="2.3 - MATERIALES Y SUMINISTROS"/>
    <s v="2.3.9 - PRODUCTOS Y ÚTILES VARIOS"/>
    <s v="N"/>
    <s v="00 - N/A"/>
    <s v="10 - FONDO GENERAL"/>
    <s v="(en blanco)"/>
    <s v="99 - MULTIPROVINCIAL"/>
    <n v="0"/>
    <n v="119426"/>
    <n v="212000"/>
    <n v="0"/>
  </r>
  <r>
    <s v="2023"/>
    <x v="0"/>
    <x v="0"/>
    <x v="1"/>
    <x v="6"/>
    <s v="2 - Poder Ejecutivo"/>
    <s v="0201 - PRESIDENCIA DE LA REPÚBLICA"/>
    <s v="0031 - DIRECCION DE PRENSA DEL PRESIDENTE"/>
    <x v="0"/>
    <x v="0"/>
    <x v="2"/>
    <s v="2.3 - MATERIALES Y SUMINISTROS"/>
    <s v="2.3.9 - PRODUCTOS Y ÚTILES VARIOS"/>
    <s v="N"/>
    <s v="00 - N/A"/>
    <s v="10 - FONDO GENERAL"/>
    <s v="(en blanco)"/>
    <s v="99 - MULTIPROVINCIAL"/>
    <n v="0"/>
    <n v="23797.85"/>
    <n v="64483.3"/>
    <n v="20131.64"/>
  </r>
  <r>
    <s v="2023"/>
    <x v="0"/>
    <x v="0"/>
    <x v="1"/>
    <x v="6"/>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0"/>
    <n v="128877.23999999999"/>
    <n v="300000"/>
    <n v="21936.2"/>
  </r>
  <r>
    <s v="2023"/>
    <x v="0"/>
    <x v="0"/>
    <x v="1"/>
    <x v="6"/>
    <s v="2 - Poder Ejecutivo"/>
    <s v="0201 - PRESIDENCIA DE LA REPÚBLICA"/>
    <s v="0033 - ECO5RD"/>
    <x v="0"/>
    <x v="0"/>
    <x v="2"/>
    <s v="2.3 - MATERIALES Y SUMINISTROS"/>
    <s v="2.3.9 - PRODUCTOS Y ÚTILES VARIOS"/>
    <s v="N"/>
    <s v="00 - N/A"/>
    <s v="10 - FONDO GENERAL"/>
    <s v="(en blanco)"/>
    <s v="99 - MULTIPROVINCIAL"/>
    <n v="0"/>
    <n v="0"/>
    <n v="32500"/>
    <n v="0"/>
  </r>
  <r>
    <s v="2023"/>
    <x v="0"/>
    <x v="0"/>
    <x v="1"/>
    <x v="6"/>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6"/>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6"/>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1706313"/>
    <n v="0"/>
  </r>
  <r>
    <s v="2023"/>
    <x v="0"/>
    <x v="0"/>
    <x v="1"/>
    <x v="6"/>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6"/>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6"/>
    <s v="2 - Poder Ejecutivo"/>
    <s v="0202 - MINISTERIO DE  INTERIOR Y POLICÍA"/>
    <s v="0001 - MINISTERIO DE INTERIOR Y POLICIA"/>
    <x v="0"/>
    <x v="0"/>
    <x v="2"/>
    <s v="2.3 - MATERIALES Y SUMINISTROS"/>
    <s v="2.3.9 - PRODUCTOS Y ÚTILES VARIOS"/>
    <s v="N"/>
    <s v="00 - N/A"/>
    <s v="10 - FONDO GENERAL"/>
    <s v="(en blanco)"/>
    <s v="99 - MULTIPROVINCIAL"/>
    <n v="0"/>
    <n v="3990992.6199999996"/>
    <n v="1400000"/>
    <n v="3880155.3400000003"/>
  </r>
  <r>
    <s v="2023"/>
    <x v="0"/>
    <x v="0"/>
    <x v="1"/>
    <x v="6"/>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3431407"/>
    <n v="1000000"/>
    <n v="2516583.6800000002"/>
  </r>
  <r>
    <s v="2023"/>
    <x v="0"/>
    <x v="0"/>
    <x v="1"/>
    <x v="6"/>
    <s v="2 - Poder Ejecutivo"/>
    <s v="0202 - MINISTERIO DE  INTERIOR Y POLICÍA"/>
    <s v="0001 - MINISTERIO DE INTERIOR Y POLICIA"/>
    <x v="0"/>
    <x v="1"/>
    <x v="15"/>
    <s v="2.3 - MATERIALES Y SUMINISTROS"/>
    <s v="2.3.9 - PRODUCTOS Y ÚTILES VARIOS"/>
    <s v="N"/>
    <s v="00 - N/A"/>
    <s v="10 - FONDO GENERAL"/>
    <s v="(en blanco)"/>
    <s v="99 - MULTIPROVINCIAL"/>
    <n v="0"/>
    <n v="651808.4"/>
    <n v="2300000"/>
    <n v="651808.4"/>
  </r>
  <r>
    <s v="2023"/>
    <x v="0"/>
    <x v="0"/>
    <x v="1"/>
    <x v="6"/>
    <s v="2 - Poder Ejecutivo"/>
    <s v="0202 - MINISTERIO DE  INTERIOR Y POLICÍA"/>
    <s v="0001 - POLICIA NACIONAL"/>
    <x v="0"/>
    <x v="1"/>
    <x v="15"/>
    <s v="2.3 - MATERIALES Y SUMINISTROS"/>
    <s v="2.3.9 - PRODUCTOS Y ÚTILES VARIOS"/>
    <s v="N"/>
    <s v="00 - N/A"/>
    <s v="10 - FONDO GENERAL"/>
    <s v="(en blanco)"/>
    <s v="99 - MULTIPROVINCIAL"/>
    <n v="0"/>
    <n v="5336550"/>
    <n v="5982017"/>
    <n v="5336550"/>
  </r>
  <r>
    <s v="2023"/>
    <x v="0"/>
    <x v="0"/>
    <x v="1"/>
    <x v="6"/>
    <s v="2 - Poder Ejecutivo"/>
    <s v="0202 - MINISTERIO DE  INTERIOR Y POLICÍA"/>
    <s v="0002 - DIRECCIÓN GENERAL DE MIGRACIÓN"/>
    <x v="0"/>
    <x v="1"/>
    <x v="16"/>
    <s v="2.3 - MATERIALES Y SUMINISTROS"/>
    <s v="2.3.9 - PRODUCTOS Y ÚTILES VARIOS"/>
    <s v="N"/>
    <s v="00 - N/A"/>
    <s v="10 - FONDO GENERAL"/>
    <s v="(en blanco)"/>
    <s v="99 - MULTIPROVINCIAL"/>
    <n v="0"/>
    <n v="8297900.4199999999"/>
    <n v="8420000"/>
    <n v="8154000.3600000003"/>
  </r>
  <r>
    <s v="2023"/>
    <x v="0"/>
    <x v="0"/>
    <x v="1"/>
    <x v="6"/>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1898808.43"/>
    <n v="1527242.64"/>
    <n v="1888394.03"/>
  </r>
  <r>
    <s v="2023"/>
    <x v="0"/>
    <x v="0"/>
    <x v="1"/>
    <x v="6"/>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6"/>
    <s v="2 - Poder Ejecutivo"/>
    <s v="0202 - MINISTERIO DE  INTERIOR Y POLICÍA"/>
    <s v="0002 - INSTITUTO POLICIAL DE EDUCACION"/>
    <x v="1"/>
    <x v="8"/>
    <x v="17"/>
    <s v="2.3 - MATERIALES Y SUMINISTROS"/>
    <s v="2.3.9 - PRODUCTOS Y ÚTILES VARIOS"/>
    <s v="N"/>
    <s v="00 - N/A"/>
    <s v="10 - FONDO GENERAL"/>
    <s v="(en blanco)"/>
    <s v="99 - MULTIPROVINCIAL"/>
    <n v="0"/>
    <n v="1097671.4000000001"/>
    <n v="1101744"/>
    <n v="958431.39999999991"/>
  </r>
  <r>
    <s v="2023"/>
    <x v="0"/>
    <x v="0"/>
    <x v="1"/>
    <x v="6"/>
    <s v="2 - Poder Ejecutivo"/>
    <s v="0202 - MINISTERIO DE  INTERIOR Y POLICÍA"/>
    <s v="0003 - INSTITUTO NACIONAL DE MIGRACION"/>
    <x v="0"/>
    <x v="1"/>
    <x v="16"/>
    <s v="2.3 - MATERIALES Y SUMINISTROS"/>
    <s v="2.3.9 - PRODUCTOS Y ÚTILES VARIOS"/>
    <s v="N"/>
    <s v="00 - N/A"/>
    <s v="10 - FONDO GENERAL"/>
    <s v="(en blanco)"/>
    <s v="99 - MULTIPROVINCIAL"/>
    <n v="0"/>
    <n v="5959"/>
    <n v="6000"/>
    <n v="5959"/>
  </r>
  <r>
    <s v="2023"/>
    <x v="0"/>
    <x v="0"/>
    <x v="1"/>
    <x v="6"/>
    <s v="2 - Poder Ejecutivo"/>
    <s v="0202 - MINISTERIO DE  INTERIOR Y POLICÍA"/>
    <s v="0004 - DIRECCION CENTRAL  DE  POLICIA DE TURISMO"/>
    <x v="0"/>
    <x v="1"/>
    <x v="15"/>
    <s v="2.3 - MATERIALES Y SUMINISTROS"/>
    <s v="2.3.9 - PRODUCTOS Y ÚTILES VARIOS"/>
    <s v="N"/>
    <s v="00 - N/A"/>
    <s v="10 - FONDO GENERAL"/>
    <s v="(en blanco)"/>
    <s v="99 - MULTIPROVINCIAL"/>
    <n v="0"/>
    <n v="18880"/>
    <n v="418985"/>
    <n v="18880"/>
  </r>
  <r>
    <s v="2023"/>
    <x v="0"/>
    <x v="0"/>
    <x v="1"/>
    <x v="6"/>
    <s v="2 - Poder Ejecutivo"/>
    <s v="0202 - MINISTERIO DE  INTERIOR Y POLICÍA"/>
    <s v="0006 - CUERPO DE BOMBEROS SANTO DOMINGO ESTE"/>
    <x v="0"/>
    <x v="1"/>
    <x v="18"/>
    <s v="2.3 - MATERIALES Y SUMINISTROS"/>
    <s v="2.3.9 - PRODUCTOS Y ÚTILES VARIOS"/>
    <s v="N"/>
    <s v="00 - N/A"/>
    <s v="10 - FONDO GENERAL"/>
    <s v="(en blanco)"/>
    <s v="01 - DISTRITO NACIONAL"/>
    <n v="0"/>
    <n v="3549.4"/>
    <n v="1000"/>
    <n v="2508.6699999999996"/>
  </r>
  <r>
    <s v="2023"/>
    <x v="0"/>
    <x v="0"/>
    <x v="1"/>
    <x v="6"/>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12487"/>
    <n v="4165"/>
    <n v="12487"/>
  </r>
  <r>
    <s v="2023"/>
    <x v="0"/>
    <x v="0"/>
    <x v="1"/>
    <x v="6"/>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31889.5"/>
    <n v="41300"/>
    <n v="27140"/>
  </r>
  <r>
    <s v="2023"/>
    <x v="0"/>
    <x v="0"/>
    <x v="1"/>
    <x v="6"/>
    <s v="2 - Poder Ejecutivo"/>
    <s v="0203 - MINISTERIO DE DEFENSA"/>
    <s v="0001 - ARMADA DE LA REPUBLICA DOMINICANA"/>
    <x v="0"/>
    <x v="4"/>
    <x v="22"/>
    <s v="2.3 - MATERIALES Y SUMINISTROS"/>
    <s v="2.3.9 - PRODUCTOS Y ÚTILES VARIOS"/>
    <s v="N"/>
    <s v="00 - N/A"/>
    <s v="10 - FONDO GENERAL"/>
    <s v="(en blanco)"/>
    <s v="99 - MULTIPROVINCIAL"/>
    <n v="0"/>
    <n v="511046.02"/>
    <n v="500000"/>
    <n v="419006.01999999996"/>
  </r>
  <r>
    <s v="2023"/>
    <x v="0"/>
    <x v="0"/>
    <x v="1"/>
    <x v="6"/>
    <s v="2 - Poder Ejecutivo"/>
    <s v="0203 - MINISTERIO DE DEFENSA"/>
    <s v="0001 - ARMADA DE LA REPUBLICA DOMINICANA"/>
    <x v="1"/>
    <x v="5"/>
    <x v="21"/>
    <s v="2.3 - MATERIALES Y SUMINISTROS"/>
    <s v="2.3.9 - PRODUCTOS Y ÚTILES VARIOS"/>
    <s v="N"/>
    <s v="00 - N/A"/>
    <s v="10 - FONDO GENERAL"/>
    <s v="(en blanco)"/>
    <s v="99 - MULTIPROVINCIAL"/>
    <n v="0"/>
    <n v="0"/>
    <n v="6700"/>
    <n v="0"/>
  </r>
  <r>
    <s v="2023"/>
    <x v="0"/>
    <x v="0"/>
    <x v="1"/>
    <x v="6"/>
    <s v="2 - Poder Ejecutivo"/>
    <s v="0203 - MINISTERIO DE DEFENSA"/>
    <s v="0001 - EJERCITO DE LA REPUBLICA DOMINICANA"/>
    <x v="0"/>
    <x v="4"/>
    <x v="22"/>
    <s v="2.3 - MATERIALES Y SUMINISTROS"/>
    <s v="2.3.9 - PRODUCTOS Y ÚTILES VARIOS"/>
    <s v="N"/>
    <s v="00 - N/A"/>
    <s v="10 - FONDO GENERAL"/>
    <s v="(en blanco)"/>
    <s v="99 - MULTIPROVINCIAL"/>
    <n v="0"/>
    <n v="1006749.33"/>
    <n v="556000"/>
    <n v="1006749.3300000001"/>
  </r>
  <r>
    <s v="2023"/>
    <x v="0"/>
    <x v="0"/>
    <x v="1"/>
    <x v="6"/>
    <s v="2 - Poder Ejecutivo"/>
    <s v="0203 - MINISTERIO DE DEFENSA"/>
    <s v="0001 - FUERZA AEREA DE LA  REPUBLICA DOMINICANA"/>
    <x v="0"/>
    <x v="4"/>
    <x v="22"/>
    <s v="2.3 - MATERIALES Y SUMINISTROS"/>
    <s v="2.3.9 - PRODUCTOS Y ÚTILES VARIOS"/>
    <s v="N"/>
    <s v="00 - N/A"/>
    <s v="10 - FONDO GENERAL"/>
    <s v="(en blanco)"/>
    <s v="99 - MULTIPROVINCIAL"/>
    <n v="0"/>
    <n v="3809173.5700000003"/>
    <n v="6044555"/>
    <n v="3690023.0700000003"/>
  </r>
  <r>
    <s v="2023"/>
    <x v="0"/>
    <x v="0"/>
    <x v="1"/>
    <x v="6"/>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567231.14"/>
    <n v="245540.46"/>
    <n v="557576.14999999991"/>
  </r>
  <r>
    <s v="2023"/>
    <x v="0"/>
    <x v="0"/>
    <x v="1"/>
    <x v="6"/>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2530000"/>
  </r>
  <r>
    <s v="2023"/>
    <x v="0"/>
    <x v="0"/>
    <x v="1"/>
    <x v="6"/>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2821000"/>
    <n v="7200000"/>
    <n v="2821000"/>
  </r>
  <r>
    <s v="2023"/>
    <x v="0"/>
    <x v="0"/>
    <x v="1"/>
    <x v="6"/>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106585789.40000001"/>
    <n v="285523620"/>
    <n v="25701893.879999988"/>
  </r>
  <r>
    <s v="2023"/>
    <x v="0"/>
    <x v="0"/>
    <x v="1"/>
    <x v="6"/>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6000000"/>
    <n v="6000000"/>
    <n v="3600000"/>
  </r>
  <r>
    <s v="2023"/>
    <x v="0"/>
    <x v="0"/>
    <x v="1"/>
    <x v="6"/>
    <s v="2 - Poder Ejecutivo"/>
    <s v="0203 - MINISTERIO DE DEFENSA"/>
    <s v="0001 - MINISTERIO DE DEFENSA"/>
    <x v="0"/>
    <x v="4"/>
    <x v="22"/>
    <s v="2.3 - MATERIALES Y SUMINISTROS"/>
    <s v="2.3.9 - PRODUCTOS Y ÚTILES VARIOS"/>
    <s v="N"/>
    <s v="00 - N/A"/>
    <s v="10 - FONDO GENERAL"/>
    <s v="(en blanco)"/>
    <s v="99 - MULTIPROVINCIAL"/>
    <n v="0"/>
    <n v="1798646.9"/>
    <n v="5021069"/>
    <n v="1656994.1500000001"/>
  </r>
  <r>
    <s v="2023"/>
    <x v="0"/>
    <x v="0"/>
    <x v="1"/>
    <x v="6"/>
    <s v="2 - Poder Ejecutivo"/>
    <s v="0203 - MINISTERIO DE DEFENSA"/>
    <s v="0002 - ACADEMIA MILITAR BATALLA DE LA CARRERA"/>
    <x v="1"/>
    <x v="8"/>
    <x v="23"/>
    <s v="2.3 - MATERIALES Y SUMINISTROS"/>
    <s v="2.3.9 - PRODUCTOS Y ÚTILES VARIOS"/>
    <s v="N"/>
    <s v="00 - N/A"/>
    <s v="10 - FONDO GENERAL"/>
    <s v="(en blanco)"/>
    <s v="32 - SANTO DOMINGO"/>
    <n v="0"/>
    <n v="0"/>
    <n v="100000"/>
    <n v="0"/>
  </r>
  <r>
    <s v="2023"/>
    <x v="0"/>
    <x v="0"/>
    <x v="1"/>
    <x v="6"/>
    <s v="2 - Poder Ejecutivo"/>
    <s v="0203 - MINISTERIO DE DEFENSA"/>
    <s v="0002 - DIRECCION GENERAL DE DRAGAS, PRESAS Y BALIZAMIENTO, M.G"/>
    <x v="0"/>
    <x v="4"/>
    <x v="22"/>
    <s v="2.3 - MATERIALES Y SUMINISTROS"/>
    <s v="2.3.9 - PRODUCTOS Y ÚTILES VARIOS"/>
    <s v="N"/>
    <s v="00 - N/A"/>
    <s v="10 - FONDO GENERAL"/>
    <s v="(en blanco)"/>
    <s v="99 - MULTIPROVINCIAL"/>
    <n v="0"/>
    <n v="1999.75"/>
    <n v="25000"/>
    <n v="1999.75"/>
  </r>
  <r>
    <s v="2023"/>
    <x v="0"/>
    <x v="0"/>
    <x v="1"/>
    <x v="6"/>
    <s v="2 - Poder Ejecutivo"/>
    <s v="0203 - MINISTERIO DE DEFENSA"/>
    <s v="0002 - DIRECCION GENERAL DE ESCUELAS VOCACIONALES"/>
    <x v="1"/>
    <x v="8"/>
    <x v="24"/>
    <s v="2.3 - MATERIALES Y SUMINISTROS"/>
    <s v="2.3.9 - PRODUCTOS Y ÚTILES VARIOS"/>
    <s v="N"/>
    <s v="00 - N/A"/>
    <s v="10 - FONDO GENERAL"/>
    <s v="(en blanco)"/>
    <s v="99 - MULTIPROVINCIAL"/>
    <n v="0"/>
    <n v="129778.75"/>
    <n v="129779"/>
    <n v="129778.74"/>
  </r>
  <r>
    <s v="2023"/>
    <x v="0"/>
    <x v="0"/>
    <x v="1"/>
    <x v="6"/>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29712.400000000001"/>
    <n v="30465"/>
    <n v="29712.400000000001"/>
  </r>
  <r>
    <s v="2023"/>
    <x v="0"/>
    <x v="0"/>
    <x v="1"/>
    <x v="6"/>
    <s v="2 - Poder Ejecutivo"/>
    <s v="0203 - MINISTERIO DE DEFENSA"/>
    <s v="0002 - DIRECCION GENERAL DE ESCUELAS VOCACIONALES"/>
    <x v="1"/>
    <x v="2"/>
    <x v="4"/>
    <s v="2.3 - MATERIALES Y SUMINISTROS"/>
    <s v="2.3.9 - PRODUCTOS Y ÚTILES VARIOS"/>
    <s v="N"/>
    <s v="00 - N/A"/>
    <s v="10 - FONDO GENERAL"/>
    <s v="(en blanco)"/>
    <s v="99 - MULTIPROVINCIAL"/>
    <n v="0"/>
    <n v="116572.2"/>
    <n v="127000"/>
    <n v="58675.5"/>
  </r>
  <r>
    <s v="2023"/>
    <x v="0"/>
    <x v="0"/>
    <x v="1"/>
    <x v="6"/>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0"/>
    <n v="21281.3"/>
    <n v="200000"/>
    <n v="21281.3"/>
  </r>
  <r>
    <s v="2023"/>
    <x v="0"/>
    <x v="0"/>
    <x v="1"/>
    <x v="6"/>
    <s v="2 - Poder Ejecutivo"/>
    <s v="0203 - MINISTERIO DE DEFENSA"/>
    <s v="0003 - FORMACION Y CAPACITACION TECNICO PROFESIONAL (IMESA)"/>
    <x v="1"/>
    <x v="8"/>
    <x v="23"/>
    <s v="2.3 - MATERIALES Y SUMINISTROS"/>
    <s v="2.3.9 - PRODUCTOS Y ÚTILES VARIOS"/>
    <s v="N"/>
    <s v="00 - N/A"/>
    <s v="10 - FONDO GENERAL"/>
    <s v="(en blanco)"/>
    <s v="99 - MULTIPROVINCIAL"/>
    <n v="0"/>
    <n v="271871.26"/>
    <n v="300"/>
    <n v="267446.26"/>
  </r>
  <r>
    <s v="2023"/>
    <x v="0"/>
    <x v="0"/>
    <x v="1"/>
    <x v="6"/>
    <s v="2 - Poder Ejecutivo"/>
    <s v="0203 - MINISTERIO DE DEFENSA"/>
    <s v="0005 - HOSPITAL CENTRAL FUERZAS  ARMADAS"/>
    <x v="1"/>
    <x v="5"/>
    <x v="21"/>
    <s v="2.3 - MATERIALES Y SUMINISTROS"/>
    <s v="2.3.9 - PRODUCTOS Y ÚTILES VARIOS"/>
    <s v="N"/>
    <s v="00 - N/A"/>
    <s v="10 - FONDO GENERAL"/>
    <s v="(en blanco)"/>
    <s v="99 - MULTIPROVINCIAL"/>
    <n v="0"/>
    <n v="87971.53"/>
    <n v="30000"/>
    <n v="87971.53"/>
  </r>
  <r>
    <s v="2023"/>
    <x v="0"/>
    <x v="0"/>
    <x v="1"/>
    <x v="6"/>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163382.79999999999"/>
    <n v="100000"/>
    <n v="163382.79999999999"/>
  </r>
  <r>
    <s v="2023"/>
    <x v="0"/>
    <x v="0"/>
    <x v="1"/>
    <x v="6"/>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13524.150000000001"/>
    <n v="58187.15"/>
    <n v="13524.15"/>
  </r>
  <r>
    <s v="2023"/>
    <x v="0"/>
    <x v="0"/>
    <x v="1"/>
    <x v="6"/>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261557.99"/>
    <n v="418161.95"/>
    <n v="261557.99"/>
  </r>
  <r>
    <s v="2023"/>
    <x v="0"/>
    <x v="0"/>
    <x v="1"/>
    <x v="6"/>
    <s v="2 - Poder Ejecutivo"/>
    <s v="0203 - MINISTERIO DE DEFENSA"/>
    <s v="0015 - CUERPOS ESPECIALIZADOS DE SEGURIDAD PORTUARIA"/>
    <x v="0"/>
    <x v="4"/>
    <x v="22"/>
    <s v="2.3 - MATERIALES Y SUMINISTROS"/>
    <s v="2.3.9 - PRODUCTOS Y ÚTILES VARIOS"/>
    <s v="N"/>
    <s v="00 - N/A"/>
    <s v="10 - FONDO GENERAL"/>
    <s v="(en blanco)"/>
    <s v="99 - MULTIPROVINCIAL"/>
    <n v="0"/>
    <n v="0"/>
    <n v="20532"/>
    <n v="0"/>
  </r>
  <r>
    <s v="2023"/>
    <x v="0"/>
    <x v="0"/>
    <x v="1"/>
    <x v="6"/>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199751.36"/>
    <n v="925678"/>
    <n v="199751.36"/>
  </r>
  <r>
    <s v="2023"/>
    <x v="0"/>
    <x v="0"/>
    <x v="1"/>
    <x v="6"/>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2533348.14"/>
    <n v="3500000"/>
    <n v="2313761.9300000002"/>
  </r>
  <r>
    <s v="2023"/>
    <x v="0"/>
    <x v="0"/>
    <x v="1"/>
    <x v="6"/>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6"/>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41315.199999999997"/>
    <n v="4323"/>
    <n v="41315.199999999997"/>
  </r>
  <r>
    <s v="2023"/>
    <x v="0"/>
    <x v="0"/>
    <x v="1"/>
    <x v="6"/>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6909127.629999999"/>
    <n v="2707000"/>
    <n v="8866947.4199999999"/>
  </r>
  <r>
    <s v="2023"/>
    <x v="0"/>
    <x v="0"/>
    <x v="1"/>
    <x v="6"/>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330384.07"/>
    <n v="1080000"/>
    <n v="258563.37"/>
  </r>
  <r>
    <s v="2023"/>
    <x v="0"/>
    <x v="0"/>
    <x v="1"/>
    <x v="6"/>
    <s v="2 - Poder Ejecutivo"/>
    <s v="0204 - MINISTERIO DE RELACIONES EXTERIORES"/>
    <s v="0003 - INSTITUTO DE EDUCACION SUPERIOR"/>
    <x v="1"/>
    <x v="8"/>
    <x v="17"/>
    <s v="2.3 - MATERIALES Y SUMINISTROS"/>
    <s v="2.3.9 - PRODUCTOS Y ÚTILES VARIOS"/>
    <s v="N"/>
    <s v="00 - N/A"/>
    <s v="10 - FONDO GENERAL"/>
    <s v="(en blanco)"/>
    <s v="01 - DISTRITO NACIONAL"/>
    <n v="0"/>
    <n v="5782"/>
    <n v="10000"/>
    <n v="5782"/>
  </r>
  <r>
    <s v="2023"/>
    <x v="0"/>
    <x v="0"/>
    <x v="1"/>
    <x v="6"/>
    <s v="2 - Poder Ejecutivo"/>
    <s v="0204 - MINISTERIO DE RELACIONES EXTERIORES"/>
    <s v="0004 - CONSEJO NACIONAL DE FRONTERAS"/>
    <x v="0"/>
    <x v="11"/>
    <x v="29"/>
    <s v="2.3 - MATERIALES Y SUMINISTROS"/>
    <s v="2.3.9 - PRODUCTOS Y ÚTILES VARIOS"/>
    <s v="N"/>
    <s v="00 - N/A"/>
    <s v="10 - FONDO GENERAL"/>
    <s v="(en blanco)"/>
    <s v="99 - MULTIPROVINCIAL"/>
    <n v="0"/>
    <n v="7316"/>
    <n v="10000"/>
    <n v="7316"/>
  </r>
  <r>
    <s v="2023"/>
    <x v="0"/>
    <x v="0"/>
    <x v="1"/>
    <x v="6"/>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17700"/>
    <n v="40000"/>
    <n v="17700"/>
  </r>
  <r>
    <s v="2023"/>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197340880"/>
    <n v="18885242.279999997"/>
    <n v="197340880"/>
    <n v="18885242.279999997"/>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129988376"/>
    <n v="0"/>
    <n v="128501957.08"/>
    <n v="0"/>
  </r>
  <r>
    <s v="2023"/>
    <x v="0"/>
    <x v="0"/>
    <x v="1"/>
    <x v="6"/>
    <s v="2 - Poder Ejecutivo"/>
    <s v="0205 - MINISTERIO DE HACIENDA"/>
    <s v="0001 - MINISTERIO DE HACIENDA"/>
    <x v="0"/>
    <x v="0"/>
    <x v="2"/>
    <s v="2.3 - MATERIALES Y SUMINISTROS"/>
    <s v="2.3.9 - PRODUCTOS Y ÚTILES VARIOS"/>
    <s v="N"/>
    <s v="00 - N/A"/>
    <s v="10 - FONDO GENERAL"/>
    <s v="(en blanco)"/>
    <s v="01 - DISTRITO NACIONAL"/>
    <n v="0"/>
    <n v="51802"/>
    <n v="500000"/>
    <n v="51802"/>
  </r>
  <r>
    <s v="2023"/>
    <x v="0"/>
    <x v="0"/>
    <x v="1"/>
    <x v="6"/>
    <s v="2 - Poder Ejecutivo"/>
    <s v="0205 - MINISTERIO DE HACIENDA"/>
    <s v="0001 - MINISTERIO DE HACIENDA"/>
    <x v="0"/>
    <x v="0"/>
    <x v="2"/>
    <s v="2.3 - MATERIALES Y SUMINISTROS"/>
    <s v="2.3.9 - PRODUCTOS Y ÚTILES VARIOS"/>
    <s v="N"/>
    <s v="00 - N/A"/>
    <s v="20 - FONDOS CON DESTINO ESPECÍFICO"/>
    <s v="(en blanco)"/>
    <s v="01 - DISTRITO NACIONAL"/>
    <n v="1000000"/>
    <n v="260787.86"/>
    <n v="1000000"/>
    <n v="248207.1"/>
  </r>
  <r>
    <s v="2023"/>
    <x v="0"/>
    <x v="0"/>
    <x v="1"/>
    <x v="6"/>
    <s v="2 - Poder Ejecutivo"/>
    <s v="0205 - MINISTERIO DE HACIENDA"/>
    <s v="0002 - DIRECCION NACIONAL DE CATASTRO"/>
    <x v="0"/>
    <x v="0"/>
    <x v="2"/>
    <s v="2.3 - MATERIALES Y SUMINISTROS"/>
    <s v="2.3.9 - PRODUCTOS Y ÚTILES VARIOS"/>
    <s v="N"/>
    <s v="00 - N/A"/>
    <s v="20 - FONDOS CON DESTINO ESPECÍFICO"/>
    <s v="(en blanco)"/>
    <s v="99 - MULTIPROVINCIAL"/>
    <n v="0"/>
    <n v="38035.24"/>
    <n v="100000"/>
    <n v="38035.24"/>
  </r>
  <r>
    <s v="2023"/>
    <x v="0"/>
    <x v="0"/>
    <x v="1"/>
    <x v="6"/>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985005"/>
    <n v="1053500"/>
    <n v="985005"/>
  </r>
  <r>
    <s v="2023"/>
    <x v="0"/>
    <x v="0"/>
    <x v="1"/>
    <x v="6"/>
    <s v="2 - Poder Ejecutivo"/>
    <s v="0205 - MINISTERIO DE HACIENDA"/>
    <s v="0004 - DIRECCION GENERAL DE CONTRATACIONES PUBLICAS"/>
    <x v="0"/>
    <x v="0"/>
    <x v="2"/>
    <s v="2.3 - MATERIALES Y SUMINISTROS"/>
    <s v="2.3.9 - PRODUCTOS Y ÚTILES VARIOS"/>
    <s v="N"/>
    <s v="00 - N/A"/>
    <s v="10 - FONDO GENERAL"/>
    <s v="(en blanco)"/>
    <s v="99 - MULTIPROVINCIAL"/>
    <n v="275000"/>
    <n v="380545.28000000003"/>
    <n v="741744.8"/>
    <n v="91284.800000000003"/>
  </r>
  <r>
    <s v="2023"/>
    <x v="0"/>
    <x v="0"/>
    <x v="1"/>
    <x v="6"/>
    <s v="2 - Poder Ejecutivo"/>
    <s v="0205 - MINISTERIO DE HACIENDA"/>
    <s v="0005 - DIRECCION GENERAL DE POLITICA Y LEGISLACION TRIBUTARIA"/>
    <x v="0"/>
    <x v="0"/>
    <x v="2"/>
    <s v="2.3 - MATERIALES Y SUMINISTROS"/>
    <s v="2.3.9 - PRODUCTOS Y ÚTILES VARIOS"/>
    <s v="N"/>
    <s v="00 - N/A"/>
    <s v="10 - FONDO GENERAL"/>
    <s v="(en blanco)"/>
    <s v="01 - DISTRITO NACIONAL"/>
    <n v="0"/>
    <n v="35022.400000000001"/>
    <n v="100000"/>
    <n v="35022.400000000001"/>
  </r>
  <r>
    <s v="2023"/>
    <x v="0"/>
    <x v="0"/>
    <x v="1"/>
    <x v="6"/>
    <s v="2 - Poder Ejecutivo"/>
    <s v="0205 - MINISTERIO DE HACIENDA"/>
    <s v="0008 - TESORERIA NACIONAL"/>
    <x v="0"/>
    <x v="0"/>
    <x v="2"/>
    <s v="2.3 - MATERIALES Y SUMINISTROS"/>
    <s v="2.3.9 - PRODUCTOS Y ÚTILES VARIOS"/>
    <s v="N"/>
    <s v="00 - N/A"/>
    <s v="10 - FONDO GENERAL"/>
    <s v="(en blanco)"/>
    <s v="01 - DISTRITO NACIONAL"/>
    <n v="0"/>
    <n v="161198.95000000001"/>
    <n v="50000"/>
    <n v="160803.94"/>
  </r>
  <r>
    <s v="2023"/>
    <x v="0"/>
    <x v="0"/>
    <x v="1"/>
    <x v="6"/>
    <s v="2 - Poder Ejecutivo"/>
    <s v="0205 - MINISTERIO DE HACIENDA"/>
    <s v="0010 - DIRECCION GENERAL  DE PRESUPUESTO"/>
    <x v="0"/>
    <x v="0"/>
    <x v="2"/>
    <s v="2.3 - MATERIALES Y SUMINISTROS"/>
    <s v="2.3.9 - PRODUCTOS Y ÚTILES VARIOS"/>
    <s v="N"/>
    <s v="00 - N/A"/>
    <s v="10 - FONDO GENERAL"/>
    <s v="(en blanco)"/>
    <s v="01 - DISTRITO NACIONAL"/>
    <n v="0"/>
    <n v="152172.79999999999"/>
    <n v="50000"/>
    <n v="147570.80000000002"/>
  </r>
  <r>
    <s v="2023"/>
    <x v="0"/>
    <x v="0"/>
    <x v="1"/>
    <x v="6"/>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16073.18"/>
    <n v="12200"/>
    <n v="12154"/>
  </r>
  <r>
    <s v="2023"/>
    <x v="0"/>
    <x v="0"/>
    <x v="1"/>
    <x v="6"/>
    <s v="2 - Poder Ejecutivo"/>
    <s v="0206 - MINISTERIO DE EDUCACIÓN"/>
    <s v="0001 - MINISTERIO DE EDUCACION"/>
    <x v="2"/>
    <x v="3"/>
    <x v="7"/>
    <s v="2.3 - MATERIALES Y SUMINISTROS"/>
    <s v="2.3.9 - PRODUCTOS Y ÚTILES VARIOS"/>
    <s v="N"/>
    <s v="00 - N/A"/>
    <s v="10 - FONDO GENERAL"/>
    <s v="(en blanco)"/>
    <s v="99 - MULTIPROVINCIAL"/>
    <n v="0"/>
    <n v="42650"/>
    <n v="2021098"/>
    <n v="0"/>
  </r>
  <r>
    <s v="2023"/>
    <x v="0"/>
    <x v="0"/>
    <x v="1"/>
    <x v="6"/>
    <s v="2 - Poder Ejecutivo"/>
    <s v="0206 - MINISTERIO DE EDUCACIÓN"/>
    <s v="0001 - MINISTERIO DE EDUCACION"/>
    <x v="1"/>
    <x v="8"/>
    <x v="33"/>
    <s v="2.3 - MATERIALES Y SUMINISTROS"/>
    <s v="2.3.9 - PRODUCTOS Y ÚTILES VARIOS"/>
    <s v="N"/>
    <s v="00 - N/A"/>
    <s v="10 - FONDO GENERAL"/>
    <s v="(en blanco)"/>
    <s v="99 - MULTIPROVINCIAL"/>
    <n v="4500000"/>
    <n v="113607.98"/>
    <n v="49500"/>
    <n v="0"/>
  </r>
  <r>
    <s v="2023"/>
    <x v="0"/>
    <x v="0"/>
    <x v="1"/>
    <x v="6"/>
    <s v="2 - Poder Ejecutivo"/>
    <s v="0206 - MINISTERIO DE EDUCACIÓN"/>
    <s v="0001 - MINISTERIO DE EDUCACION"/>
    <x v="1"/>
    <x v="8"/>
    <x v="35"/>
    <s v="2.3 - MATERIALES Y SUMINISTROS"/>
    <s v="2.3.9 - PRODUCTOS Y ÚTILES VARIOS"/>
    <s v="N"/>
    <s v="00 - N/A"/>
    <s v="10 - FONDO GENERAL"/>
    <s v="(en blanco)"/>
    <s v="99 - MULTIPROVINCIAL"/>
    <n v="0"/>
    <n v="0"/>
    <n v="514700"/>
    <n v="0"/>
  </r>
  <r>
    <s v="2023"/>
    <x v="0"/>
    <x v="0"/>
    <x v="1"/>
    <x v="6"/>
    <s v="2 - Poder Ejecutivo"/>
    <s v="0206 - MINISTERIO DE EDUCACIÓN"/>
    <s v="0001 - MINISTERIO DE EDUCACION"/>
    <x v="1"/>
    <x v="8"/>
    <x v="36"/>
    <s v="2.3 - MATERIALES Y SUMINISTROS"/>
    <s v="2.3.9 - PRODUCTOS Y ÚTILES VARIOS"/>
    <s v="N"/>
    <s v="00 - N/A"/>
    <s v="10 - FONDO GENERAL"/>
    <s v="(en blanco)"/>
    <s v="99 - MULTIPROVINCIAL"/>
    <n v="0"/>
    <n v="0"/>
    <n v="4010"/>
    <n v="0"/>
  </r>
  <r>
    <s v="2023"/>
    <x v="0"/>
    <x v="0"/>
    <x v="1"/>
    <x v="6"/>
    <s v="2 - Poder Ejecutivo"/>
    <s v="0206 - MINISTERIO DE EDUCACIÓN"/>
    <s v="0001 - MINISTERIO DE EDUCACION"/>
    <x v="1"/>
    <x v="8"/>
    <x v="37"/>
    <s v="2.3 - MATERIALES Y SUMINISTROS"/>
    <s v="2.3.9 - PRODUCTOS Y ÚTILES VARIOS"/>
    <s v="N"/>
    <s v="00 - N/A"/>
    <s v="10 - FONDO GENERAL"/>
    <s v="(en blanco)"/>
    <s v="99 - MULTIPROVINCIAL"/>
    <n v="0"/>
    <n v="128196.38"/>
    <n v="931010.18"/>
    <n v="15208.08"/>
  </r>
  <r>
    <s v="2023"/>
    <x v="0"/>
    <x v="0"/>
    <x v="1"/>
    <x v="6"/>
    <s v="2 - Poder Ejecutivo"/>
    <s v="0206 - MINISTERIO DE EDUCACIÓN"/>
    <s v="0001 - MINISTERIO DE EDUCACION"/>
    <x v="1"/>
    <x v="8"/>
    <x v="24"/>
    <s v="2.3 - MATERIALES Y SUMINISTROS"/>
    <s v="2.3.9 - PRODUCTOS Y ÚTILES VARIOS"/>
    <s v="N"/>
    <s v="00 - N/A"/>
    <s v="10 - FONDO GENERAL"/>
    <s v="(en blanco)"/>
    <s v="99 - MULTIPROVINCIAL"/>
    <n v="0"/>
    <n v="37339.360000000001"/>
    <n v="50120"/>
    <n v="0"/>
  </r>
  <r>
    <s v="2023"/>
    <x v="0"/>
    <x v="0"/>
    <x v="1"/>
    <x v="6"/>
    <s v="2 - Poder Ejecutivo"/>
    <s v="0206 - MINISTERIO DE EDUCACIÓN"/>
    <s v="0001 - MINISTERIO DE EDUCACION"/>
    <x v="1"/>
    <x v="8"/>
    <x v="38"/>
    <s v="2.3 - MATERIALES Y SUMINISTROS"/>
    <s v="2.3.9 - PRODUCTOS Y ÚTILES VARIOS"/>
    <s v="N"/>
    <s v="00 - N/A"/>
    <s v="10 - FONDO GENERAL"/>
    <s v="(en blanco)"/>
    <s v="99 - MULTIPROVINCIAL"/>
    <n v="5000000"/>
    <n v="1765469.0899999999"/>
    <n v="4757001"/>
    <n v="558805.77"/>
  </r>
  <r>
    <s v="2023"/>
    <x v="0"/>
    <x v="0"/>
    <x v="1"/>
    <x v="6"/>
    <s v="2 - Poder Ejecutivo"/>
    <s v="0206 - MINISTERIO DE EDUCACIÓN"/>
    <s v="0001 - MINISTERIO DE EDUCACION"/>
    <x v="1"/>
    <x v="8"/>
    <x v="38"/>
    <s v="2.7 - OBRAS"/>
    <s v="2.7.2 - INFRAESTRUCTURA"/>
    <s v="N"/>
    <s v="00 - N/A"/>
    <s v="10 - FONDO GENERAL"/>
    <s v="(en blanco)"/>
    <s v="99 - MULTIPROVINCIAL"/>
    <n v="1500000"/>
    <n v="0"/>
    <n v="1500000"/>
    <n v="0"/>
  </r>
  <r>
    <s v="2023"/>
    <x v="0"/>
    <x v="0"/>
    <x v="1"/>
    <x v="6"/>
    <s v="2 - Poder Ejecutivo"/>
    <s v="0206 - MINISTERIO DE EDUCACIÓN"/>
    <s v="0001 - MINISTERIO DE EDUCACION"/>
    <x v="1"/>
    <x v="13"/>
    <x v="39"/>
    <s v="2.3 - MATERIALES Y SUMINISTROS"/>
    <s v="2.3.9 - PRODUCTOS Y ÚTILES VARIOS"/>
    <s v="N"/>
    <s v="00 - N/A"/>
    <s v="10 - FONDO GENERAL"/>
    <s v="(en blanco)"/>
    <s v="99 - MULTIPROVINCIAL"/>
    <n v="0"/>
    <n v="169212"/>
    <n v="84606"/>
    <n v="0"/>
  </r>
  <r>
    <s v="2023"/>
    <x v="0"/>
    <x v="0"/>
    <x v="1"/>
    <x v="6"/>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02 - OFICINA DE COOPERACIÓN INTERNACIONAL (OCI)"/>
    <x v="1"/>
    <x v="8"/>
    <x v="38"/>
    <s v="2.3 - MATERIALES Y SUMINISTROS"/>
    <s v="2.3.9 - PRODUCTOS Y ÚTILES VARIOS"/>
    <s v="N"/>
    <s v="00 - N/A"/>
    <s v="10 - FONDO GENERAL"/>
    <s v="(en blanco)"/>
    <s v="99 - MULTIPROVINCIAL"/>
    <n v="16360"/>
    <n v="104997.29"/>
    <n v="16360"/>
    <n v="96629.91"/>
  </r>
  <r>
    <s v="2023"/>
    <x v="0"/>
    <x v="0"/>
    <x v="1"/>
    <x v="6"/>
    <s v="2 - Poder Ejecutivo"/>
    <s v="0206 - MINISTERIO DE EDUCACIÓN"/>
    <s v="0004 - INSTITUTO NACIONAL DE EDUCACIÓN FISICA"/>
    <x v="1"/>
    <x v="6"/>
    <x v="27"/>
    <s v="2.3 - MATERIALES Y SUMINISTROS"/>
    <s v="2.3.9 - PRODUCTOS Y ÚTILES VARIOS"/>
    <s v="N"/>
    <s v="00 - N/A"/>
    <s v="10 - FONDO GENERAL"/>
    <s v="(en blanco)"/>
    <s v="99 - MULTIPROVINCIAL"/>
    <n v="0"/>
    <n v="1771298"/>
    <n v="10769350"/>
    <n v="1771298"/>
  </r>
  <r>
    <s v="2023"/>
    <x v="0"/>
    <x v="0"/>
    <x v="1"/>
    <x v="6"/>
    <s v="2 - Poder Ejecutivo"/>
    <s v="0206 - MINISTERIO DE EDUCACIÓN"/>
    <s v="0004 - INSTITUTO NACIONAL DE EDUCACIÓN FISICA"/>
    <x v="1"/>
    <x v="8"/>
    <x v="40"/>
    <s v="2.3 - MATERIALES Y SUMINISTROS"/>
    <s v="2.3.9 - PRODUCTOS Y ÚTILES VARIOS"/>
    <s v="N"/>
    <s v="00 - N/A"/>
    <s v="10 - FONDO GENERAL"/>
    <s v="(en blanco)"/>
    <s v="99 - MULTIPROVINCIAL"/>
    <n v="0"/>
    <n v="392350.78"/>
    <n v="71500"/>
    <n v="283629.82"/>
  </r>
  <r>
    <s v="2023"/>
    <x v="0"/>
    <x v="0"/>
    <x v="1"/>
    <x v="6"/>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227205"/>
    <n v="682837.68"/>
    <n v="371322"/>
    <n v="319132.18000000005"/>
  </r>
  <r>
    <s v="2023"/>
    <x v="0"/>
    <x v="0"/>
    <x v="1"/>
    <x v="6"/>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523948.29"/>
    <n v="250000"/>
    <n v="836502.9"/>
  </r>
  <r>
    <s v="2023"/>
    <x v="0"/>
    <x v="0"/>
    <x v="1"/>
    <x v="6"/>
    <s v="2 - Poder Ejecutivo"/>
    <s v="0206 - MINISTERIO DE EDUCACIÓN"/>
    <s v="0010 - INSTITUTO NACIONAL DE BIENESTAR ESTUDIANTIL (INABIE)"/>
    <x v="1"/>
    <x v="8"/>
    <x v="38"/>
    <s v="2.3 - MATERIALES Y SUMINISTROS"/>
    <s v="2.3.9 - PRODUCTOS Y ÚTILES VARIOS"/>
    <s v="N"/>
    <s v="00 - N/A"/>
    <s v="10 - FONDO GENERAL"/>
    <s v="(en blanco)"/>
    <s v="99 - MULTIPROVINCIAL"/>
    <n v="107800"/>
    <n v="164929.29"/>
    <n v="187800"/>
    <n v="41176.79"/>
  </r>
  <r>
    <s v="2023"/>
    <x v="0"/>
    <x v="0"/>
    <x v="1"/>
    <x v="6"/>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71000"/>
    <n v="0"/>
  </r>
  <r>
    <s v="2023"/>
    <x v="0"/>
    <x v="0"/>
    <x v="1"/>
    <x v="6"/>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3886485"/>
    <n v="8070283.7599999998"/>
    <n v="23859441.490000002"/>
    <n v="6073394.6399999997"/>
  </r>
  <r>
    <s v="2023"/>
    <x v="0"/>
    <x v="0"/>
    <x v="1"/>
    <x v="6"/>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0"/>
    <n v="0"/>
  </r>
  <r>
    <s v="2023"/>
    <x v="0"/>
    <x v="0"/>
    <x v="1"/>
    <x v="6"/>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7911201"/>
    <n v="0"/>
    <n v="16994072.760000002"/>
    <n v="0"/>
  </r>
  <r>
    <s v="2023"/>
    <x v="0"/>
    <x v="0"/>
    <x v="1"/>
    <x v="6"/>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0"/>
    <n v="0"/>
  </r>
  <r>
    <s v="2023"/>
    <x v="0"/>
    <x v="0"/>
    <x v="1"/>
    <x v="6"/>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2457037"/>
    <n v="0"/>
    <n v="2591985.4900000002"/>
    <n v="0"/>
  </r>
  <r>
    <s v="2023"/>
    <x v="0"/>
    <x v="0"/>
    <x v="1"/>
    <x v="6"/>
    <s v="2 - Poder Ejecutivo"/>
    <s v="0207 - MINISTERIO DE SALUD PÚBLICA Y ASISTENCIA SOCIAL"/>
    <s v="0007 - CONSEJO NACIONAL PARA EL VIH SIDA"/>
    <x v="1"/>
    <x v="5"/>
    <x v="41"/>
    <s v="2.2 - CONTRATACIÓN DE SERVICIOS"/>
    <s v="2.2.5 - ALQUILERES Y RENTAS"/>
    <s v="S"/>
    <s v="00 - N/A"/>
    <s v="10 - FONDO GENERAL"/>
    <s v="(en blanco)"/>
    <s v="99 - MULTIPROVINCIAL"/>
    <n v="4728498"/>
    <n v="1090275.6100000001"/>
    <n v="4728498"/>
    <n v="178532.55"/>
  </r>
  <r>
    <s v="2023"/>
    <x v="0"/>
    <x v="0"/>
    <x v="1"/>
    <x v="6"/>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x v="1"/>
    <x v="5"/>
    <x v="41"/>
    <s v="2.2 - CONTRATACIÓN DE SERVICIOS"/>
    <s v="2.2.6 - SEGUROS"/>
    <s v="S"/>
    <s v="00 - N/A"/>
    <s v="70 - DONACION EXTERNA"/>
    <s v="(en blanco)"/>
    <s v="99 - MULTIPROVINCIAL"/>
    <n v="0"/>
    <n v="0"/>
    <n v="1028329.8400000001"/>
    <n v="0"/>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100000"/>
    <n v="2125973.41"/>
    <n v="6100000"/>
    <n v="419221.41000000003"/>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77824.67000000004"/>
    <n v="0"/>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59023400"/>
    <n v="15465366.9"/>
    <n v="79223400"/>
    <n v="11635571.660000002"/>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5002911"/>
    <n v="0"/>
    <n v="17308738.160000004"/>
    <n v="0"/>
  </r>
  <r>
    <s v="2023"/>
    <x v="0"/>
    <x v="0"/>
    <x v="1"/>
    <x v="6"/>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3846955"/>
    <n v="371924.32"/>
    <n v="3846955"/>
    <n v="233864.32000000001"/>
  </r>
  <r>
    <s v="2023"/>
    <x v="0"/>
    <x v="0"/>
    <x v="1"/>
    <x v="6"/>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45419909.119999997"/>
    <n v="0"/>
  </r>
  <r>
    <s v="2023"/>
    <x v="0"/>
    <x v="0"/>
    <x v="1"/>
    <x v="6"/>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x v="1"/>
    <x v="5"/>
    <x v="41"/>
    <s v="2.3 - MATERIALES Y SUMINISTROS"/>
    <s v="2.3.2 - TEXTILES Y VESTUARIOS"/>
    <s v="S"/>
    <s v="00 - N/A"/>
    <s v="10 - FONDO GENERAL"/>
    <s v="(en blanco)"/>
    <s v="99 - MULTIPROVINCIAL"/>
    <n v="402350"/>
    <n v="128939.31"/>
    <n v="402350"/>
    <n v="0"/>
  </r>
  <r>
    <s v="2023"/>
    <x v="0"/>
    <x v="0"/>
    <x v="1"/>
    <x v="6"/>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50000"/>
    <n v="163961"/>
    <n v="250000"/>
    <n v="103427"/>
  </r>
  <r>
    <s v="2023"/>
    <x v="0"/>
    <x v="0"/>
    <x v="1"/>
    <x v="6"/>
    <s v="2 - Poder Ejecutivo"/>
    <s v="0207 - MINISTERIO DE SALUD PÚBLICA Y ASISTENCIA SOCIAL"/>
    <s v="0007 - CONSEJO NACIONAL PARA EL VIH SIDA"/>
    <x v="1"/>
    <x v="5"/>
    <x v="41"/>
    <s v="2.3 - MATERIALES Y SUMINISTROS"/>
    <s v="2.3.3 - PAPEL, CARTÓN E IMPRESOS"/>
    <s v="S"/>
    <s v="00 - N/A"/>
    <s v="70 - DONACION EXTERNA"/>
    <s v="(en blanco)"/>
    <s v="99 - MULTIPROVINCIAL"/>
    <n v="0"/>
    <n v="0"/>
    <n v="90582.5"/>
    <n v="0"/>
  </r>
  <r>
    <s v="2023"/>
    <x v="0"/>
    <x v="0"/>
    <x v="1"/>
    <x v="6"/>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18115.53999999998"/>
    <n v="660000"/>
    <n v="218115.53999999998"/>
  </r>
  <r>
    <s v="2023"/>
    <x v="0"/>
    <x v="0"/>
    <x v="1"/>
    <x v="6"/>
    <s v="2 - Poder Ejecutivo"/>
    <s v="0207 - MINISTERIO DE SALUD PÚBLICA Y ASISTENCIA SOCIAL"/>
    <s v="0007 - CONSEJO NACIONAL PARA EL VIH SIDA"/>
    <x v="1"/>
    <x v="5"/>
    <x v="41"/>
    <s v="2.3 - MATERIALES Y SUMINISTROS"/>
    <s v="2.3.4 - PRODUCTOS FARMACÉUTICOS"/>
    <s v="S"/>
    <s v="00 - N/A"/>
    <s v="70 - DONACION EXTERNA"/>
    <s v="(en blanco)"/>
    <s v="99 - MULTIPROVINCIAL"/>
    <n v="0"/>
    <n v="0"/>
    <n v="47583.5"/>
    <n v="0"/>
  </r>
  <r>
    <s v="2023"/>
    <x v="0"/>
    <x v="0"/>
    <x v="1"/>
    <x v="6"/>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x v="1"/>
    <x v="5"/>
    <x v="41"/>
    <s v="2.3 - MATERIALES Y SUMINISTROS"/>
    <s v="2.3.5 - CUERO, CAUCHO Y PLÁSTICO"/>
    <s v="S"/>
    <s v="00 - N/A"/>
    <s v="70 - DONACION EXTERNA"/>
    <s v="(en blanco)"/>
    <s v="99 - MULTIPROVINCIAL"/>
    <n v="0"/>
    <n v="0"/>
    <n v="55550.85"/>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4763550"/>
    <n v="1674930.1299999997"/>
    <n v="4763550"/>
    <n v="412229.89"/>
  </r>
  <r>
    <s v="2023"/>
    <x v="0"/>
    <x v="0"/>
    <x v="1"/>
    <x v="6"/>
    <s v="2 - Poder Ejecutivo"/>
    <s v="0207 - MINISTERIO DE SALUD PÚBLICA Y ASISTENCIA SOCIAL"/>
    <s v="0007 - CONSEJO NACIONAL PARA EL VIH SIDA"/>
    <x v="1"/>
    <x v="5"/>
    <x v="41"/>
    <s v="2.3 - MATERIALES Y SUMINISTROS"/>
    <s v="2.3.9 - PRODUCTOS Y ÚTILES VARIOS"/>
    <s v="S"/>
    <s v="00 - N/A"/>
    <s v="70 - DONACION EXTERNA"/>
    <s v="(en blanco)"/>
    <s v="99 - MULTIPROVINCIAL"/>
    <n v="0"/>
    <n v="0"/>
    <n v="109936.8"/>
    <n v="0"/>
  </r>
  <r>
    <s v="2023"/>
    <x v="0"/>
    <x v="0"/>
    <x v="1"/>
    <x v="6"/>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247363"/>
    <n v="0"/>
    <n v="247363"/>
    <n v="0"/>
  </r>
  <r>
    <s v="2023"/>
    <x v="0"/>
    <x v="0"/>
    <x v="1"/>
    <x v="6"/>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00000"/>
    <n v="508186.48000000004"/>
    <n v="508476.48"/>
    <n v="363223.48000000004"/>
  </r>
  <r>
    <s v="2023"/>
    <x v="0"/>
    <x v="0"/>
    <x v="1"/>
    <x v="6"/>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150000"/>
    <n v="650745.66"/>
    <n v="1514312"/>
    <n v="84002.34"/>
  </r>
  <r>
    <s v="2023"/>
    <x v="0"/>
    <x v="0"/>
    <x v="1"/>
    <x v="6"/>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0"/>
    <n v="3500"/>
    <n v="0"/>
  </r>
  <r>
    <s v="2023"/>
    <x v="0"/>
    <x v="0"/>
    <x v="1"/>
    <x v="6"/>
    <s v="2 - Poder Ejecutivo"/>
    <s v="0208 - MINISTERIO DE DEPORTES Y RECREACIÓN"/>
    <s v="0001 - MINISTERIO DE DEPORTES Y RECREACIÓN"/>
    <x v="1"/>
    <x v="6"/>
    <x v="27"/>
    <s v="2.3 - MATERIALES Y SUMINISTROS"/>
    <s v="2.3.9 - PRODUCTOS Y ÚTILES VARIOS"/>
    <s v="N"/>
    <s v="00 - N/A"/>
    <s v="10 - FONDO GENERAL"/>
    <s v="(en blanco)"/>
    <s v="99 - MULTIPROVINCIAL"/>
    <n v="3000000"/>
    <n v="1656569.38"/>
    <n v="4550000"/>
    <n v="1656569.38"/>
  </r>
  <r>
    <s v="2023"/>
    <x v="0"/>
    <x v="0"/>
    <x v="1"/>
    <x v="6"/>
    <s v="2 - Poder Ejecutivo"/>
    <s v="0208 - MINISTERIO DE DEPORTES Y RECREACIÓN"/>
    <s v="0001 - MINISTERIO DE DEPORTES Y RECREACIÓN"/>
    <x v="1"/>
    <x v="6"/>
    <x v="45"/>
    <s v="2.3 - MATERIALES Y SUMINISTROS"/>
    <s v="2.3.9 - PRODUCTOS Y ÚTILES VARIOS"/>
    <s v="N"/>
    <s v="00 - N/A"/>
    <s v="10 - FONDO GENERAL"/>
    <s v="(en blanco)"/>
    <s v="99 - MULTIPROVINCIAL"/>
    <n v="4760000"/>
    <n v="873547.38000000012"/>
    <n v="4160000"/>
    <n v="873547.38"/>
  </r>
  <r>
    <s v="2023"/>
    <x v="0"/>
    <x v="0"/>
    <x v="1"/>
    <x v="6"/>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18000"/>
    <n v="300000"/>
    <n v="0"/>
  </r>
  <r>
    <s v="2023"/>
    <x v="0"/>
    <x v="0"/>
    <x v="1"/>
    <x v="6"/>
    <s v="2 - Poder Ejecutivo"/>
    <s v="0208 - MINISTERIO DE DEPORTES Y RECREACIÓN"/>
    <s v="0001 - MINISTERIO DE DEPORTES Y RECREACIÓN"/>
    <x v="1"/>
    <x v="6"/>
    <x v="45"/>
    <s v="2.7 - OBRAS"/>
    <s v="2.7.2 - INFRAESTRUCTURA"/>
    <s v="N"/>
    <s v="00 - N/A"/>
    <s v="10 - FONDO GENERAL"/>
    <s v="(en blanco)"/>
    <s v="99 - MULTIPROVINCIAL"/>
    <n v="175000000"/>
    <n v="280430763.51000005"/>
    <n v="300987865.25"/>
    <n v="253480745.03000006"/>
  </r>
  <r>
    <s v="2023"/>
    <x v="0"/>
    <x v="0"/>
    <x v="1"/>
    <x v="6"/>
    <s v="2 - Poder Ejecutivo"/>
    <s v="0209 - MINISTERIO DE TRABAJO"/>
    <s v="0001 - MINISTERIO DE TRABAJO"/>
    <x v="3"/>
    <x v="12"/>
    <x v="46"/>
    <s v="2.3 - MATERIALES Y SUMINISTROS"/>
    <s v="2.3.9 - PRODUCTOS Y ÚTILES VARIOS"/>
    <s v="N"/>
    <s v="00 - N/A"/>
    <s v="10 - FONDO GENERAL"/>
    <s v="(en blanco)"/>
    <s v="01 - DISTRITO NACIONAL"/>
    <n v="125000"/>
    <n v="107485.61"/>
    <n v="125000"/>
    <n v="80640.61000000003"/>
  </r>
  <r>
    <s v="2023"/>
    <x v="0"/>
    <x v="0"/>
    <x v="1"/>
    <x v="6"/>
    <s v="2 - Poder Ejecutivo"/>
    <s v="0209 - MINISTERIO DE TRABAJO"/>
    <s v="0001 - MINISTERIO DE TRABAJO"/>
    <x v="3"/>
    <x v="12"/>
    <x v="46"/>
    <s v="2.3 - MATERIALES Y SUMINISTROS"/>
    <s v="2.3.9 - PRODUCTOS Y ÚTILES VARIOS"/>
    <s v="N"/>
    <s v="00 - N/A"/>
    <s v="10 - FONDO GENERAL"/>
    <s v="(en blanco)"/>
    <s v="99 - MULTIPROVINCIAL"/>
    <n v="275000"/>
    <n v="0"/>
    <n v="275000"/>
    <n v="0"/>
  </r>
  <r>
    <s v="2023"/>
    <x v="0"/>
    <x v="0"/>
    <x v="1"/>
    <x v="6"/>
    <s v="2 - Poder Ejecutivo"/>
    <s v="0209 - MINISTERIO DE TRABAJO"/>
    <s v="0001 - MINISTERIO DE TRABAJO"/>
    <x v="1"/>
    <x v="2"/>
    <x v="92"/>
    <s v="2.1 - REMUNERACIONES Y CONTRIBUCIONES"/>
    <s v="2.1.1 - REMUNERACIONES"/>
    <s v="S"/>
    <s v="00 - N/A"/>
    <s v="60 - CREDITO EXTERNO"/>
    <s v="(en blanco)"/>
    <s v="25 - SANTIAGO"/>
    <n v="11828474"/>
    <n v="0"/>
    <n v="11828474"/>
    <n v="0"/>
  </r>
  <r>
    <s v="2023"/>
    <x v="0"/>
    <x v="0"/>
    <x v="1"/>
    <x v="6"/>
    <s v="2 - Poder Ejecutivo"/>
    <s v="0209 - MINISTERIO DE TRABAJO"/>
    <s v="0001 - MINISTERIO DE TRABAJO"/>
    <x v="1"/>
    <x v="2"/>
    <x v="92"/>
    <s v="2.2 - CONTRATACIÓN DE SERVICIOS"/>
    <s v="2.2.8 - OTROS SERVICIOS NO INCLUIDOS EN CONCEPTOS ANTERIORES"/>
    <s v="S"/>
    <s v="00 - N/A"/>
    <s v="60 - CREDITO EXTERNO"/>
    <s v="(en blanco)"/>
    <s v="25 - SANTIAGO"/>
    <n v="74566131"/>
    <n v="0"/>
    <n v="74566131"/>
    <n v="0"/>
  </r>
  <r>
    <s v="2023"/>
    <x v="0"/>
    <x v="0"/>
    <x v="1"/>
    <x v="6"/>
    <s v="2 - Poder Ejecutivo"/>
    <s v="0209 - MINISTERIO DE TRABAJO"/>
    <s v="0001 - MINISTERIO DE TRABAJO"/>
    <x v="1"/>
    <x v="2"/>
    <x v="92"/>
    <s v="2.3 - MATERIALES Y SUMINISTROS"/>
    <s v="2.3.1 - ALIMENTOS Y PRODUCTOS AGROFORESTALES"/>
    <s v="S"/>
    <s v="00 - N/A"/>
    <s v="60 - CREDITO EXTERNO"/>
    <s v="(en blanco)"/>
    <s v="25 - SANTIAGO"/>
    <n v="5216453"/>
    <n v="0"/>
    <n v="5216453"/>
    <n v="0"/>
  </r>
  <r>
    <s v="2023"/>
    <x v="0"/>
    <x v="0"/>
    <x v="1"/>
    <x v="6"/>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3105750"/>
    <n v="6600000"/>
    <n v="3105750"/>
  </r>
  <r>
    <s v="2023"/>
    <x v="0"/>
    <x v="0"/>
    <x v="1"/>
    <x v="6"/>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20500000"/>
    <n v="13244250"/>
    <n v="24100000"/>
    <n v="13244250"/>
  </r>
  <r>
    <s v="2023"/>
    <x v="0"/>
    <x v="0"/>
    <x v="1"/>
    <x v="6"/>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950000"/>
    <n v="376757.99999999988"/>
    <n v="950000"/>
    <n v="376758"/>
  </r>
  <r>
    <s v="2023"/>
    <x v="0"/>
    <x v="0"/>
    <x v="1"/>
    <x v="6"/>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162850"/>
    <n v="500000"/>
    <n v="162850"/>
  </r>
  <r>
    <s v="2023"/>
    <x v="0"/>
    <x v="0"/>
    <x v="1"/>
    <x v="6"/>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15265.55"/>
    <n v="500000"/>
    <n v="89585.55"/>
  </r>
  <r>
    <s v="2023"/>
    <x v="0"/>
    <x v="0"/>
    <x v="1"/>
    <x v="6"/>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109740"/>
    <n v="500000"/>
    <n v="109740"/>
  </r>
  <r>
    <s v="2023"/>
    <x v="0"/>
    <x v="0"/>
    <x v="1"/>
    <x v="6"/>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549703"/>
    <n v="900000"/>
    <n v="307980"/>
  </r>
  <r>
    <s v="2023"/>
    <x v="0"/>
    <x v="0"/>
    <x v="1"/>
    <x v="6"/>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3000000"/>
    <n v="590676.14"/>
    <n v="1950000"/>
    <n v="0"/>
  </r>
  <r>
    <s v="2023"/>
    <x v="0"/>
    <x v="0"/>
    <x v="1"/>
    <x v="6"/>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800000"/>
    <n v="220370"/>
    <n v="350000"/>
    <n v="0"/>
  </r>
  <r>
    <s v="2023"/>
    <x v="0"/>
    <x v="0"/>
    <x v="1"/>
    <x v="6"/>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250000"/>
    <n v="1510.4"/>
    <n v="250000"/>
    <n v="0"/>
  </r>
  <r>
    <s v="2023"/>
    <x v="0"/>
    <x v="0"/>
    <x v="1"/>
    <x v="6"/>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6500"/>
  </r>
  <r>
    <s v="2023"/>
    <x v="0"/>
    <x v="0"/>
    <x v="1"/>
    <x v="6"/>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550000"/>
    <n v="916260.91"/>
    <n v="1850000"/>
    <n v="0"/>
  </r>
  <r>
    <s v="2023"/>
    <x v="0"/>
    <x v="0"/>
    <x v="1"/>
    <x v="6"/>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273280"/>
    <n v="1150000"/>
    <n v="83780"/>
  </r>
  <r>
    <s v="2023"/>
    <x v="0"/>
    <x v="0"/>
    <x v="1"/>
    <x v="6"/>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4450000"/>
    <n v="796286.41"/>
    <n v="2850000"/>
    <n v="680747.9"/>
  </r>
  <r>
    <s v="2023"/>
    <x v="0"/>
    <x v="0"/>
    <x v="1"/>
    <x v="6"/>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85625"/>
    <n v="700000"/>
    <n v="447750"/>
  </r>
  <r>
    <s v="2023"/>
    <x v="0"/>
    <x v="0"/>
    <x v="1"/>
    <x v="6"/>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2500000"/>
    <n v="1175983.83"/>
    <n v="1800000"/>
    <n v="600000"/>
  </r>
  <r>
    <s v="2023"/>
    <x v="0"/>
    <x v="0"/>
    <x v="1"/>
    <x v="6"/>
    <s v="2 - Poder Ejecutivo"/>
    <s v="0210 - MINISTERIO DE AGRICULTURA"/>
    <s v="0001 - MINISTERIO DE AGRICULTURA"/>
    <x v="3"/>
    <x v="10"/>
    <x v="25"/>
    <s v="2.3 - MATERIALES Y SUMINISTROS"/>
    <s v="2.3.9 - PRODUCTOS Y ÚTILES VARIOS"/>
    <s v="N"/>
    <s v="00 - N/A"/>
    <s v="10 - FONDO GENERAL"/>
    <s v="(en blanco)"/>
    <s v="99 - MULTIPROVINCIAL"/>
    <n v="100000"/>
    <n v="473507.39"/>
    <n v="100000"/>
    <n v="407316"/>
  </r>
  <r>
    <s v="2023"/>
    <x v="0"/>
    <x v="0"/>
    <x v="1"/>
    <x v="6"/>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0"/>
  </r>
  <r>
    <s v="2023"/>
    <x v="0"/>
    <x v="0"/>
    <x v="1"/>
    <x v="6"/>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250000"/>
    <n v="384847.19"/>
    <n v="1350000"/>
    <n v="113743.6"/>
  </r>
  <r>
    <s v="2023"/>
    <x v="0"/>
    <x v="0"/>
    <x v="1"/>
    <x v="6"/>
    <s v="2 - Poder Ejecutivo"/>
    <s v="0210 - MINISTERIO DE AGRICULTURA"/>
    <s v="0001 - MINISTERIO DE AGRICULTURA"/>
    <x v="3"/>
    <x v="10"/>
    <x v="25"/>
    <s v="2.7 - OBRAS"/>
    <s v="2.7.2 - INFRAESTRUCTURA"/>
    <s v="N"/>
    <s v="00 - N/A"/>
    <s v="10 - FONDO GENERAL"/>
    <s v="(en blanco)"/>
    <s v="99 - MULTIPROVINCIAL"/>
    <n v="848698196"/>
    <n v="556667836.44000018"/>
    <n v="961979196"/>
    <n v="422411815.75000006"/>
  </r>
  <r>
    <s v="2023"/>
    <x v="0"/>
    <x v="0"/>
    <x v="1"/>
    <x v="6"/>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100000"/>
    <n v="0"/>
    <n v="6000000"/>
    <n v="0"/>
  </r>
  <r>
    <s v="2023"/>
    <x v="0"/>
    <x v="0"/>
    <x v="1"/>
    <x v="6"/>
    <s v="2 - Poder Ejecutivo"/>
    <s v="0210 - MINISTERIO DE AGRICULTURA"/>
    <s v="0001 - MINISTERIO DE AGRICULTURA"/>
    <x v="3"/>
    <x v="10"/>
    <x v="47"/>
    <s v="2.7 - OBRAS"/>
    <s v="2.7.2 - INFRAESTRUCTURA"/>
    <s v="N"/>
    <s v="00 - N/A"/>
    <s v="60 - CREDITO EXTERNO"/>
    <s v="(en blanco)"/>
    <s v="99 - MULTIPROVINCIAL"/>
    <n v="142375000"/>
    <n v="0"/>
    <n v="142375000"/>
    <n v="0"/>
  </r>
  <r>
    <s v="2023"/>
    <x v="0"/>
    <x v="0"/>
    <x v="1"/>
    <x v="6"/>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25100000"/>
    <n v="9688754.9900000002"/>
    <n v="20050000"/>
    <n v="9688754.9900000002"/>
  </r>
  <r>
    <s v="2023"/>
    <x v="0"/>
    <x v="0"/>
    <x v="1"/>
    <x v="6"/>
    <s v="2 - Poder Ejecutivo"/>
    <s v="0210 - MINISTERIO DE AGRICULTURA"/>
    <s v="0001 - MINISTERIO DE AGRICULTURA"/>
    <x v="1"/>
    <x v="14"/>
    <x v="48"/>
    <s v="2.7 - OBRAS"/>
    <s v="2.7.2 - INFRAESTRUCTURA"/>
    <s v="N"/>
    <s v="00 - N/A"/>
    <s v="10 - FONDO GENERAL"/>
    <s v="(en blanco)"/>
    <s v="99 - MULTIPROVINCIAL"/>
    <n v="100000"/>
    <n v="0"/>
    <n v="100000"/>
    <n v="0"/>
  </r>
  <r>
    <s v="2023"/>
    <x v="0"/>
    <x v="0"/>
    <x v="1"/>
    <x v="6"/>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495000"/>
    <n v="840000"/>
    <n v="1495000"/>
    <n v="593000"/>
  </r>
  <r>
    <s v="2023"/>
    <x v="0"/>
    <x v="0"/>
    <x v="1"/>
    <x v="6"/>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27562"/>
    <n v="129276"/>
    <n v="227562"/>
    <n v="91262.7"/>
  </r>
  <r>
    <s v="2023"/>
    <x v="0"/>
    <x v="0"/>
    <x v="1"/>
    <x v="6"/>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43200"/>
    <n v="378000"/>
    <n v="43200"/>
  </r>
  <r>
    <s v="2023"/>
    <x v="0"/>
    <x v="0"/>
    <x v="1"/>
    <x v="6"/>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0"/>
    <n v="866287"/>
    <n v="0"/>
  </r>
  <r>
    <s v="2023"/>
    <x v="0"/>
    <x v="0"/>
    <x v="1"/>
    <x v="6"/>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139448"/>
    <n v="0"/>
    <n v="2814826"/>
    <n v="0"/>
  </r>
  <r>
    <s v="2023"/>
    <x v="0"/>
    <x v="0"/>
    <x v="1"/>
    <x v="6"/>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825225"/>
    <n v="398500"/>
    <n v="825225"/>
    <n v="0"/>
  </r>
  <r>
    <s v="2023"/>
    <x v="0"/>
    <x v="0"/>
    <x v="1"/>
    <x v="6"/>
    <s v="2 - Poder Ejecutivo"/>
    <s v="0210 - MINISTERIO DE AGRICULTURA"/>
    <s v="0002 - DIRECCION GENERAL DE GANADERIA"/>
    <x v="3"/>
    <x v="10"/>
    <x v="25"/>
    <s v="2.3 - MATERIALES Y SUMINISTROS"/>
    <s v="2.3.9 - PRODUCTOS Y ÚTILES VARIOS"/>
    <s v="N"/>
    <s v="00 - N/A"/>
    <s v="10 - FONDO GENERAL"/>
    <s v="(en blanco)"/>
    <s v="99 - MULTIPROVINCIAL"/>
    <n v="500000"/>
    <n v="48547.090000000004"/>
    <n v="1550000"/>
    <n v="30915.05"/>
  </r>
  <r>
    <s v="2023"/>
    <x v="0"/>
    <x v="0"/>
    <x v="1"/>
    <x v="6"/>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0 - MINISTERIO DE AGRICULTURA"/>
    <s v="0003 - OFICINA DE TRATADOS COMERCIALES AGRICOLAS"/>
    <x v="3"/>
    <x v="12"/>
    <x v="50"/>
    <s v="2.3 - MATERIALES Y SUMINISTROS"/>
    <s v="2.3.9 - PRODUCTOS Y ÚTILES VARIOS"/>
    <s v="N"/>
    <s v="00 - N/A"/>
    <s v="10 - FONDO GENERAL"/>
    <s v="(en blanco)"/>
    <s v="99 - MULTIPROVINCIAL"/>
    <n v="0"/>
    <n v="5282.01"/>
    <n v="5500"/>
    <n v="5282.01"/>
  </r>
  <r>
    <s v="2023"/>
    <x v="0"/>
    <x v="0"/>
    <x v="1"/>
    <x v="6"/>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1043.44"/>
    <n v="50000"/>
    <n v="1043.44"/>
  </r>
  <r>
    <s v="2023"/>
    <x v="0"/>
    <x v="0"/>
    <x v="1"/>
    <x v="6"/>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858944.51"/>
    <n v="15921801"/>
    <n v="10912870.52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6999997"/>
    <n v="162932013"/>
    <n v="134605905.46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335735.380000003"/>
    <n v="21504271"/>
    <n v="12183614.1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10000002"/>
    <n v="28296786"/>
    <n v="20365213.42000000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
    <n v="4296224"/>
    <n v="128473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7000000011"/>
    <n v="7406196"/>
    <n v="5389708.64000000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08828.360000003"/>
    <n v="21427598"/>
    <n v="16361754.59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077774.399999999"/>
    <n v="15144788"/>
    <n v="10129700.2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59999999"/>
    <n v="10622980"/>
    <n v="5573139.10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369325.8799999999"/>
    <n v="8447660"/>
    <n v="5425323.58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2"/>
    <n v="24436055"/>
    <n v="21364743.2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3"/>
    <n v="11082698"/>
    <n v="8024030.7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493078.279999994"/>
    <n v="35681232"/>
    <n v="27605002.139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28046.379999999"/>
    <n v="10125403"/>
    <n v="5079972.2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546445.779999999"/>
    <n v="13622533"/>
    <n v="10602443.4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43660.239999998"/>
    <n v="19760557"/>
    <n v="14692586.2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35035.449999999"/>
    <n v="18641008"/>
    <n v="13582961.65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892779.18"/>
    <n v="60247284"/>
    <n v="54923704.5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86"/>
    <n v="76618876"/>
    <n v="66094459.489999995"/>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32042.539999999"/>
    <n v="42967247.159999996"/>
    <n v="37874968.14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27706218.619999997"/>
    <n v="31799543"/>
    <n v="26706182.83999999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
    <n v="20421066"/>
    <n v="12862574.35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899799.929999998"/>
    <n v="18990640"/>
    <n v="15899799.929999998"/>
  </r>
  <r>
    <s v="2023"/>
    <x v="0"/>
    <x v="0"/>
    <x v="1"/>
    <x v="6"/>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0"/>
    <n v="3500000"/>
    <n v="0"/>
  </r>
  <r>
    <s v="2023"/>
    <x v="0"/>
    <x v="0"/>
    <x v="1"/>
    <x v="6"/>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0"/>
    <n v="2000000"/>
    <n v="0"/>
  </r>
  <r>
    <s v="2023"/>
    <x v="0"/>
    <x v="0"/>
    <x v="1"/>
    <x v="6"/>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184339491"/>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0968873.69000003"/>
    <n v="2106699999"/>
    <n v="130968873.69000003"/>
  </r>
  <r>
    <s v="2023"/>
    <x v="0"/>
    <x v="0"/>
    <x v="1"/>
    <x v="6"/>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81149131.939999998"/>
    <n v="81149131.939999998"/>
    <n v="71149131.939999998"/>
  </r>
  <r>
    <s v="2023"/>
    <x v="0"/>
    <x v="0"/>
    <x v="1"/>
    <x v="6"/>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21"/>
    <n v="6040730.9799999893"/>
    <n v="6040730.4900000002"/>
  </r>
  <r>
    <s v="2023"/>
    <x v="0"/>
    <x v="0"/>
    <x v="1"/>
    <x v="6"/>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797750000"/>
    <n v="0"/>
  </r>
  <r>
    <s v="2023"/>
    <x v="0"/>
    <x v="0"/>
    <x v="1"/>
    <x v="6"/>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63431532.130000003"/>
    <n v="64000000"/>
    <n v="63431532.130000003"/>
  </r>
  <r>
    <s v="2023"/>
    <x v="0"/>
    <x v="0"/>
    <x v="1"/>
    <x v="6"/>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20000000"/>
    <n v="25272693.339999974"/>
    <n v="0"/>
  </r>
  <r>
    <s v="2023"/>
    <x v="0"/>
    <x v="0"/>
    <x v="1"/>
    <x v="6"/>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29999995"/>
    <n v="368600118.39999998"/>
  </r>
  <r>
    <s v="2023"/>
    <x v="0"/>
    <x v="0"/>
    <x v="1"/>
    <x v="6"/>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871209"/>
    <n v="35449501.039999999"/>
    <n v="35507575"/>
    <n v="35449501.039999999"/>
  </r>
  <r>
    <s v="2023"/>
    <x v="0"/>
    <x v="0"/>
    <x v="1"/>
    <x v="6"/>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611105551"/>
    <n v="378559324.20999998"/>
    <n v="399949220"/>
    <n v="378559324.20999998"/>
  </r>
  <r>
    <s v="2023"/>
    <x v="0"/>
    <x v="0"/>
    <x v="1"/>
    <x v="6"/>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97625829"/>
    <n v="183812329.65000001"/>
    <n v="183867046"/>
    <n v="183812329.64999998"/>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81769945"/>
    <n v="61902222.619999997"/>
    <n v="62786208"/>
    <n v="61902222.619999997"/>
  </r>
  <r>
    <s v="2023"/>
    <x v="0"/>
    <x v="0"/>
    <x v="1"/>
    <x v="6"/>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91908176"/>
    <n v="72862660.99000001"/>
    <n v="73484479.159999996"/>
    <n v="72862660.99000001"/>
  </r>
  <r>
    <s v="2023"/>
    <x v="0"/>
    <x v="0"/>
    <x v="1"/>
    <x v="6"/>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4089928"/>
    <n v="23956038"/>
    <n v="23956038"/>
    <n v="23956038"/>
  </r>
  <r>
    <s v="2023"/>
    <x v="0"/>
    <x v="0"/>
    <x v="1"/>
    <x v="6"/>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5453400"/>
    <n v="86123700.5"/>
    <n v="88570392"/>
    <n v="86123700.5"/>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3128251"/>
    <n v="28500000"/>
    <n v="30046783"/>
    <n v="285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93416783"/>
    <n v="218721979.73999998"/>
    <n v="223027599"/>
    <n v="218721979.73999998"/>
  </r>
  <r>
    <s v="2023"/>
    <x v="0"/>
    <x v="0"/>
    <x v="1"/>
    <x v="6"/>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459916720.65999991"/>
    <n v="460000000"/>
    <n v="459916720.65999991"/>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8002802"/>
    <n v="10915336.729999997"/>
    <n v="12713086"/>
    <n v="10915336.73"/>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34309820"/>
    <n v="130374166.84999999"/>
    <n v="130599699"/>
    <n v="130374166.84999999"/>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0"/>
    <n v="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201041956"/>
    <n v="179556416.02000001"/>
    <n v="180038391"/>
    <n v="179556416.02000001"/>
  </r>
  <r>
    <s v="2023"/>
    <x v="0"/>
    <x v="0"/>
    <x v="1"/>
    <x v="6"/>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14973981"/>
    <n v="272471687.44999999"/>
    <n v="275349924"/>
    <n v="272471687.44999993"/>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2226785"/>
    <n v="41551150.009999998"/>
    <n v="41551151"/>
    <n v="41551150.010000005"/>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77373840"/>
    <n v="105820997.94000001"/>
    <n v="108211664.95"/>
    <n v="105820997.94"/>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67163703.589999989"/>
    <n v="68261191.780000001"/>
    <n v="67163703.590000004"/>
  </r>
  <r>
    <s v="2023"/>
    <x v="0"/>
    <x v="0"/>
    <x v="1"/>
    <x v="6"/>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8518976.140000001"/>
    <n v="49053424"/>
    <n v="48518976.140000001"/>
  </r>
  <r>
    <s v="2023"/>
    <x v="0"/>
    <x v="0"/>
    <x v="1"/>
    <x v="6"/>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24060132"/>
    <n v="221729070.56999999"/>
    <n v="224917544"/>
    <n v="221729070.56999999"/>
  </r>
  <r>
    <s v="2023"/>
    <x v="0"/>
    <x v="0"/>
    <x v="1"/>
    <x v="6"/>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6538124"/>
    <n v="104050472.39000002"/>
    <n v="104050573"/>
    <n v="104050472.39"/>
  </r>
  <r>
    <s v="2023"/>
    <x v="0"/>
    <x v="0"/>
    <x v="1"/>
    <x v="6"/>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75367275"/>
    <n v="256306195.79000002"/>
    <n v="265152014"/>
    <n v="256306195.79000002"/>
  </r>
  <r>
    <s v="2023"/>
    <x v="0"/>
    <x v="0"/>
    <x v="1"/>
    <x v="6"/>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55383497"/>
    <n v="276583277.88"/>
    <n v="276771008"/>
    <n v="276583277.88"/>
  </r>
  <r>
    <s v="2023"/>
    <x v="0"/>
    <x v="0"/>
    <x v="1"/>
    <x v="6"/>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67523517"/>
    <n v="208358739.76999995"/>
    <n v="232012085"/>
    <n v="203288762.38999996"/>
  </r>
  <r>
    <s v="2023"/>
    <x v="0"/>
    <x v="0"/>
    <x v="1"/>
    <x v="6"/>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13570298"/>
    <n v="74991911.310000002"/>
    <n v="75978470.840000004"/>
    <n v="71604943.349999994"/>
  </r>
  <r>
    <s v="2023"/>
    <x v="0"/>
    <x v="0"/>
    <x v="1"/>
    <x v="6"/>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47138373"/>
    <n v="297243676.42000002"/>
    <n v="298372485.87"/>
    <n v="297243676.42000002"/>
  </r>
  <r>
    <s v="2023"/>
    <x v="0"/>
    <x v="0"/>
    <x v="1"/>
    <x v="6"/>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68760144"/>
    <n v="108504771.11000001"/>
    <n v="120398686.88"/>
    <n v="108504771.11"/>
  </r>
  <r>
    <s v="2023"/>
    <x v="0"/>
    <x v="0"/>
    <x v="1"/>
    <x v="6"/>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83879060"/>
    <n v="150540390.44"/>
    <n v="152658700"/>
    <n v="150540390.44"/>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4"/>
    <n v="506595329.98000002"/>
    <n v="496298977.44"/>
  </r>
  <r>
    <s v="2023"/>
    <x v="0"/>
    <x v="0"/>
    <x v="1"/>
    <x v="6"/>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6444554.450000003"/>
    <n v="59434185.549999997"/>
    <n v="56444554.450000003"/>
  </r>
  <r>
    <s v="2023"/>
    <x v="0"/>
    <x v="0"/>
    <x v="1"/>
    <x v="6"/>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177413321"/>
    <n v="177413325.04000002"/>
    <n v="177413321"/>
  </r>
  <r>
    <s v="2023"/>
    <x v="0"/>
    <x v="0"/>
    <x v="1"/>
    <x v="6"/>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
    <n v="105803303.40000001"/>
  </r>
  <r>
    <s v="2023"/>
    <x v="0"/>
    <x v="0"/>
    <x v="1"/>
    <x v="6"/>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52350437.25"/>
    <n v="57003633.75"/>
    <n v="52350437.25"/>
  </r>
  <r>
    <s v="2023"/>
    <x v="0"/>
    <x v="0"/>
    <x v="1"/>
    <x v="6"/>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2062623"/>
    <n v="2166233.6"/>
    <n v="2062623"/>
  </r>
  <r>
    <s v="2023"/>
    <x v="0"/>
    <x v="0"/>
    <x v="1"/>
    <x v="6"/>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6044103"/>
    <n v="80106027"/>
    <n v="76044103"/>
  </r>
  <r>
    <s v="2023"/>
    <x v="0"/>
    <x v="0"/>
    <x v="1"/>
    <x v="6"/>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10343846.18"/>
    <n v="17594869.789999992"/>
    <n v="10343846.18"/>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0"/>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9701820.25"/>
    <n v="9701951"/>
    <n v="9701820.25"/>
  </r>
  <r>
    <s v="2023"/>
    <x v="0"/>
    <x v="0"/>
    <x v="1"/>
    <x v="6"/>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12471844.24"/>
    <n v="14748376.359999996"/>
    <n v="12471844.24"/>
  </r>
  <r>
    <s v="2023"/>
    <x v="0"/>
    <x v="0"/>
    <x v="1"/>
    <x v="6"/>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7614628.2000000002"/>
    <n v="7614630"/>
    <n v="7614628.2000000002"/>
  </r>
  <r>
    <s v="2023"/>
    <x v="0"/>
    <x v="0"/>
    <x v="1"/>
    <x v="6"/>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76888892"/>
    <n v="176888892.63999999"/>
    <n v="176888892"/>
  </r>
  <r>
    <s v="2023"/>
    <x v="0"/>
    <x v="0"/>
    <x v="1"/>
    <x v="6"/>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59226960.379999995"/>
    <n v="59226960.759999998"/>
    <n v="59226960.379999995"/>
  </r>
  <r>
    <s v="2023"/>
    <x v="0"/>
    <x v="0"/>
    <x v="1"/>
    <x v="6"/>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90596766"/>
    <n v="95143363"/>
    <n v="90596766"/>
  </r>
  <r>
    <s v="2023"/>
    <x v="0"/>
    <x v="0"/>
    <x v="1"/>
    <x v="6"/>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170677430.44"/>
    <n v="170679185.40000001"/>
    <n v="170677430.44"/>
  </r>
  <r>
    <s v="2023"/>
    <x v="0"/>
    <x v="0"/>
    <x v="1"/>
    <x v="6"/>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835542"/>
    <n v="835542.96"/>
    <n v="835542"/>
  </r>
  <r>
    <s v="2023"/>
    <x v="0"/>
    <x v="0"/>
    <x v="1"/>
    <x v="6"/>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0"/>
    <n v="0"/>
    <n v="0"/>
  </r>
  <r>
    <s v="2023"/>
    <x v="0"/>
    <x v="0"/>
    <x v="1"/>
    <x v="6"/>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00000000"/>
    <n v="100000000"/>
  </r>
  <r>
    <s v="2023"/>
    <x v="0"/>
    <x v="0"/>
    <x v="1"/>
    <x v="6"/>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37207293.689999998"/>
    <n v="182902386.69"/>
    <n v="37207293.689999998"/>
  </r>
  <r>
    <s v="2023"/>
    <x v="0"/>
    <x v="0"/>
    <x v="1"/>
    <x v="6"/>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3699110"/>
    <n v="14386611"/>
    <n v="13699110"/>
  </r>
  <r>
    <s v="2023"/>
    <x v="0"/>
    <x v="0"/>
    <x v="1"/>
    <x v="6"/>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2100000009"/>
    <n v="0"/>
  </r>
  <r>
    <s v="2023"/>
    <x v="0"/>
    <x v="0"/>
    <x v="1"/>
    <x v="6"/>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401789104.23000002"/>
    <n v="401789104.23000002"/>
    <n v="401789104.23000002"/>
  </r>
  <r>
    <s v="2023"/>
    <x v="0"/>
    <x v="0"/>
    <x v="1"/>
    <x v="6"/>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000000"/>
    <n v="125000000"/>
  </r>
  <r>
    <s v="2023"/>
    <x v="0"/>
    <x v="0"/>
    <x v="1"/>
    <x v="6"/>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150546914.15000001"/>
    <n v="150546914.15000001"/>
    <n v="150546914.15000001"/>
  </r>
  <r>
    <s v="2023"/>
    <x v="0"/>
    <x v="0"/>
    <x v="1"/>
    <x v="6"/>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98"/>
    <n v="82309357.329999998"/>
  </r>
  <r>
    <s v="2023"/>
    <x v="0"/>
    <x v="0"/>
    <x v="1"/>
    <x v="6"/>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27615312"/>
    <n v="27095234.57"/>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10000001"/>
    <n v="15000000"/>
    <n v="14999999.810000001"/>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24899456.199999999"/>
    <n v="25836096.66"/>
    <n v="24899456.199999999"/>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810358602.47000003"/>
    <n v="821753400.34000003"/>
    <n v="810358602.47000003"/>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43000000"/>
    <n v="43246599.659999996"/>
    <n v="4300000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24517225.100000001"/>
    <n v="24517226"/>
    <n v="24517225.100000001"/>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13200000"/>
    <n v="16827830"/>
    <n v="13200000"/>
  </r>
  <r>
    <s v="2023"/>
    <x v="0"/>
    <x v="0"/>
    <x v="1"/>
    <x v="6"/>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31976564.350000001"/>
    <n v="41566936"/>
    <n v="31976564.350000001"/>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143252177.16"/>
    <n v="143300257"/>
    <n v="143252177.16"/>
  </r>
  <r>
    <s v="2023"/>
    <x v="0"/>
    <x v="0"/>
    <x v="1"/>
    <x v="6"/>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6809505.4900000002"/>
    <n v="10000000"/>
    <n v="6809505.4900000002"/>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5280096.6500000004"/>
    <n v="10000000"/>
    <n v="5280096.6500000004"/>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0"/>
    <n v="5000000"/>
    <n v="0"/>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9199665.5399999991"/>
    <n v="14716229"/>
    <n v="9199665.5399999991"/>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0"/>
    <n v="5000000"/>
    <n v="0"/>
  </r>
  <r>
    <s v="2023"/>
    <x v="0"/>
    <x v="0"/>
    <x v="1"/>
    <x v="6"/>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14900000"/>
    <n v="15000000"/>
    <n v="14900000"/>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20839719.829999998"/>
    <n v="23796920"/>
    <n v="20839719.829999998"/>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028892.07"/>
    <n v="50000000"/>
    <n v="49028892.07"/>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719864.87"/>
    <n v="5000000"/>
    <n v="719864.87"/>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0"/>
    <n v="10000000"/>
    <n v="0"/>
  </r>
  <r>
    <s v="2023"/>
    <x v="0"/>
    <x v="0"/>
    <x v="1"/>
    <x v="6"/>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613820234"/>
    <n v="613820234"/>
    <n v="613820234"/>
  </r>
  <r>
    <s v="2023"/>
    <x v="0"/>
    <x v="0"/>
    <x v="1"/>
    <x v="6"/>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68759708.960000008"/>
    <n v="71650300"/>
    <n v="68759708.960000008"/>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860808.2800000012"/>
    <n v="8860809"/>
    <n v="8860808.2800000012"/>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272388554.47000003"/>
    <n v="273308135"/>
    <n v="272388554.47000003"/>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5724516.79000002"/>
    <n v="250000000"/>
    <n v="245724516.79000002"/>
  </r>
  <r>
    <s v="2023"/>
    <x v="0"/>
    <x v="0"/>
    <x v="1"/>
    <x v="6"/>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15000000"/>
    <n v="15000000"/>
    <n v="15000000"/>
  </r>
  <r>
    <s v="2023"/>
    <x v="0"/>
    <x v="0"/>
    <x v="1"/>
    <x v="6"/>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0"/>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190500000"/>
    <n v="190500000"/>
    <n v="190500000"/>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509500000"/>
    <n v="50950000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70154147"/>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263637070"/>
    <n v="0"/>
  </r>
  <r>
    <s v="2023"/>
    <x v="0"/>
    <x v="0"/>
    <x v="1"/>
    <x v="6"/>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358033728"/>
    <n v="0"/>
  </r>
  <r>
    <s v="2023"/>
    <x v="0"/>
    <x v="0"/>
    <x v="1"/>
    <x v="6"/>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29070679.90000001"/>
    <n v="129070679.92"/>
    <n v="129070679.90000001"/>
  </r>
  <r>
    <s v="2023"/>
    <x v="0"/>
    <x v="0"/>
    <x v="1"/>
    <x v="6"/>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899999997"/>
    <n v="33923620"/>
    <n v="7113472.8899999997"/>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29700000"/>
    <n v="0"/>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54737645.579999998"/>
    <n v="819895159"/>
    <n v="54737645.579999998"/>
  </r>
  <r>
    <s v="2023"/>
    <x v="0"/>
    <x v="0"/>
    <x v="1"/>
    <x v="6"/>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3178979"/>
    <n v="4050000"/>
    <n v="3178979"/>
  </r>
  <r>
    <s v="2023"/>
    <x v="0"/>
    <x v="0"/>
    <x v="1"/>
    <x v="6"/>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67874800"/>
    <n v="68374800"/>
    <n v="68374800"/>
    <n v="40056233.329999998"/>
  </r>
  <r>
    <s v="2023"/>
    <x v="0"/>
    <x v="0"/>
    <x v="1"/>
    <x v="6"/>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9615600"/>
    <n v="9476878.4800000004"/>
    <n v="9615600"/>
    <n v="6154798.0499999998"/>
  </r>
  <r>
    <s v="2023"/>
    <x v="0"/>
    <x v="0"/>
    <x v="1"/>
    <x v="6"/>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2622000"/>
    <n v="30000000"/>
    <n v="262200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18150258.829999998"/>
    <n v="30000000"/>
    <n v="18150258.82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30807645.07"/>
    <n v="50000000"/>
    <n v="30807645.0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05716609.96000001"/>
    <n v="420000000"/>
    <n v="98757283.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308140728.10000002"/>
    <n v="401320000"/>
    <n v="30814072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141000000"/>
    <n v="28260001.76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
    <n v="7047049.1600000001"/>
    <n v="1650000"/>
    <n v="3406569.15"/>
  </r>
  <r>
    <s v="2023"/>
    <x v="0"/>
    <x v="0"/>
    <x v="1"/>
    <x v="6"/>
    <s v="2 - Poder Ejecutivo"/>
    <s v="0211 - MINISTERIO DE OBRAS PÚBLICAS Y COMUNICACIONES"/>
    <s v="0003 - OFICINA PARA EL REORDENAMIENTO DEL TRANSPORTE"/>
    <x v="3"/>
    <x v="9"/>
    <x v="54"/>
    <s v="2.7 - OBRAS"/>
    <s v="2.7.2 - INFRAESTRUCTURA"/>
    <s v="N"/>
    <s v="00 - N/A"/>
    <s v="10 - FONDO GENERAL"/>
    <s v="(en blanco)"/>
    <s v="99 - MULTIPROVINCIAL"/>
    <n v="10000000"/>
    <n v="27369129.109999999"/>
    <n v="30000000"/>
    <n v="26592941.019999996"/>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42560439"/>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605200000"/>
    <n v="405855832.01999998"/>
    <n v="555200000"/>
    <n v="405855832.01999998"/>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2072994000"/>
    <n v="2847337401.8899999"/>
    <n v="2904420000"/>
    <n v="2847337401.8900003"/>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667096096.81999993"/>
    <n v="676119561"/>
    <n v="653502204.6400001"/>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420094117"/>
    <n v="0"/>
    <n v="420094117"/>
    <n v="0"/>
  </r>
  <r>
    <s v="2023"/>
    <x v="0"/>
    <x v="0"/>
    <x v="1"/>
    <x v="6"/>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204946000"/>
    <n v="0"/>
    <n v="429046000"/>
    <n v="0"/>
  </r>
  <r>
    <s v="2023"/>
    <x v="0"/>
    <x v="0"/>
    <x v="1"/>
    <x v="6"/>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35000000"/>
    <n v="0"/>
    <n v="435000000"/>
    <n v="0"/>
  </r>
  <r>
    <s v="2023"/>
    <x v="0"/>
    <x v="0"/>
    <x v="1"/>
    <x v="6"/>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2000000"/>
    <n v="52816.800000000003"/>
    <n v="2000000"/>
    <n v="52816.800000000003"/>
  </r>
  <r>
    <s v="2023"/>
    <x v="0"/>
    <x v="0"/>
    <x v="1"/>
    <x v="6"/>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78955"/>
    <n v="85000"/>
    <n v="78955"/>
  </r>
  <r>
    <s v="2023"/>
    <x v="0"/>
    <x v="0"/>
    <x v="1"/>
    <x v="6"/>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219923.94"/>
    <n v="450000"/>
    <n v="78444.3"/>
  </r>
  <r>
    <s v="2023"/>
    <x v="0"/>
    <x v="0"/>
    <x v="1"/>
    <x v="6"/>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500000"/>
    <n v="974680"/>
    <n v="770664"/>
    <n v="868480"/>
  </r>
  <r>
    <s v="2023"/>
    <x v="0"/>
    <x v="0"/>
    <x v="1"/>
    <x v="6"/>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35000"/>
    <n v="66374.62"/>
    <n v="1035000"/>
    <n v="48917.020000000004"/>
  </r>
  <r>
    <s v="2023"/>
    <x v="0"/>
    <x v="0"/>
    <x v="1"/>
    <x v="6"/>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6"/>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201780"/>
    <n v="50000"/>
    <n v="0"/>
  </r>
  <r>
    <s v="2023"/>
    <x v="0"/>
    <x v="0"/>
    <x v="1"/>
    <x v="6"/>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120000"/>
    <n v="48026"/>
    <n v="120000"/>
    <n v="48026"/>
  </r>
  <r>
    <s v="2023"/>
    <x v="0"/>
    <x v="0"/>
    <x v="1"/>
    <x v="6"/>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53454"/>
    <n v="62800"/>
    <n v="53454"/>
  </r>
  <r>
    <s v="2023"/>
    <x v="0"/>
    <x v="0"/>
    <x v="1"/>
    <x v="6"/>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x v="3"/>
    <x v="17"/>
    <x v="60"/>
    <s v="2.3 - MATERIALES Y SUMINISTROS"/>
    <s v="2.3.9 - PRODUCTOS Y ÚTILES VARIOS"/>
    <s v="N"/>
    <s v="00 - N/A"/>
    <s v="10 - FONDO GENERAL"/>
    <s v="(en blanco)"/>
    <s v="99 - MULTIPROVINCIAL"/>
    <n v="14998578"/>
    <n v="9972.18"/>
    <n v="6036971"/>
    <n v="1122.18"/>
  </r>
  <r>
    <s v="2023"/>
    <x v="0"/>
    <x v="0"/>
    <x v="1"/>
    <x v="6"/>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1173296661"/>
    <n v="0"/>
  </r>
  <r>
    <s v="2023"/>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0"/>
    <n v="0"/>
    <n v="127018.55"/>
    <n v="0"/>
  </r>
  <r>
    <s v="2023"/>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0"/>
    <n v="1643216.76"/>
    <n v="0"/>
  </r>
  <r>
    <s v="2023"/>
    <x v="0"/>
    <x v="0"/>
    <x v="1"/>
    <x v="6"/>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750306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0"/>
    <n v="636565.67000000004"/>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8 - RECONSTRUCCIÓN DE CALLES DE LA ZONA URBANA DE BAYAHIBE, PROVINCIA LA ALTAGRACIA"/>
    <s v="20 - FONDOS CON DESTINO ESPECÍFICO"/>
    <n v="16141"/>
    <s v="11 - LA ALTAGRACIA"/>
    <n v="0"/>
    <n v="78789.740000000005"/>
    <n v="78789.8"/>
    <n v="0"/>
  </r>
  <r>
    <s v="2023"/>
    <x v="0"/>
    <x v="0"/>
    <x v="1"/>
    <x v="6"/>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4804744.7899999991"/>
    <n v="21880241.930000007"/>
    <n v="4804744.79"/>
  </r>
  <r>
    <s v="2023"/>
    <x v="0"/>
    <x v="0"/>
    <x v="1"/>
    <x v="6"/>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2787780.6"/>
    <n v="21630747.060000002"/>
    <n v="12787780.6"/>
  </r>
  <r>
    <s v="2023"/>
    <x v="0"/>
    <x v="0"/>
    <x v="1"/>
    <x v="6"/>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23500000"/>
    <n v="24126548.039999999"/>
    <n v="0"/>
  </r>
  <r>
    <s v="2023"/>
    <x v="0"/>
    <x v="0"/>
    <x v="1"/>
    <x v="6"/>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0"/>
    <n v="57235031.93"/>
    <n v="0"/>
  </r>
  <r>
    <s v="2023"/>
    <x v="0"/>
    <x v="0"/>
    <x v="1"/>
    <x v="6"/>
    <s v="2 - Poder Ejecutivo"/>
    <s v="0213 - MINISTERIO DE TURISMO"/>
    <s v="0002 - COMITE EJECUTOR DE INFRAESTRUCTA EN ZONAS TURISTICAS (CEIZTUR)"/>
    <x v="3"/>
    <x v="9"/>
    <x v="19"/>
    <s v="2.7 - OBRAS"/>
    <s v="2.7.2 - INFRAESTRUCTURA"/>
    <s v="S"/>
    <s v="38 - RECONSTRUCCIÓN DE CALLES DE LA ZONA URBANA DE BAYAHIBE, PROVINCIA LA ALTAGRACIA"/>
    <s v="20 - FONDOS CON DESTINO ESPECÍFICO"/>
    <n v="16141"/>
    <s v="11 - LA ALTAGRACIA"/>
    <n v="0"/>
    <n v="10510559.579999998"/>
    <n v="10510559.5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2467.550000000003"/>
    <n v="22467.5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0"/>
    <n v="449737.4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0"/>
    <n v="101957.3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0"/>
    <n v="1059098.8500000001"/>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466793.1600000001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939876.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0"/>
    <n v="627294.57999999996"/>
    <n v="4300000"/>
    <n v="612787.65999999992"/>
  </r>
  <r>
    <s v="2023"/>
    <x v="0"/>
    <x v="0"/>
    <x v="1"/>
    <x v="6"/>
    <s v="2 - Poder Ejecutivo"/>
    <s v="0213 - MINISTERIO DE TURISMO"/>
    <s v="0002 - COMITE EJECUTOR DE INFRAESTRUCTA EN ZONAS TURISTICAS (CEIZTUR)"/>
    <x v="3"/>
    <x v="17"/>
    <x v="60"/>
    <s v="2.7 - OBRAS"/>
    <s v="2.7.2 - INFRAESTRUCTURA"/>
    <s v="N"/>
    <s v="00 - N/A"/>
    <s v="20 - FONDOS CON DESTINO ESPECÍFICO"/>
    <s v="(en blanco)"/>
    <s v="99 - MULTIPROVINCIAL"/>
    <n v="2365867987"/>
    <n v="335434444.12000006"/>
    <n v="918078711.80000007"/>
    <n v="335434444.09999996"/>
  </r>
  <r>
    <s v="2023"/>
    <x v="0"/>
    <x v="0"/>
    <x v="1"/>
    <x v="6"/>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9031550.129999999"/>
    <n v="24006915.100000001"/>
    <n v="9031550.129999999"/>
  </r>
  <r>
    <s v="2023"/>
    <x v="0"/>
    <x v="0"/>
    <x v="1"/>
    <x v="6"/>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3740004.5700000017"/>
    <n v="17408966.010000002"/>
    <n v="3740004.57"/>
  </r>
  <r>
    <s v="2023"/>
    <x v="0"/>
    <x v="0"/>
    <x v="1"/>
    <x v="6"/>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2.9103830456733704E-10"/>
    <n v="1714757.73"/>
    <n v="0"/>
  </r>
  <r>
    <s v="2023"/>
    <x v="0"/>
    <x v="0"/>
    <x v="1"/>
    <x v="6"/>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11868188.75"/>
    <n v="15159023.100000001"/>
    <n v="0"/>
  </r>
  <r>
    <s v="2023"/>
    <x v="0"/>
    <x v="0"/>
    <x v="1"/>
    <x v="6"/>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4306225.58"/>
    <n v="7043344.8699999992"/>
    <n v="0"/>
  </r>
  <r>
    <s v="2023"/>
    <x v="0"/>
    <x v="0"/>
    <x v="1"/>
    <x v="6"/>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1638483.26"/>
    <n v="3243169.16"/>
    <n v="1638483.26"/>
  </r>
  <r>
    <s v="2023"/>
    <x v="0"/>
    <x v="0"/>
    <x v="1"/>
    <x v="6"/>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1655938.0700000003"/>
    <n v="3295207.9"/>
    <n v="1655938.07"/>
  </r>
  <r>
    <s v="2023"/>
    <x v="0"/>
    <x v="0"/>
    <x v="1"/>
    <x v="6"/>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1292193.9599999997"/>
    <n v="1292193.9600000002"/>
    <n v="0"/>
  </r>
  <r>
    <s v="2023"/>
    <x v="0"/>
    <x v="0"/>
    <x v="1"/>
    <x v="6"/>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5091021.09"/>
    <n v="0"/>
  </r>
  <r>
    <s v="2023"/>
    <x v="0"/>
    <x v="0"/>
    <x v="1"/>
    <x v="6"/>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0"/>
    <n v="20968886"/>
    <n v="0"/>
  </r>
  <r>
    <s v="2023"/>
    <x v="0"/>
    <x v="0"/>
    <x v="1"/>
    <x v="6"/>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4.6566128730773926E-10"/>
    <n v="8904282.5"/>
    <n v="0"/>
  </r>
  <r>
    <s v="2023"/>
    <x v="0"/>
    <x v="0"/>
    <x v="1"/>
    <x v="6"/>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2492924.790000001"/>
    <n v="6950586.8799999999"/>
    <n v="2492924.7899999996"/>
  </r>
  <r>
    <s v="2023"/>
    <x v="0"/>
    <x v="0"/>
    <x v="1"/>
    <x v="6"/>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2.3283064365386963E-10"/>
    <n v="6585141.4400000004"/>
    <n v="0"/>
  </r>
  <r>
    <s v="2023"/>
    <x v="0"/>
    <x v="0"/>
    <x v="1"/>
    <x v="6"/>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470618.8400000003"/>
    <n v="3470618.8400000003"/>
    <n v="3470618.84"/>
  </r>
  <r>
    <s v="2023"/>
    <x v="0"/>
    <x v="0"/>
    <x v="1"/>
    <x v="6"/>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16259378.609999999"/>
    <n v="30594521.100000001"/>
    <n v="16259378.609999999"/>
  </r>
  <r>
    <s v="2023"/>
    <x v="0"/>
    <x v="0"/>
    <x v="1"/>
    <x v="6"/>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68373167.420000002"/>
    <n v="0"/>
  </r>
  <r>
    <s v="2023"/>
    <x v="0"/>
    <x v="0"/>
    <x v="1"/>
    <x v="6"/>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0"/>
    <n v="27849070.07"/>
    <n v="0"/>
  </r>
  <r>
    <s v="2023"/>
    <x v="0"/>
    <x v="0"/>
    <x v="1"/>
    <x v="6"/>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48801956.939999998"/>
    <n v="0"/>
  </r>
  <r>
    <s v="2023"/>
    <x v="0"/>
    <x v="0"/>
    <x v="1"/>
    <x v="6"/>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12144000.01"/>
    <n v="0"/>
  </r>
  <r>
    <s v="2023"/>
    <x v="0"/>
    <x v="0"/>
    <x v="1"/>
    <x v="6"/>
    <s v="2 - Poder Ejecutivo"/>
    <s v="0213 - MINISTERIO DE TURISMO"/>
    <s v="0002 - COMITE EJECUTOR DE INFRAESTRUCTA EN ZONAS TURISTICAS (CEIZTUR)"/>
    <x v="2"/>
    <x v="18"/>
    <x v="95"/>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200000"/>
    <n v="221855.55"/>
    <n v="0"/>
  </r>
  <r>
    <s v="2023"/>
    <x v="0"/>
    <x v="0"/>
    <x v="1"/>
    <x v="6"/>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9000000"/>
    <n v="12379359.77"/>
    <n v="0"/>
  </r>
  <r>
    <s v="2023"/>
    <x v="0"/>
    <x v="0"/>
    <x v="1"/>
    <x v="6"/>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0"/>
    <n v="81500"/>
    <n v="0"/>
  </r>
  <r>
    <s v="2023"/>
    <x v="0"/>
    <x v="0"/>
    <x v="1"/>
    <x v="6"/>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56210432.649999991"/>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2160172.7599999998"/>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39 - RECONSTRUCCIÓN MALECON PLAYA GRINGO,MUNICIPIO HAINA, PROVINCIA SAN CRISTOBAL"/>
    <s v="20 - FONDOS CON DESTINO ESPECÍFICO"/>
    <n v="16135"/>
    <s v="21 - SAN CRISTOBAL"/>
    <n v="0"/>
    <n v="0"/>
    <n v="149986.38"/>
    <n v="0"/>
  </r>
  <r>
    <s v="2023"/>
    <x v="0"/>
    <x v="0"/>
    <x v="1"/>
    <x v="6"/>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12042049.4"/>
    <n v="37156393.359999999"/>
    <n v="12042049.4"/>
  </r>
  <r>
    <s v="2023"/>
    <x v="0"/>
    <x v="0"/>
    <x v="1"/>
    <x v="6"/>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66739338.329999998"/>
    <n v="109748577.47999999"/>
    <n v="66739338.329999998"/>
  </r>
  <r>
    <s v="2023"/>
    <x v="0"/>
    <x v="0"/>
    <x v="1"/>
    <x v="6"/>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31099225.800000012"/>
    <n v="58408160.450000003"/>
    <n v="31099225.800000004"/>
  </r>
  <r>
    <s v="2023"/>
    <x v="0"/>
    <x v="0"/>
    <x v="1"/>
    <x v="6"/>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43562743"/>
    <n v="89682719.269999966"/>
    <n v="43562743"/>
  </r>
  <r>
    <s v="2023"/>
    <x v="0"/>
    <x v="0"/>
    <x v="1"/>
    <x v="6"/>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7827115.9499999993"/>
    <n v="16296814.76"/>
    <n v="7827115.9499999993"/>
  </r>
  <r>
    <s v="2023"/>
    <x v="0"/>
    <x v="0"/>
    <x v="1"/>
    <x v="6"/>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9918123.690000001"/>
    <n v="0"/>
  </r>
  <r>
    <s v="2023"/>
    <x v="0"/>
    <x v="0"/>
    <x v="1"/>
    <x v="6"/>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6000000"/>
    <n v="10337419.67"/>
    <n v="0"/>
  </r>
  <r>
    <s v="2023"/>
    <x v="0"/>
    <x v="0"/>
    <x v="1"/>
    <x v="6"/>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799999.97999999986"/>
    <n v="1600000"/>
    <n v="799999.97999999986"/>
  </r>
  <r>
    <s v="2023"/>
    <x v="0"/>
    <x v="0"/>
    <x v="1"/>
    <x v="6"/>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366195"/>
    <n v="0"/>
    <n v="3366195"/>
    <n v="0"/>
  </r>
  <r>
    <s v="2023"/>
    <x v="0"/>
    <x v="0"/>
    <x v="1"/>
    <x v="6"/>
    <s v="2 - Poder Ejecutivo"/>
    <s v="0215 - MINISTERIO DE LA MUJER"/>
    <s v="0001 - MINISTERIO DE LA MUJER"/>
    <x v="0"/>
    <x v="0"/>
    <x v="31"/>
    <s v="2.3 - MATERIALES Y SUMINISTROS"/>
    <s v="2.3.9 - PRODUCTOS Y ÚTILES VARIOS"/>
    <s v="N"/>
    <s v="00 - N/A"/>
    <s v="10 - FONDO GENERAL"/>
    <s v="(en blanco)"/>
    <s v="99 - MULTIPROVINCIAL"/>
    <n v="1550000"/>
    <n v="504519"/>
    <n v="550000"/>
    <n v="351799.64"/>
  </r>
  <r>
    <s v="2023"/>
    <x v="0"/>
    <x v="0"/>
    <x v="1"/>
    <x v="6"/>
    <s v="2 - Poder Ejecutivo"/>
    <s v="0215 - MINISTERIO DE LA MUJER"/>
    <s v="0001 - MINISTERIO DE LA MUJER"/>
    <x v="0"/>
    <x v="0"/>
    <x v="31"/>
    <s v="2.3 - MATERIALES Y SUMINISTROS"/>
    <s v="2.3.9 - PRODUCTOS Y ÚTILES VARIOS"/>
    <s v="N"/>
    <s v="00 - N/A"/>
    <s v="70 - DONACION EXTERNA"/>
    <s v="(en blanco)"/>
    <s v="99 - MULTIPROVINCIAL"/>
    <n v="0"/>
    <n v="0"/>
    <n v="1494041"/>
    <n v="0"/>
  </r>
  <r>
    <s v="2023"/>
    <x v="0"/>
    <x v="0"/>
    <x v="1"/>
    <x v="6"/>
    <s v="2 - Poder Ejecutivo"/>
    <s v="0215 - MINISTERIO DE LA MUJER"/>
    <s v="0001 - MINISTERIO DE LA MUJER"/>
    <x v="1"/>
    <x v="13"/>
    <x v="39"/>
    <s v="2.3 - MATERIALES Y SUMINISTROS"/>
    <s v="2.3.9 - PRODUCTOS Y ÚTILES VARIOS"/>
    <s v="N"/>
    <s v="00 - N/A"/>
    <s v="10 - FONDO GENERAL"/>
    <s v="(en blanco)"/>
    <s v="99 - MULTIPROVINCIAL"/>
    <n v="50000"/>
    <n v="28275.040000000001"/>
    <n v="50000"/>
    <n v="28275.040000000001"/>
  </r>
  <r>
    <s v="2023"/>
    <x v="0"/>
    <x v="0"/>
    <x v="1"/>
    <x v="6"/>
    <s v="2 - Poder Ejecutivo"/>
    <s v="0215 - MINISTERIO DE LA MUJER"/>
    <s v="0001 - MINISTERIO DE LA MUJER"/>
    <x v="1"/>
    <x v="13"/>
    <x v="63"/>
    <s v="2.3 - MATERIALES Y SUMINISTROS"/>
    <s v="2.3.9 - PRODUCTOS Y ÚTILES VARIOS"/>
    <s v="N"/>
    <s v="00 - N/A"/>
    <s v="10 - FONDO GENERAL"/>
    <s v="(en blanco)"/>
    <s v="99 - MULTIPROVINCIAL"/>
    <n v="500000"/>
    <n v="198890.99000000002"/>
    <n v="200000"/>
    <n v="0"/>
  </r>
  <r>
    <s v="2023"/>
    <x v="0"/>
    <x v="0"/>
    <x v="1"/>
    <x v="6"/>
    <s v="2 - Poder Ejecutivo"/>
    <s v="0216 - MINISTERIO DE CULTURA"/>
    <s v="0001 - MINISTERIO DE CULTURA"/>
    <x v="1"/>
    <x v="6"/>
    <x v="13"/>
    <s v="2.3 - MATERIALES Y SUMINISTROS"/>
    <s v="2.3.9 - PRODUCTOS Y ÚTILES VARIOS"/>
    <s v="N"/>
    <s v="00 - N/A"/>
    <s v="10 - FONDO GENERAL"/>
    <s v="(en blanco)"/>
    <s v="99 - MULTIPROVINCIAL"/>
    <n v="550000"/>
    <n v="1040476.81"/>
    <n v="2565000"/>
    <n v="590258.62"/>
  </r>
  <r>
    <s v="2023"/>
    <x v="0"/>
    <x v="0"/>
    <x v="1"/>
    <x v="6"/>
    <s v="2 - Poder Ejecutivo"/>
    <s v="0216 - MINISTERIO DE CULTURA"/>
    <s v="0001 - MINISTERIO DE CULTURA"/>
    <x v="1"/>
    <x v="6"/>
    <x v="13"/>
    <s v="2.7 - OBRAS"/>
    <s v="2.7.2 - INFRAESTRUCTURA"/>
    <s v="N"/>
    <s v="00 - N/A"/>
    <s v="10 - FONDO GENERAL"/>
    <s v="(en blanco)"/>
    <s v="99 - MULTIPROVINCIAL"/>
    <n v="0"/>
    <n v="2914943.63"/>
    <n v="2914945"/>
    <n v="582988.73"/>
  </r>
  <r>
    <s v="2023"/>
    <x v="0"/>
    <x v="0"/>
    <x v="1"/>
    <x v="6"/>
    <s v="2 - Poder Ejecutivo"/>
    <s v="0216 - MINISTERIO DE CULTURA"/>
    <s v="0005 - DIRECCIÓN GENERAL DE BELLAS ARTES"/>
    <x v="1"/>
    <x v="6"/>
    <x v="13"/>
    <s v="2.3 - MATERIALES Y SUMINISTROS"/>
    <s v="2.3.9 - PRODUCTOS Y ÚTILES VARIOS"/>
    <s v="N"/>
    <s v="00 - N/A"/>
    <s v="10 - FONDO GENERAL"/>
    <s v="(en blanco)"/>
    <s v="99 - MULTIPROVINCIAL"/>
    <n v="2000000"/>
    <n v="18703"/>
    <n v="70654"/>
    <n v="0"/>
  </r>
  <r>
    <s v="2023"/>
    <x v="0"/>
    <x v="0"/>
    <x v="1"/>
    <x v="6"/>
    <s v="2 - Poder Ejecutivo"/>
    <s v="0217 - MINISTERIO DE LA JUVENTUD"/>
    <s v="0001 - MINISTERIO DE LA JUVENTUD"/>
    <x v="1"/>
    <x v="2"/>
    <x v="3"/>
    <s v="2.3 - MATERIALES Y SUMINISTROS"/>
    <s v="2.3.9 - PRODUCTOS Y ÚTILES VARIOS"/>
    <s v="N"/>
    <s v="00 - N/A"/>
    <s v="10 - FONDO GENERAL"/>
    <s v="(en blanco)"/>
    <s v="99 - MULTIPROVINCIAL"/>
    <n v="1040000"/>
    <n v="251020.21999999997"/>
    <n v="606908.22"/>
    <n v="245781.02"/>
  </r>
  <r>
    <s v="2023"/>
    <x v="0"/>
    <x v="0"/>
    <x v="1"/>
    <x v="6"/>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2104"/>
    <n v="29097.77"/>
    <n v="5012104"/>
    <n v="0"/>
  </r>
  <r>
    <s v="2023"/>
    <x v="0"/>
    <x v="0"/>
    <x v="1"/>
    <x v="6"/>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770"/>
    <n v="0"/>
    <n v="770"/>
    <n v="0"/>
  </r>
  <r>
    <s v="2023"/>
    <x v="0"/>
    <x v="0"/>
    <x v="1"/>
    <x v="6"/>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2170"/>
    <n v="0"/>
    <n v="22170"/>
    <n v="0"/>
  </r>
  <r>
    <s v="2023"/>
    <x v="0"/>
    <x v="0"/>
    <x v="1"/>
    <x v="6"/>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45260"/>
    <n v="0"/>
    <n v="45260"/>
    <n v="0"/>
  </r>
  <r>
    <s v="2023"/>
    <x v="0"/>
    <x v="0"/>
    <x v="1"/>
    <x v="6"/>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531950"/>
    <n v="311461"/>
    <n v="531950"/>
    <n v="311461"/>
  </r>
  <r>
    <s v="2023"/>
    <x v="0"/>
    <x v="0"/>
    <x v="1"/>
    <x v="6"/>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4200"/>
    <n v="0"/>
    <n v="43200"/>
    <n v="0"/>
  </r>
  <r>
    <s v="2023"/>
    <x v="0"/>
    <x v="0"/>
    <x v="1"/>
    <x v="6"/>
    <s v="2 - Poder Ejecutivo"/>
    <s v="0218 - MINISTERIO DE MEDIO AMBIENTE Y RECURSOS NATURALES"/>
    <s v="0001 - MINISTERIO  DE MEDIO AMBIENTE Y RECURSOS NATURALES"/>
    <x v="2"/>
    <x v="7"/>
    <x v="28"/>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2000000"/>
    <n v="0"/>
  </r>
  <r>
    <s v="2023"/>
    <x v="0"/>
    <x v="0"/>
    <x v="1"/>
    <x v="6"/>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8400"/>
    <n v="0"/>
    <n v="8400"/>
    <n v="0"/>
  </r>
  <r>
    <s v="2023"/>
    <x v="0"/>
    <x v="0"/>
    <x v="1"/>
    <x v="6"/>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8323380"/>
  </r>
  <r>
    <s v="2023"/>
    <x v="0"/>
    <x v="0"/>
    <x v="1"/>
    <x v="6"/>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40240"/>
    <n v="72330.259999999995"/>
    <n v="240240"/>
    <n v="25710.260000000002"/>
  </r>
  <r>
    <s v="2023"/>
    <x v="0"/>
    <x v="0"/>
    <x v="1"/>
    <x v="6"/>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208658.85"/>
    <n v="503500"/>
    <n v="3338.85"/>
  </r>
  <r>
    <s v="2023"/>
    <x v="0"/>
    <x v="0"/>
    <x v="1"/>
    <x v="6"/>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6300"/>
    <n v="0"/>
    <n v="6300"/>
    <n v="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60092745"/>
    <n v="64622940.979999997"/>
    <n v="84252320.310000002"/>
    <n v="5669128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48550871"/>
    <n v="69241391.469999984"/>
    <n v="112870491.47"/>
    <n v="6210850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57582396"/>
    <n v="41480508.130000003"/>
    <n v="80562396"/>
    <n v="32760198.10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02990024"/>
    <n v="50248947.240000002"/>
    <n v="65115931.57"/>
    <n v="42424784.53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84124450"/>
    <n v="35472159.350000001"/>
    <n v="42694450"/>
    <n v="2890290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8036733"/>
    <n v="31591950.830000002"/>
    <n v="35746629.649999999"/>
    <n v="27344480"/>
  </r>
  <r>
    <s v="2023"/>
    <x v="0"/>
    <x v="0"/>
    <x v="1"/>
    <x v="6"/>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952000"/>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6175571"/>
    <n v="5792851.4399999995"/>
    <n v="6175571"/>
    <n v="4721204.7699999996"/>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2938691"/>
    <n v="2809168.7"/>
    <n v="2938691"/>
    <n v="2612391.0999999996"/>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3045928"/>
    <n v="3043519.3400000003"/>
    <n v="3045928"/>
    <n v="2174072.27"/>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895773"/>
    <n v="2880515.3600000003"/>
    <n v="2895773"/>
    <n v="2717568.2600000002"/>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3501559"/>
    <n v="3166012.8400000003"/>
    <n v="3501559"/>
    <n v="2174420.88"/>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2756580"/>
    <n v="2688811.46"/>
    <n v="2756580"/>
    <n v="2149990.38"/>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1850000"/>
    <n v="1071138.3399999999"/>
    <n v="1850000"/>
    <n v="1071138.3399999999"/>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925000"/>
    <n v="535569.16"/>
    <n v="925000"/>
    <n v="535569.1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925000"/>
    <n v="535569.16"/>
    <n v="925000"/>
    <n v="535569.1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925000"/>
    <n v="536113.66999999993"/>
    <n v="925000"/>
    <n v="536113.6699999999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925000"/>
    <n v="535569.22999999986"/>
    <n v="925000"/>
    <n v="535569.2299999998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925000"/>
    <n v="535569.16"/>
    <n v="925000"/>
    <n v="535569.16"/>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1100000"/>
    <n v="174124.74"/>
    <n v="1126900.28"/>
    <n v="105817.34"/>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700000"/>
    <n v="260349.16999999998"/>
    <n v="723450.16"/>
    <n v="10659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550000"/>
    <n v="233359.16999999998"/>
    <n v="563450.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549999"/>
    <n v="365076.67"/>
    <n v="563449.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52908.6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550000"/>
    <n v="385076.67"/>
    <n v="583450.14"/>
    <n v="52908.67"/>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9578200"/>
    <n v="18238458"/>
    <n v="703645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4787950"/>
    <n v="9119229"/>
    <n v="45184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5023750"/>
    <n v="9119229"/>
    <n v="49846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4833450"/>
    <n v="9119229"/>
    <n v="48190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4764100"/>
    <n v="9119229"/>
    <n v="475165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4769050"/>
    <n v="9119229"/>
    <n v="4708000"/>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456000"/>
    <n v="1238134.9300000002"/>
    <n v="2370847"/>
    <n v="1230684.0699999998"/>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228000"/>
    <n v="619067.47"/>
    <n v="1185423.5"/>
    <n v="615342.04"/>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228000"/>
    <n v="619067.48"/>
    <n v="1185423.5"/>
    <n v="615342.05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228000"/>
    <n v="619067.40999999992"/>
    <n v="1185423.5"/>
    <n v="615341.99000000011"/>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228000"/>
    <n v="556419.36"/>
    <n v="1185423.51"/>
    <n v="552693.93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228000"/>
    <n v="619067.46000000008"/>
    <n v="1185423.5"/>
    <n v="615342.03"/>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0"/>
    <n v="3428572"/>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596125.99"/>
    <n v="1714286"/>
    <n v="840271.95"/>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500000"/>
    <n v="1714286"/>
    <n v="323671.49"/>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526375.48"/>
    <n v="1714286"/>
    <n v="350046.97"/>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516600.46"/>
    <n v="1714286"/>
    <n v="516600.4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616600.46"/>
    <n v="1714286"/>
    <n v="840271.95"/>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4635813"/>
    <n v="5456331.3899999997"/>
    <n v="13778313"/>
    <n v="3960288.6199999996"/>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8399082"/>
    <n v="2810132.0999999996"/>
    <n v="7970582"/>
    <n v="1857630.7100000002"/>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8399081"/>
    <n v="3144343.5999999992"/>
    <n v="7970581"/>
    <n v="2267882.2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768049.23"/>
    <n v="7720582"/>
    <n v="2339677.9700000002"/>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401772.2400000002"/>
    <n v="7695581"/>
    <n v="2158230.8200000003"/>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41153.7"/>
    <n v="7970581"/>
    <n v="2062692.3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904407.66000000015"/>
    <n v="2171256.86"/>
    <n v="451824.48000000004"/>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303989.53999999998"/>
    <n v="1085628.43"/>
    <n v="77697.950000000012"/>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452203.82999999996"/>
    <n v="1085628.43"/>
    <n v="281962.2399999999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319359.2"/>
    <n v="1085628.43"/>
    <n v="93067.450000000012"/>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303995.53999999998"/>
    <n v="1085629.9099999999"/>
    <n v="77697.899999999994"/>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315647.95"/>
    <n v="1085628.43"/>
    <n v="89356.360000000015"/>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7242995.7599999998"/>
    <n v="11642857.140000001"/>
    <n v="6166011.3600000003"/>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3567480.1600000006"/>
    <n v="5821428.5700000003"/>
    <n v="3030024.1500000004"/>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3596146.0600000005"/>
    <n v="5821428.5700000003"/>
    <n v="3058690.0500000003"/>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3775658.2800000003"/>
    <n v="5821428.5800000001"/>
    <n v="3040727.12"/>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3454524.6100000003"/>
    <n v="5820320.8700000001"/>
    <n v="2916806.38"/>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3578183.1300000004"/>
    <n v="5821428.5700000003"/>
    <n v="3040727.12"/>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77880"/>
    <n v="367142.86"/>
    <n v="7788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0"/>
    <n v="17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0"/>
    <n v="128571.42"/>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0"/>
    <n v="128571.43"/>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919286"/>
    <n v="5819539.0100000016"/>
    <n v="5862286"/>
    <n v="5819539.0099999998"/>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959643"/>
    <n v="2916244.500000000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959643"/>
    <n v="2896998.7200000007"/>
    <n v="2931143"/>
    <n v="2896998.7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266762"/>
    <n v="653571.43999999994"/>
    <n v="266762"/>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141051"/>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141051"/>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31299.88"/>
    <n v="314285.69999999995"/>
    <n v="231299.8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143272.68"/>
    <n v="314285.7"/>
    <n v="125714.2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180029.35"/>
    <n v="314285.71999999997"/>
    <n v="180029.3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54516673"/>
    <n v="48844004.680000007"/>
    <n v="54105037.839999996"/>
    <n v="44961209.80000001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4476504.859999999"/>
    <n v="26887463.859999999"/>
    <n v="22535107.919999998"/>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4047934.43"/>
    <n v="26887464.859999999"/>
    <n v="22535107.92000000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5320076.290000003"/>
    <n v="26887463.860000003"/>
    <n v="22943725.369999997"/>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3945787.120000001"/>
    <n v="26884486.850000001"/>
    <n v="22010553.309999999"/>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4476504.859999999"/>
    <n v="26887463.859999999"/>
    <n v="22535107.920000002"/>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4096571"/>
    <n v="1543620.4799999997"/>
    <n v="5137020.24"/>
    <n v="1488350.48"/>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048285"/>
    <n v="890558.81"/>
    <n v="2563509.62"/>
    <n v="745066.31"/>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048285"/>
    <n v="918369.65999999992"/>
    <n v="2563509.62"/>
    <n v="770769.66"/>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048286"/>
    <n v="1021353.3699999999"/>
    <n v="2563510.61"/>
    <n v="875753.37000000011"/>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998285"/>
    <n v="740258.19000000006"/>
    <n v="2513237.0099999998"/>
    <n v="683172.19"/>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048286"/>
    <n v="1020074.5399999999"/>
    <n v="2563510.6199999996"/>
    <n v="872474.54"/>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373047.919999994"/>
    <n v="24255000"/>
    <n v="23373047.919999998"/>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20322026"/>
    <n v="23268507.109999999"/>
    <n v="23664826"/>
    <n v="9914363.5700000003"/>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10671986.100000001"/>
    <n v="10950000"/>
    <n v="4877136.1000000006"/>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036800"/>
    <n v="0"/>
    <n v="86800"/>
    <n v="0"/>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0"/>
    <n v="6606"/>
    <n v="0"/>
  </r>
  <r>
    <s v="2023"/>
    <x v="0"/>
    <x v="0"/>
    <x v="1"/>
    <x v="6"/>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0"/>
    <n v="53795.96"/>
    <n v="153100"/>
    <n v="53795.96"/>
  </r>
  <r>
    <s v="2023"/>
    <x v="0"/>
    <x v="0"/>
    <x v="1"/>
    <x v="6"/>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104524.4"/>
    <n v="400000"/>
    <n v="104524.4"/>
  </r>
  <r>
    <s v="2023"/>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0"/>
    <n v="822272.2"/>
    <n v="150000"/>
    <n v="483050.69999999995"/>
  </r>
  <r>
    <s v="2023"/>
    <x v="0"/>
    <x v="0"/>
    <x v="1"/>
    <x v="6"/>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390001"/>
    <n v="0"/>
  </r>
  <r>
    <s v="2023"/>
    <x v="0"/>
    <x v="0"/>
    <x v="1"/>
    <x v="6"/>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8017047"/>
    <n v="0"/>
    <n v="8017047"/>
    <n v="0"/>
  </r>
  <r>
    <s v="2023"/>
    <x v="0"/>
    <x v="0"/>
    <x v="1"/>
    <x v="6"/>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3660054"/>
    <n v="0"/>
    <n v="3660054"/>
    <n v="0"/>
  </r>
  <r>
    <s v="2023"/>
    <x v="0"/>
    <x v="0"/>
    <x v="1"/>
    <x v="6"/>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10206"/>
    <n v="0"/>
    <n v="510206"/>
    <n v="0"/>
  </r>
  <r>
    <s v="2023"/>
    <x v="0"/>
    <x v="0"/>
    <x v="1"/>
    <x v="6"/>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522984"/>
    <n v="0"/>
    <n v="522984"/>
    <n v="0"/>
  </r>
  <r>
    <s v="2023"/>
    <x v="0"/>
    <x v="0"/>
    <x v="1"/>
    <x v="6"/>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2080050"/>
    <n v="0"/>
    <n v="2080050"/>
    <n v="0"/>
  </r>
  <r>
    <s v="2023"/>
    <x v="0"/>
    <x v="0"/>
    <x v="1"/>
    <x v="6"/>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828868"/>
    <n v="0"/>
    <n v="2828868"/>
    <n v="0"/>
  </r>
  <r>
    <s v="2023"/>
    <x v="0"/>
    <x v="0"/>
    <x v="1"/>
    <x v="6"/>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69319000"/>
    <n v="0"/>
    <n v="69319000"/>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66549448"/>
    <n v="0"/>
    <n v="166549448"/>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79120166"/>
    <n v="101862283.23999999"/>
    <n v="126812005.57000001"/>
    <n v="80287173.450000018"/>
  </r>
  <r>
    <s v="2023"/>
    <x v="0"/>
    <x v="0"/>
    <x v="1"/>
    <x v="6"/>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1465600"/>
    <n v="1605600"/>
    <n v="760000"/>
  </r>
  <r>
    <s v="2023"/>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11166898"/>
    <n v="8607743.1500000004"/>
    <n v="10777674.890000001"/>
    <n v="6587423.6999999993"/>
  </r>
  <r>
    <s v="2023"/>
    <x v="0"/>
    <x v="0"/>
    <x v="1"/>
    <x v="6"/>
    <s v="2 - Poder Ejecutivo"/>
    <s v="0220 - MINISTERIO DE ECONOMÍA, PLANIFICACIÓN Y DESARROLLO"/>
    <s v="0009 - OFICINA NACIONAL DE ESTADISTICAS"/>
    <x v="0"/>
    <x v="0"/>
    <x v="2"/>
    <s v="2.2 - CONTRATACIÓN DE SERVICIOS"/>
    <s v="2.2.1 - SERVICIOS BÁSICOS"/>
    <s v="S"/>
    <s v="00 - N/A"/>
    <s v="10 - FONDO GENERAL"/>
    <s v="(en blanco)"/>
    <s v="99 - MULTIPROVINCIAL"/>
    <n v="47477000"/>
    <n v="55189338.639999986"/>
    <n v="56167890.539999999"/>
    <n v="55189338.639999986"/>
  </r>
  <r>
    <s v="2023"/>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7400000"/>
    <n v="194305.88"/>
    <n v="1550000"/>
    <n v="179555.88"/>
  </r>
  <r>
    <s v="2023"/>
    <x v="0"/>
    <x v="0"/>
    <x v="1"/>
    <x v="6"/>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1628400"/>
    <n v="33894700"/>
    <n v="71468150"/>
    <n v="25119950"/>
  </r>
  <r>
    <s v="2023"/>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12292066.729999999"/>
    <n v="13538962"/>
    <n v="8840639.5299999993"/>
  </r>
  <r>
    <s v="2023"/>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183723.48"/>
    <n v="450000"/>
    <n v="147010.36000000002"/>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24384000"/>
    <n v="8851049.4299999997"/>
    <n v="10684000"/>
    <n v="173300"/>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0"/>
    <n v="0"/>
  </r>
  <r>
    <s v="2023"/>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
    <n v="13456"/>
  </r>
  <r>
    <s v="2023"/>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44544"/>
    <n v="53160"/>
    <n v="44544"/>
  </r>
  <r>
    <s v="2023"/>
    <x v="0"/>
    <x v="0"/>
    <x v="1"/>
    <x v="6"/>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202695.67999999999"/>
    <n v="301000"/>
    <n v="32421.68"/>
  </r>
  <r>
    <s v="2023"/>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818297.46"/>
    <n v="5231389.18"/>
    <n v="818297.46"/>
  </r>
  <r>
    <s v="2023"/>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2028350"/>
    <n v="0"/>
    <n v="2028350"/>
    <n v="0"/>
  </r>
  <r>
    <s v="2023"/>
    <x v="0"/>
    <x v="0"/>
    <x v="1"/>
    <x v="6"/>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98108.15"/>
    <n v="7080"/>
    <n v="98108.15"/>
  </r>
  <r>
    <s v="2023"/>
    <x v="0"/>
    <x v="0"/>
    <x v="1"/>
    <x v="6"/>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27891.97"/>
    <n v="48300"/>
    <n v="27341.97"/>
  </r>
  <r>
    <s v="2023"/>
    <x v="0"/>
    <x v="0"/>
    <x v="1"/>
    <x v="6"/>
    <s v="2 - Poder Ejecutivo"/>
    <s v="0221 - MINISTERIO DE ADMINISTRACIÓN PÚBLICA"/>
    <s v="0001 - MINISTERIO DE ADMINISTRACION PUBLICA"/>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12503350"/>
    <n v="2399045"/>
    <n v="112503350"/>
    <n v="2399045"/>
  </r>
  <r>
    <s v="2023"/>
    <x v="0"/>
    <x v="0"/>
    <x v="1"/>
    <x v="6"/>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1289996"/>
    <n v="2300000"/>
    <n v="947855"/>
  </r>
  <r>
    <s v="2023"/>
    <x v="0"/>
    <x v="0"/>
    <x v="1"/>
    <x v="6"/>
    <s v="2 - Poder Ejecutivo"/>
    <s v="0221 - MINISTERIO DE ADMINISTRACIÓN PÚBLICA"/>
    <s v="0001 - MINISTERIO DE ADMINISTRACION PUBLICA"/>
    <x v="0"/>
    <x v="0"/>
    <x v="2"/>
    <s v="2.3 - MATERIALES Y SUMINISTROS"/>
    <s v="2.3.9 - PRODUCTOS Y ÚTILES VARIOS"/>
    <s v="S"/>
    <s v="00 - N/A"/>
    <s v="60 - CREDITO EXTERNO"/>
    <s v="(en blanco)"/>
    <s v="99 - MULTIPROVINCIAL"/>
    <n v="17450000"/>
    <n v="0"/>
    <n v="17450000"/>
    <n v="0"/>
  </r>
  <r>
    <s v="2023"/>
    <x v="0"/>
    <x v="0"/>
    <x v="1"/>
    <x v="6"/>
    <s v="2 - Poder Ejecutivo"/>
    <s v="0221 - MINISTERIO DE ADMINISTRACIÓN PÚBLICA"/>
    <s v="0001 - MINISTERIO DE ADMINISTRACION PUBLICA"/>
    <x v="0"/>
    <x v="1"/>
    <x v="1"/>
    <s v="2.1 - REMUNERACIONES Y CONTRIBUCIONES"/>
    <s v="2.1.1 - REMUNERACIONES"/>
    <s v="S"/>
    <s v="00 - N/A"/>
    <s v="70 - DONACION EXTERNA"/>
    <s v="(en blanco)"/>
    <s v="99 - MULTIPROVINCIAL"/>
    <n v="0"/>
    <n v="10524000"/>
    <n v="13200000"/>
    <n v="5771000"/>
  </r>
  <r>
    <s v="2023"/>
    <x v="0"/>
    <x v="0"/>
    <x v="1"/>
    <x v="6"/>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700000"/>
  </r>
  <r>
    <s v="2023"/>
    <x v="0"/>
    <x v="0"/>
    <x v="1"/>
    <x v="6"/>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606492.7999999998"/>
    <n v="2130000"/>
    <n v="880778.97000000032"/>
  </r>
  <r>
    <s v="2023"/>
    <x v="0"/>
    <x v="0"/>
    <x v="1"/>
    <x v="6"/>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674853.8"/>
    <n v="5500000"/>
    <n v="484213"/>
  </r>
  <r>
    <s v="2023"/>
    <x v="0"/>
    <x v="0"/>
    <x v="1"/>
    <x v="6"/>
    <s v="2 - Poder Ejecutivo"/>
    <s v="0221 - MINISTERIO DE ADMINISTRACIÓN PÚBLICA"/>
    <s v="0001 - MINISTERIO DE ADMINISTRACION PUBLICA"/>
    <x v="0"/>
    <x v="1"/>
    <x v="1"/>
    <s v="2.2 - CONTRATACIÓN DE SERVICIOS"/>
    <s v="2.2.3 - VIÁTICOS"/>
    <s v="S"/>
    <s v="00 - N/A"/>
    <s v="70 - DONACION EXTERNA"/>
    <s v="(en blanco)"/>
    <s v="99 - MULTIPROVINCIAL"/>
    <n v="0"/>
    <n v="390180.13"/>
    <n v="2800000"/>
    <n v="388752.80000000005"/>
  </r>
  <r>
    <s v="2023"/>
    <x v="0"/>
    <x v="0"/>
    <x v="1"/>
    <x v="6"/>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0"/>
    <n v="2500000"/>
    <n v="0"/>
  </r>
  <r>
    <s v="2023"/>
    <x v="0"/>
    <x v="0"/>
    <x v="1"/>
    <x v="6"/>
    <s v="2 - Poder Ejecutivo"/>
    <s v="0221 - MINISTERIO DE ADMINISTRACIÓN PÚBLICA"/>
    <s v="0001 - MINISTERIO DE ADMINISTRACION PUBLICA"/>
    <x v="0"/>
    <x v="1"/>
    <x v="1"/>
    <s v="2.2 - CONTRATACIÓN DE SERVICIOS"/>
    <s v="2.2.5 - ALQUILERES Y RENTAS"/>
    <s v="S"/>
    <s v="00 - N/A"/>
    <s v="70 - DONACION EXTERNA"/>
    <s v="(en blanco)"/>
    <s v="99 - MULTIPROVINCIAL"/>
    <n v="0"/>
    <n v="9234470.4499999993"/>
    <n v="15000000"/>
    <n v="2009890.8699999999"/>
  </r>
  <r>
    <s v="2023"/>
    <x v="0"/>
    <x v="0"/>
    <x v="1"/>
    <x v="6"/>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7985421.899999995"/>
    <n v="24700000"/>
    <n v="9520051.0299999993"/>
  </r>
  <r>
    <s v="2023"/>
    <x v="0"/>
    <x v="0"/>
    <x v="1"/>
    <x v="6"/>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522948.0600000005"/>
    <n v="10690671"/>
    <n v="2391185.73"/>
  </r>
  <r>
    <s v="2023"/>
    <x v="0"/>
    <x v="0"/>
    <x v="1"/>
    <x v="6"/>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1793000"/>
  </r>
  <r>
    <s v="2023"/>
    <x v="0"/>
    <x v="0"/>
    <x v="1"/>
    <x v="6"/>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29550.5"/>
    <n v="2500000"/>
    <n v="29550.5"/>
  </r>
  <r>
    <s v="2023"/>
    <x v="0"/>
    <x v="0"/>
    <x v="1"/>
    <x v="6"/>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10000"/>
    <n v="0"/>
  </r>
  <r>
    <s v="2023"/>
    <x v="0"/>
    <x v="0"/>
    <x v="1"/>
    <x v="6"/>
    <s v="2 - Poder Ejecutivo"/>
    <s v="0222 - MINISTERIO DE ENERGIA Y MINAS"/>
    <s v="0001 - MINISTERIO DE ENERGIA Y MINAS"/>
    <x v="3"/>
    <x v="19"/>
    <x v="79"/>
    <s v="2.3 - MATERIALES Y SUMINISTROS"/>
    <s v="2.3.9 - PRODUCTOS Y ÚTILES VARIOS"/>
    <s v="N"/>
    <s v="00 - N/A"/>
    <s v="10 - FONDO GENERAL"/>
    <s v="(en blanco)"/>
    <s v="99 - MULTIPROVINCIAL"/>
    <n v="2500000"/>
    <n v="2071030.9299999997"/>
    <n v="11956543.800000001"/>
    <n v="1655806.7499999998"/>
  </r>
  <r>
    <s v="2023"/>
    <x v="0"/>
    <x v="0"/>
    <x v="1"/>
    <x v="6"/>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212000"/>
    <n v="0"/>
  </r>
  <r>
    <s v="2023"/>
    <x v="0"/>
    <x v="0"/>
    <x v="1"/>
    <x v="6"/>
    <s v="2 - Poder Ejecutivo"/>
    <s v="0222 - MINISTERIO DE ENERGIA Y MINAS"/>
    <s v="0001 - MINISTERIO DE ENERGIA Y MINAS"/>
    <x v="3"/>
    <x v="19"/>
    <x v="79"/>
    <s v="2.7 - OBRAS"/>
    <s v="2.7.2 - INFRAESTRUCTURA"/>
    <s v="N"/>
    <s v="00 - N/A"/>
    <s v="10 - FONDO GENERAL"/>
    <s v="(en blanco)"/>
    <s v="99 - MULTIPROVINCIAL"/>
    <n v="45000000"/>
    <n v="16626346.050000001"/>
    <n v="10018380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56766"/>
    <n v="8906250"/>
    <n v="56766"/>
  </r>
  <r>
    <s v="2023"/>
    <x v="0"/>
    <x v="0"/>
    <x v="1"/>
    <x v="6"/>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0"/>
    <n v="1093749.58"/>
    <n v="0"/>
  </r>
  <r>
    <s v="2023"/>
    <x v="0"/>
    <x v="0"/>
    <x v="1"/>
    <x v="6"/>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75000000"/>
    <n v="92100946.920000002"/>
    <n v="156273767"/>
    <n v="91741813.099999994"/>
  </r>
  <r>
    <s v="2023"/>
    <x v="0"/>
    <x v="0"/>
    <x v="1"/>
    <x v="6"/>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13533450.690000001"/>
    <n v="18726233"/>
    <n v="13526479.34"/>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124023752.14"/>
    <n v="148958631.48000002"/>
    <n v="124023752.14"/>
  </r>
  <r>
    <s v="2023"/>
    <x v="0"/>
    <x v="0"/>
    <x v="1"/>
    <x v="6"/>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4393901.8099999996"/>
    <n v="4393901.8100000005"/>
    <n v="1876489.81"/>
  </r>
  <r>
    <s v="2023"/>
    <x v="0"/>
    <x v="0"/>
    <x v="1"/>
    <x v="6"/>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88730706"/>
    <n v="39814841.469999991"/>
    <n v="48854429.709999993"/>
    <n v="39814841.469999999"/>
  </r>
  <r>
    <s v="2023"/>
    <x v="0"/>
    <x v="0"/>
    <x v="1"/>
    <x v="6"/>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66065680"/>
    <n v="0"/>
    <n v="45000000"/>
    <n v="0"/>
  </r>
  <r>
    <s v="2023"/>
    <x v="0"/>
    <x v="0"/>
    <x v="1"/>
    <x v="6"/>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11382648"/>
    <n v="5838913.5900000008"/>
    <n v="5838913.5899999999"/>
    <n v="5788306.620000001"/>
  </r>
  <r>
    <s v="2023"/>
    <x v="0"/>
    <x v="0"/>
    <x v="1"/>
    <x v="6"/>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33463747.129999999"/>
    <n v="175000000"/>
    <n v="26986899.52"/>
  </r>
  <r>
    <s v="2023"/>
    <x v="0"/>
    <x v="0"/>
    <x v="1"/>
    <x v="6"/>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0"/>
    <n v="16127641.4"/>
    <n v="0"/>
  </r>
  <r>
    <s v="2023"/>
    <x v="0"/>
    <x v="0"/>
    <x v="1"/>
    <x v="6"/>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0"/>
    <n v="1749804.8199999998"/>
    <n v="0"/>
  </r>
  <r>
    <s v="2023"/>
    <x v="0"/>
    <x v="0"/>
    <x v="1"/>
    <x v="6"/>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0"/>
    <n v="250195.18"/>
    <n v="0"/>
  </r>
  <r>
    <s v="2023"/>
    <x v="0"/>
    <x v="0"/>
    <x v="1"/>
    <x v="6"/>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34590246.32"/>
    <n v="40000000"/>
    <n v="34590246.32"/>
  </r>
  <r>
    <s v="2023"/>
    <x v="0"/>
    <x v="0"/>
    <x v="1"/>
    <x v="6"/>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5615024.8899999997"/>
    <n v="5679723"/>
    <n v="0"/>
  </r>
  <r>
    <s v="2023"/>
    <x v="0"/>
    <x v="0"/>
    <x v="1"/>
    <x v="6"/>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0"/>
    <n v="0"/>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9999"/>
    <n v="1202407.97"/>
    <n v="844000"/>
    <n v="526586.56999999995"/>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1800000"/>
    <n v="273187.7"/>
    <n v="1000000"/>
    <n v="105037.70000000001"/>
  </r>
  <r>
    <s v="2023"/>
    <x v="0"/>
    <x v="0"/>
    <x v="1"/>
    <x v="6"/>
    <s v="2 - Poder Ejecutivo"/>
    <s v="0223 - MINISTERIO DE LA VIVIENDA, HABITAT Y EDIFICACIONES (MIVHED)"/>
    <s v="0001 - MINISTERIO DE LA VIVIENDA, HABITAT Y EDIFICACIONES (MIVHED)"/>
    <x v="1"/>
    <x v="2"/>
    <x v="56"/>
    <s v="2.7 - OBRAS"/>
    <s v="2.7.2 - INFRAESTRUCTURA"/>
    <s v="N"/>
    <s v="00 - N/A"/>
    <s v="20 - FONDOS CON DESTINO ESPECÍFICO"/>
    <s v="(en blanco)"/>
    <s v="99 - MULTIPROVINCIAL"/>
    <n v="0"/>
    <n v="0"/>
    <n v="3500000"/>
    <n v="0"/>
  </r>
  <r>
    <s v="2023"/>
    <x v="0"/>
    <x v="0"/>
    <x v="1"/>
    <x v="6"/>
    <s v="3 - Poder Judicial"/>
    <s v="0301 - PODER JUDICIAL"/>
    <s v="0001 - CONSEJO DEL PODER JUDICIAL"/>
    <x v="0"/>
    <x v="1"/>
    <x v="1"/>
    <s v="2.3 - MATERIALES Y SUMINISTROS"/>
    <s v="2.3.9 - PRODUCTOS Y ÚTILES VARIOS"/>
    <s v="N"/>
    <s v="00 - N/A"/>
    <s v="70 - DONACION EXTERNA"/>
    <s v="(en blanco)"/>
    <s v="99 - MULTIPROVINCIAL"/>
    <n v="2692956"/>
    <n v="0"/>
    <n v="2692956"/>
    <n v="0"/>
  </r>
  <r>
    <s v="2023"/>
    <x v="0"/>
    <x v="0"/>
    <x v="1"/>
    <x v="6"/>
    <s v="6 - Tribunal Constitucional"/>
    <s v="0403 - TRIBUNAL CONSTITUCIONAL"/>
    <s v="0001 - TRIBUNAL CONSTITUCIONAL"/>
    <x v="0"/>
    <x v="1"/>
    <x v="11"/>
    <s v="2.3 - MATERIALES Y SUMINISTROS"/>
    <s v="2.3.9 - PRODUCTOS Y ÚTILES VARIOS"/>
    <s v="N"/>
    <s v="00 - N/A"/>
    <s v="10 - FONDO GENERAL"/>
    <s v="(en blanco)"/>
    <s v="99 - MULTIPROVINCIAL"/>
    <n v="4859489"/>
    <n v="985400.41"/>
    <n v="4859489"/>
    <n v="985400.41"/>
  </r>
  <r>
    <s v="2023"/>
    <x v="0"/>
    <x v="0"/>
    <x v="1"/>
    <x v="6"/>
    <s v="7 - Defensor del Pueblo"/>
    <s v="0404 - DEFENSOR DEL PUEBLO"/>
    <s v="0001 - DEFENSOR DEL PUEBLO"/>
    <x v="0"/>
    <x v="1"/>
    <x v="1"/>
    <s v="2.3 - MATERIALES Y SUMINISTROS"/>
    <s v="2.3.9 - PRODUCTOS Y ÚTILES VARIOS"/>
    <s v="N"/>
    <s v="00 - N/A"/>
    <s v="10 - FONDO GENERAL"/>
    <s v="(en blanco)"/>
    <s v="99 - MULTIPROVINCIAL"/>
    <n v="1000000"/>
    <n v="57437.4"/>
    <n v="248437.66000000003"/>
    <n v="57437.4"/>
  </r>
  <r>
    <s v="2023"/>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24000000"/>
    <n v="15833333.34"/>
    <n v="23416666.66"/>
    <n v="15833333.34"/>
  </r>
  <r>
    <s v="2023"/>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4000000"/>
    <n v="2666666.66"/>
    <n v="4000000"/>
    <n v="2666666.66"/>
  </r>
  <r>
    <s v="2023"/>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1000000"/>
    <n v="7333333.3200000003"/>
    <n v="11000000"/>
    <n v="7333333.3200000003"/>
  </r>
  <r>
    <s v="2023"/>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675000"/>
    <n v="1116666.6800000002"/>
    <n v="1675000"/>
    <n v="1116666.6800000002"/>
  </r>
  <r>
    <s v="2023"/>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2000000"/>
    <n v="1333333.3400000001"/>
    <n v="2000000"/>
    <n v="1333333.3400000001"/>
  </r>
  <r>
    <s v="2023"/>
    <x v="0"/>
    <x v="0"/>
    <x v="1"/>
    <x v="7"/>
    <s v="1 - Poder Legislativo"/>
    <s v="0101 - SENADO DE LA REPÚBLICA"/>
    <s v="0001 - SENADO DE LA REPÚBLICA DOMINICANA"/>
    <x v="0"/>
    <x v="0"/>
    <x v="0"/>
    <s v="2.7 - OBRAS"/>
    <s v="2.7.1 - OBRAS EN EDIFICACIONES"/>
    <s v="N"/>
    <s v="00 - N/A"/>
    <s v="10 - FONDO GENERAL"/>
    <s v="(en blanco)"/>
    <s v="99 - MULTIPROVINCIAL"/>
    <n v="150000000"/>
    <n v="100000000"/>
    <n v="150000000"/>
    <n v="100000000"/>
  </r>
  <r>
    <s v="2023"/>
    <x v="0"/>
    <x v="0"/>
    <x v="1"/>
    <x v="7"/>
    <s v="1 - Poder Legislativo"/>
    <s v="0102 - CÁMARA DE DIPUTADOS"/>
    <s v="0001 - CÁMARA DE DIPUTADOS"/>
    <x v="0"/>
    <x v="0"/>
    <x v="0"/>
    <s v="2.6 - BIENES MUEBLES, INMUEBLES E INTANGIBLES"/>
    <s v="2.6.1 - MOBILIARIO Y EQUIPO"/>
    <s v="N"/>
    <s v="00 - N/A"/>
    <s v="10 - FONDO GENERAL"/>
    <s v="(en blanco)"/>
    <s v="99 - MULTIPROVINCIAL"/>
    <n v="17110157"/>
    <n v="10248086.67"/>
    <n v="17110157"/>
    <n v="10248086.67"/>
  </r>
  <r>
    <s v="2023"/>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1758445"/>
    <n v="7500000"/>
    <n v="1758445"/>
  </r>
  <r>
    <s v="2023"/>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6500000"/>
    <n v="2796061.99"/>
    <n v="6500000"/>
    <n v="2796061.99"/>
  </r>
  <r>
    <s v="2023"/>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s v="0001 - CÁMARA DE DIPUTADOS"/>
    <x v="0"/>
    <x v="0"/>
    <x v="0"/>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s v="0001 - CÁMARA DE DIPUTADOS"/>
    <x v="0"/>
    <x v="0"/>
    <x v="0"/>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065000"/>
    <n v="1388121.76"/>
    <n v="15919212.07"/>
    <n v="965602.39"/>
  </r>
  <r>
    <s v="2023"/>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0"/>
    <n v="800000"/>
    <n v="0"/>
  </r>
  <r>
    <s v="2023"/>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60000"/>
    <n v="896791.95"/>
    <n v="2290000"/>
    <n v="450294.03"/>
  </r>
  <r>
    <s v="2023"/>
    <x v="0"/>
    <x v="0"/>
    <x v="1"/>
    <x v="7"/>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0"/>
  </r>
  <r>
    <s v="2023"/>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28360809"/>
    <n v="26810482.27"/>
    <n v="54360809"/>
    <n v="23706526.719999999"/>
  </r>
  <r>
    <s v="2023"/>
    <x v="0"/>
    <x v="0"/>
    <x v="1"/>
    <x v="7"/>
    <s v="2 - Poder Ejecutivo"/>
    <s v="0201 - PRESIDENCIA DE LA REPÚBLICA"/>
    <s v="0001 - CONTRALORIA GENERAL DE LA REPUBLICA"/>
    <x v="0"/>
    <x v="0"/>
    <x v="2"/>
    <s v="2.6 - BIENES MUEBLES, INMUEBLES E INTANGIBLES"/>
    <s v="2.6.1 - MOBILIARIO Y EQUIPO"/>
    <s v="N"/>
    <s v="00 - N/A"/>
    <s v="70 - DONACION EXTERNA"/>
    <s v="(en blanco)"/>
    <s v="99 - MULTIPROVINCIAL"/>
    <n v="0"/>
    <n v="0"/>
    <n v="996000"/>
    <n v="0"/>
  </r>
  <r>
    <s v="2023"/>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1130591"/>
    <n v="820379.03"/>
    <n v="2130591"/>
    <n v="764746.99"/>
  </r>
  <r>
    <s v="2023"/>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332000"/>
    <n v="751312.5"/>
    <n v="5232000"/>
    <n v="751312.5"/>
  </r>
  <r>
    <s v="2023"/>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1369598.9500000002"/>
    <n v="2400000"/>
    <n v="668584.55000000005"/>
  </r>
  <r>
    <s v="2023"/>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x v="0"/>
    <x v="0"/>
    <x v="2"/>
    <s v="2.7 - OBRAS"/>
    <s v="2.7.1 - OBRAS EN EDIFICACIONES"/>
    <s v="N"/>
    <s v="00 - N/A"/>
    <s v="10 - FONDO GENERAL"/>
    <s v="(en blanco)"/>
    <s v="99 - MULTIPROVINCIAL"/>
    <n v="666000"/>
    <n v="0"/>
    <n v="666000"/>
    <n v="0"/>
  </r>
  <r>
    <s v="2023"/>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7790071"/>
    <n v="3860934.8400000003"/>
    <n v="6748100"/>
    <n v="1397949.95"/>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45000000"/>
    <n v="1320894"/>
    <n v="58516093"/>
    <n v="393694.02"/>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350000"/>
    <n v="1179124.01"/>
    <n v="1695000"/>
    <n v="1167560.01"/>
  </r>
  <r>
    <s v="2023"/>
    <x v="0"/>
    <x v="0"/>
    <x v="1"/>
    <x v="7"/>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8311618"/>
    <n v="0"/>
  </r>
  <r>
    <s v="2023"/>
    <x v="0"/>
    <x v="0"/>
    <x v="1"/>
    <x v="7"/>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22787859"/>
    <n v="0"/>
  </r>
  <r>
    <s v="2023"/>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30909000"/>
    <n v="7678153.7999999998"/>
  </r>
  <r>
    <s v="2023"/>
    <x v="0"/>
    <x v="0"/>
    <x v="1"/>
    <x v="7"/>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747000"/>
    <n v="0"/>
    <n v="1500700"/>
    <n v="0"/>
  </r>
  <r>
    <s v="2023"/>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0"/>
  </r>
  <r>
    <s v="2023"/>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4000000"/>
    <n v="0"/>
    <n v="178000"/>
    <n v="0"/>
  </r>
  <r>
    <s v="2023"/>
    <x v="0"/>
    <x v="0"/>
    <x v="1"/>
    <x v="7"/>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3318160"/>
    <n v="0"/>
  </r>
  <r>
    <s v="2023"/>
    <x v="0"/>
    <x v="0"/>
    <x v="1"/>
    <x v="7"/>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9000"/>
    <n v="0"/>
  </r>
  <r>
    <s v="2023"/>
    <x v="0"/>
    <x v="0"/>
    <x v="1"/>
    <x v="7"/>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7666094"/>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0"/>
    <n v="490319997"/>
    <n v="0"/>
  </r>
  <r>
    <s v="2023"/>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13141769"/>
    <n v="5675303.3899999997"/>
    <n v="62393048.490000002"/>
    <n v="4162864.9999999995"/>
  </r>
  <r>
    <s v="2023"/>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249978"/>
    <n v="1873140.5299999998"/>
    <n v="13707365.9"/>
    <n v="1016395.63"/>
  </r>
  <r>
    <s v="2023"/>
    <x v="0"/>
    <x v="0"/>
    <x v="1"/>
    <x v="7"/>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95892.700000000012"/>
    <n v="250000"/>
    <n v="89320.1"/>
  </r>
  <r>
    <s v="2023"/>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100000"/>
    <n v="4194400"/>
    <n v="22387350"/>
    <n v="0"/>
  </r>
  <r>
    <s v="2023"/>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3050000"/>
    <n v="3981432.58"/>
    <n v="16787300.789999999"/>
    <n v="1203144.52"/>
  </r>
  <r>
    <s v="2023"/>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36000"/>
    <n v="34449.879999999997"/>
    <n v="95500"/>
    <n v="34449.879999999997"/>
  </r>
  <r>
    <s v="2023"/>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608400"/>
    <n v="0"/>
  </r>
  <r>
    <s v="2023"/>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0"/>
    <n v="250000"/>
    <n v="0"/>
  </r>
  <r>
    <s v="2023"/>
    <x v="0"/>
    <x v="0"/>
    <x v="1"/>
    <x v="7"/>
    <s v="2 - Poder Ejecutivo"/>
    <s v="0201 - PRESIDENCIA DE LA REPÚBLICA"/>
    <s v="0001 - GABINETE SOCIAL DE LA PRESIDENCIA"/>
    <x v="1"/>
    <x v="2"/>
    <x v="4"/>
    <s v="2.7 - OBRAS"/>
    <s v="2.7.1 - OBRAS EN EDIFICACIONES"/>
    <s v="N"/>
    <s v="00 - N/A"/>
    <s v="10 - FONDO GENERAL"/>
    <s v="(en blanco)"/>
    <s v="99 - MULTIPROVINCIAL"/>
    <n v="2000000"/>
    <n v="3908526.99"/>
    <n v="14100000"/>
    <n v="0"/>
  </r>
  <r>
    <s v="2023"/>
    <x v="0"/>
    <x v="0"/>
    <x v="1"/>
    <x v="7"/>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11126000"/>
    <n v="14476188.189999999"/>
    <n v="21426000"/>
    <n v="13113542.839999998"/>
  </r>
  <r>
    <s v="2023"/>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300000"/>
    <n v="1071283.6599999999"/>
    <n v="5500000"/>
    <n v="1071283.6600000001"/>
  </r>
  <r>
    <s v="2023"/>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1830000"/>
    <n v="131789.74"/>
    <n v="1930000"/>
    <n v="131789.74000000002"/>
  </r>
  <r>
    <s v="2023"/>
    <x v="0"/>
    <x v="0"/>
    <x v="1"/>
    <x v="7"/>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440000"/>
    <n v="0"/>
  </r>
  <r>
    <s v="2023"/>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8025637"/>
    <n v="22758358.960000001"/>
    <n v="30797943.939999998"/>
    <n v="19160154.739999998"/>
  </r>
  <r>
    <s v="2023"/>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100000"/>
    <n v="855249.99999999988"/>
    <n v="2758316"/>
    <n v="749224.83"/>
  </r>
  <r>
    <s v="2023"/>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250000"/>
    <n v="0"/>
    <n v="708800.15"/>
    <n v="0"/>
  </r>
  <r>
    <s v="2023"/>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4240255"/>
    <n v="257893163.30000004"/>
    <n v="258764504.84999999"/>
    <n v="237582152.76999998"/>
  </r>
  <r>
    <s v="2023"/>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12500000"/>
    <n v="17413993.399999999"/>
    <n v="26477054.779999997"/>
    <n v="14257852.07"/>
  </r>
  <r>
    <s v="2023"/>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326212.90000000002"/>
    <n v="400000"/>
    <n v="326212.90000000002"/>
  </r>
  <r>
    <s v="2023"/>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1000000"/>
    <n v="0"/>
    <n v="700000"/>
    <n v="0"/>
  </r>
  <r>
    <s v="2023"/>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x v="0"/>
    <x v="0"/>
    <x v="2"/>
    <s v="2.7 - OBRAS"/>
    <s v="2.7.1 - OBRAS EN EDIFICACIONES"/>
    <s v="N"/>
    <s v="00 - N/A"/>
    <s v="10 - FONDO GENERAL"/>
    <s v="(en blanco)"/>
    <s v="99 - MULTIPROVINCIAL"/>
    <n v="16630000"/>
    <n v="37352122.249999993"/>
    <n v="44285898.789999999"/>
    <n v="17767993.750000004"/>
  </r>
  <r>
    <s v="2023"/>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901301"/>
    <n v="1386494.59"/>
    <n v="5226301"/>
    <n v="0"/>
  </r>
  <r>
    <s v="2023"/>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600000"/>
    <n v="214841.36"/>
    <n v="600000"/>
    <n v="0"/>
  </r>
  <r>
    <s v="2023"/>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600000"/>
    <n v="472500"/>
  </r>
  <r>
    <s v="2023"/>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4000000"/>
    <n v="0"/>
  </r>
  <r>
    <s v="2023"/>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0"/>
    <n v="0"/>
    <n v="31600"/>
    <n v="0"/>
  </r>
  <r>
    <s v="2023"/>
    <x v="0"/>
    <x v="0"/>
    <x v="1"/>
    <x v="7"/>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685000000"/>
    <n v="324265569.88000005"/>
    <n v="365531607"/>
    <n v="165797569.97000003"/>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2340083"/>
    <n v="676077.25"/>
    <n v="8676910"/>
    <n v="676077.25"/>
  </r>
  <r>
    <s v="2023"/>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0"/>
    <n v="0"/>
    <n v="0"/>
  </r>
  <r>
    <s v="2023"/>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99825"/>
    <n v="10099825"/>
    <n v="99825"/>
  </r>
  <r>
    <s v="2023"/>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x v="1"/>
    <x v="2"/>
    <x v="4"/>
    <s v="2.7 - OBRAS"/>
    <s v="2.7.1 - OBRAS EN EDIFICACIONES"/>
    <s v="N"/>
    <s v="00 - N/A"/>
    <s v="10 - FONDO GENERAL"/>
    <s v="(en blanco)"/>
    <s v="99 - MULTIPROVINCIAL"/>
    <n v="16100000"/>
    <n v="4771409.22"/>
    <n v="5649800"/>
    <n v="0"/>
  </r>
  <r>
    <s v="2023"/>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3795796"/>
    <n v="5636652.54"/>
    <n v="29931581"/>
    <n v="3986472.1"/>
  </r>
  <r>
    <s v="2023"/>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434060"/>
    <n v="606218.98"/>
    <n v="1309060"/>
    <n v="526238.57999999996"/>
  </r>
  <r>
    <s v="2023"/>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8650640"/>
    <n v="2425287.9500000002"/>
    <n v="8650640"/>
    <n v="0"/>
  </r>
  <r>
    <s v="2023"/>
    <x v="0"/>
    <x v="0"/>
    <x v="1"/>
    <x v="7"/>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705536"/>
    <n v="1353176.4700000002"/>
    <n v="2733180.8"/>
    <n v="728666.19000000006"/>
  </r>
  <r>
    <s v="2023"/>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195644"/>
    <n v="662000"/>
    <n v="0"/>
  </r>
  <r>
    <s v="2023"/>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x v="1"/>
    <x v="2"/>
    <x v="4"/>
    <s v="2.7 - OBRAS"/>
    <s v="2.7.1 - OBRAS EN EDIFICACIONES"/>
    <s v="N"/>
    <s v="00 - N/A"/>
    <s v="10 - FONDO GENERAL"/>
    <s v="(en blanco)"/>
    <s v="99 - MULTIPROVINCIAL"/>
    <n v="23285250"/>
    <n v="24365771.029999994"/>
    <n v="25249813.059999999"/>
    <n v="9755027.0899999999"/>
  </r>
  <r>
    <s v="2023"/>
    <x v="0"/>
    <x v="0"/>
    <x v="1"/>
    <x v="7"/>
    <s v="2 - Poder Ejecutivo"/>
    <s v="0201 - PRESIDENCIA DE LA REPÚBLICA"/>
    <s v="0004 - SERVICIO INTEGRAL DE EMERGENCIAS"/>
    <x v="0"/>
    <x v="4"/>
    <x v="6"/>
    <s v="2.6 - BIENES MUEBLES, INMUEBLES E INTANGIBLES"/>
    <s v="2.6.1 - MOBILIARIO Y EQUIPO"/>
    <s v="N"/>
    <s v="00 - N/A"/>
    <s v="10 - FONDO GENERAL"/>
    <s v="(en blanco)"/>
    <s v="99 - MULTIPROVINCIAL"/>
    <n v="3100000"/>
    <n v="199671.2"/>
    <n v="2491000"/>
    <n v="32701.200000000001"/>
  </r>
  <r>
    <s v="2023"/>
    <x v="0"/>
    <x v="0"/>
    <x v="1"/>
    <x v="7"/>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85000000"/>
    <n v="1003065.5399999999"/>
    <n v="45505000"/>
    <n v="835907.5"/>
  </r>
  <r>
    <s v="2023"/>
    <x v="0"/>
    <x v="0"/>
    <x v="1"/>
    <x v="7"/>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7000000"/>
    <n v="9164454.1900000013"/>
    <n v="16015000"/>
    <n v="9164454.1900000013"/>
  </r>
  <r>
    <s v="2023"/>
    <x v="0"/>
    <x v="0"/>
    <x v="1"/>
    <x v="7"/>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23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500000"/>
    <n v="0"/>
    <n v="7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5000000"/>
    <n v="41468740"/>
    <n v="50300000"/>
    <n v="41341300"/>
  </r>
  <r>
    <s v="2023"/>
    <x v="0"/>
    <x v="0"/>
    <x v="1"/>
    <x v="7"/>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162921224"/>
    <n v="388000000"/>
    <n v="162921224"/>
  </r>
  <r>
    <s v="2023"/>
    <x v="0"/>
    <x v="0"/>
    <x v="1"/>
    <x v="7"/>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712877"/>
    <n v="1921792.58"/>
    <n v="34721877"/>
    <n v="1921792.58"/>
  </r>
  <r>
    <s v="2023"/>
    <x v="0"/>
    <x v="0"/>
    <x v="1"/>
    <x v="7"/>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26207123"/>
    <n v="39218983.630000003"/>
    <n v="64407123"/>
    <n v="31658282.450000003"/>
  </r>
  <r>
    <s v="2023"/>
    <x v="0"/>
    <x v="0"/>
    <x v="1"/>
    <x v="7"/>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401942250"/>
    <n v="81624838.620000005"/>
    <n v="287576250"/>
    <n v="71420777.799999997"/>
  </r>
  <r>
    <s v="2023"/>
    <x v="0"/>
    <x v="0"/>
    <x v="1"/>
    <x v="7"/>
    <s v="2 - Poder Ejecutivo"/>
    <s v="0201 - PRESIDENCIA DE LA REPÚBLICA"/>
    <s v="0004 - SERVICIO INTEGRAL DE EMERGENCIAS"/>
    <x v="0"/>
    <x v="4"/>
    <x v="6"/>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700000"/>
    <n v="616550"/>
    <n v="700000"/>
    <n v="0"/>
  </r>
  <r>
    <s v="2023"/>
    <x v="0"/>
    <x v="0"/>
    <x v="1"/>
    <x v="7"/>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931590"/>
    <n v="81000000"/>
    <n v="12153990"/>
  </r>
  <r>
    <s v="2023"/>
    <x v="0"/>
    <x v="0"/>
    <x v="1"/>
    <x v="7"/>
    <s v="2 - Poder Ejecutivo"/>
    <s v="0201 - PRESIDENCIA DE LA REPÚBLICA"/>
    <s v="0004 - SERVICIO INTEGRAL DE EMERGENCIAS"/>
    <x v="0"/>
    <x v="4"/>
    <x v="6"/>
    <s v="2.7 - OBRAS"/>
    <s v="2.7.1 - OBRAS EN EDIFICACIONES"/>
    <s v="N"/>
    <s v="00 - N/A"/>
    <s v="10 - FONDO GENERAL"/>
    <s v="(en blanco)"/>
    <s v="99 - MULTIPROVINCIAL"/>
    <n v="1831514"/>
    <n v="0"/>
    <n v="631514"/>
    <n v="0"/>
  </r>
  <r>
    <s v="2023"/>
    <x v="0"/>
    <x v="0"/>
    <x v="1"/>
    <x v="7"/>
    <s v="2 - Poder Ejecutivo"/>
    <s v="0201 - PRESIDENCIA DE LA REPÚBLICA"/>
    <s v="0004 - SERVICIO INTEGRAL DE EMERGENCIAS"/>
    <x v="0"/>
    <x v="4"/>
    <x v="6"/>
    <s v="2.7 - OBRAS"/>
    <s v="2.7.1 - OBRAS EN EDIFICACIONES"/>
    <s v="N"/>
    <s v="00 - N/A"/>
    <s v="20 - FONDOS CON DESTINO ESPECÍFICO"/>
    <s v="(en blanco)"/>
    <s v="99 - MULTIPROVINCIAL"/>
    <n v="113675817"/>
    <n v="39859472.960000001"/>
    <n v="113675817"/>
    <n v="0"/>
  </r>
  <r>
    <s v="2023"/>
    <x v="0"/>
    <x v="0"/>
    <x v="1"/>
    <x v="7"/>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999918.41"/>
    <n v="3200000"/>
    <n v="992248.41"/>
  </r>
  <r>
    <s v="2023"/>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0"/>
    <n v="800000"/>
    <n v="0"/>
  </r>
  <r>
    <s v="2023"/>
    <x v="0"/>
    <x v="0"/>
    <x v="1"/>
    <x v="7"/>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89000"/>
    <n v="0"/>
  </r>
  <r>
    <s v="2023"/>
    <x v="0"/>
    <x v="0"/>
    <x v="1"/>
    <x v="7"/>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56570400"/>
    <n v="1352043190.8099999"/>
    <n v="3228835755.3400002"/>
    <n v="1352043190.8099999"/>
  </r>
  <r>
    <s v="2023"/>
    <x v="0"/>
    <x v="0"/>
    <x v="1"/>
    <x v="7"/>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25000000"/>
    <n v="44456467.269999996"/>
    <n v="70000000"/>
    <n v="22748467.25"/>
  </r>
  <r>
    <s v="2023"/>
    <x v="0"/>
    <x v="0"/>
    <x v="1"/>
    <x v="7"/>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2776337.98"/>
    <n v="7135677.8400000008"/>
    <n v="0"/>
  </r>
  <r>
    <s v="2023"/>
    <x v="0"/>
    <x v="0"/>
    <x v="1"/>
    <x v="7"/>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x v="1"/>
    <x v="2"/>
    <x v="4"/>
    <s v="2.6 - BIENES MUEBLES, INMUEBLES E INTANGIBLES"/>
    <s v="2.6.1 - MOBILIARIO Y EQUIPO"/>
    <s v="N"/>
    <s v="00 - N/A"/>
    <s v="10 - FONDO GENERAL"/>
    <s v="(en blanco)"/>
    <s v="99 - MULTIPROVINCIAL"/>
    <n v="36300000"/>
    <n v="4934866.0599999996"/>
    <n v="17124073.300000001"/>
    <n v="4194321.66"/>
  </r>
  <r>
    <s v="2023"/>
    <x v="0"/>
    <x v="0"/>
    <x v="1"/>
    <x v="7"/>
    <s v="2 - Poder Ejecutivo"/>
    <s v="0201 - PRESIDENCIA DE LA REPÚBLICA"/>
    <s v="0007 - PROGRAMA SUPÉRATE"/>
    <x v="1"/>
    <x v="2"/>
    <x v="4"/>
    <s v="2.6 - BIENES MUEBLES, INMUEBLES E INTANGIBLES"/>
    <s v="2.6.1 - MOBILIARIO Y EQUIPO"/>
    <s v="N"/>
    <s v="00 - N/A"/>
    <s v="60 - CREDITO EXTERNO"/>
    <s v="(en blanco)"/>
    <s v="99 - MULTIPROVINCIAL"/>
    <n v="0"/>
    <n v="0"/>
    <n v="4739126.04"/>
    <n v="0"/>
  </r>
  <r>
    <s v="2023"/>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200000"/>
    <n v="991997.34"/>
    <n v="1485115.8"/>
    <n v="923616.34"/>
  </r>
  <r>
    <s v="2023"/>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72686.86"/>
    <n v="0"/>
  </r>
  <r>
    <s v="2023"/>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8400000"/>
    <n v="16696800"/>
    <n v="18400000"/>
    <n v="5760000"/>
  </r>
  <r>
    <s v="2023"/>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8500000"/>
    <n v="1511901.33"/>
    <n v="2688149.57"/>
    <n v="1370077.95"/>
  </r>
  <r>
    <s v="2023"/>
    <x v="0"/>
    <x v="0"/>
    <x v="1"/>
    <x v="7"/>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200000"/>
    <n v="384144"/>
    <n v="400000"/>
    <n v="353936"/>
  </r>
  <r>
    <s v="2023"/>
    <x v="0"/>
    <x v="0"/>
    <x v="1"/>
    <x v="7"/>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0"/>
    <n v="100000"/>
    <n v="0"/>
  </r>
  <r>
    <s v="2023"/>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0"/>
  </r>
  <r>
    <s v="2023"/>
    <x v="0"/>
    <x v="0"/>
    <x v="1"/>
    <x v="7"/>
    <s v="2 - Poder Ejecutivo"/>
    <s v="0201 - PRESIDENCIA DE LA REPÚBLICA"/>
    <s v="0007 - PROGRAMA SUPÉRATE"/>
    <x v="1"/>
    <x v="2"/>
    <x v="4"/>
    <s v="2.7 - OBRAS"/>
    <s v="2.7.1 - OBRAS EN EDIFICACIONES"/>
    <s v="N"/>
    <s v="00 - N/A"/>
    <s v="10 - FONDO GENERAL"/>
    <s v="(en blanco)"/>
    <s v="99 - MULTIPROVINCIAL"/>
    <n v="0"/>
    <n v="7132267.9499999993"/>
    <n v="7300000"/>
    <n v="7132267.9500000002"/>
  </r>
  <r>
    <s v="2023"/>
    <x v="0"/>
    <x v="0"/>
    <x v="1"/>
    <x v="7"/>
    <s v="2 - Poder Ejecutivo"/>
    <s v="0201 - PRESIDENCIA DE LA REPÚBLICA"/>
    <s v="0007 - PROGRAMA SUPÉRATE"/>
    <x v="1"/>
    <x v="2"/>
    <x v="4"/>
    <s v="2.7 - OBRAS"/>
    <s v="2.7.1 - OBRAS EN EDIFICACIONES"/>
    <s v="N"/>
    <s v="00 - N/A"/>
    <s v="60 - CREDITO EXTERNO"/>
    <s v="(en blanco)"/>
    <s v="99 - MULTIPROVINCIAL"/>
    <n v="215555750"/>
    <n v="0"/>
    <n v="221455750"/>
    <n v="0"/>
  </r>
  <r>
    <s v="2023"/>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393520.83999999997"/>
    <n v="16881550"/>
    <n v="392941.86"/>
  </r>
  <r>
    <s v="2023"/>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0"/>
    <n v="8301200"/>
    <n v="0"/>
  </r>
  <r>
    <s v="2023"/>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3000000"/>
    <n v="0"/>
  </r>
  <r>
    <s v="2023"/>
    <x v="0"/>
    <x v="0"/>
    <x v="1"/>
    <x v="7"/>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212105"/>
    <n v="6700128"/>
    <n v="0"/>
  </r>
  <r>
    <s v="2023"/>
    <x v="0"/>
    <x v="0"/>
    <x v="1"/>
    <x v="7"/>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x v="1"/>
    <x v="2"/>
    <x v="4"/>
    <s v="2.7 - OBRAS"/>
    <s v="2.7.1 - OBRAS EN EDIFICACIONES"/>
    <s v="N"/>
    <s v="00 - N/A"/>
    <s v="10 - FONDO GENERAL"/>
    <s v="(en blanco)"/>
    <s v="99 - MULTIPROVINCIAL"/>
    <n v="8000000"/>
    <n v="198618.13"/>
    <n v="8000000"/>
    <n v="0"/>
  </r>
  <r>
    <s v="2023"/>
    <x v="0"/>
    <x v="0"/>
    <x v="1"/>
    <x v="7"/>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469800"/>
    <n v="388873.72000000003"/>
    <n v="440800"/>
    <n v="334281.02"/>
  </r>
  <r>
    <s v="2023"/>
    <x v="0"/>
    <x v="0"/>
    <x v="1"/>
    <x v="7"/>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19990"/>
    <n v="1017434"/>
    <n v="176858.05"/>
  </r>
  <r>
    <s v="2023"/>
    <x v="0"/>
    <x v="0"/>
    <x v="1"/>
    <x v="7"/>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4200000"/>
    <n v="1172178.5899999999"/>
    <n v="3850000"/>
    <n v="1172178.5900000001"/>
  </r>
  <r>
    <s v="2023"/>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250000"/>
    <n v="0"/>
  </r>
  <r>
    <s v="2023"/>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0"/>
    <n v="350000"/>
    <n v="0"/>
  </r>
  <r>
    <s v="2023"/>
    <x v="0"/>
    <x v="0"/>
    <x v="1"/>
    <x v="7"/>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3335624.199999988"/>
    <n v="79049597.080000013"/>
    <n v="38580314.030000009"/>
  </r>
  <r>
    <s v="2023"/>
    <x v="0"/>
    <x v="0"/>
    <x v="1"/>
    <x v="7"/>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33467398.729999997"/>
    <n v="45858801.670000002"/>
    <n v="30053435.739999998"/>
  </r>
  <r>
    <s v="2023"/>
    <x v="0"/>
    <x v="0"/>
    <x v="1"/>
    <x v="7"/>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12062528.590000004"/>
    <n v="38563849.600000001"/>
    <n v="12062528.59"/>
  </r>
  <r>
    <s v="2023"/>
    <x v="0"/>
    <x v="0"/>
    <x v="1"/>
    <x v="7"/>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0"/>
    <n v="2489528"/>
    <n v="0"/>
  </r>
  <r>
    <s v="2023"/>
    <x v="0"/>
    <x v="0"/>
    <x v="1"/>
    <x v="7"/>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15481330.310000001"/>
    <n v="29645701"/>
    <n v="11141114.310000001"/>
  </r>
  <r>
    <s v="2023"/>
    <x v="0"/>
    <x v="0"/>
    <x v="1"/>
    <x v="7"/>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2218510.029999999"/>
    <n v="14472207"/>
    <n v="10609677.030000001"/>
  </r>
  <r>
    <s v="2023"/>
    <x v="0"/>
    <x v="0"/>
    <x v="1"/>
    <x v="7"/>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299999993"/>
    <n v="8221585.5600000005"/>
    <n v="3895094.53"/>
  </r>
  <r>
    <s v="2023"/>
    <x v="0"/>
    <x v="0"/>
    <x v="1"/>
    <x v="7"/>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0"/>
    <n v="0"/>
  </r>
  <r>
    <s v="2023"/>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4137182"/>
    <n v="0"/>
    <n v="0"/>
    <n v="0"/>
  </r>
  <r>
    <s v="2023"/>
    <x v="0"/>
    <x v="0"/>
    <x v="1"/>
    <x v="7"/>
    <s v="2 - Poder Ejecutivo"/>
    <s v="0201 - PRESIDENCIA DE LA REPÚBLICA"/>
    <s v="0009 - COMISIÓN PRESIDENCIAL DE APOYO AL DESARROLLO PROVINCIAL"/>
    <x v="3"/>
    <x v="20"/>
    <x v="97"/>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7"/>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7"/>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95659"/>
    <n v="718046.65"/>
    <n v="1595659"/>
    <n v="718046.65"/>
  </r>
  <r>
    <s v="2023"/>
    <x v="0"/>
    <x v="0"/>
    <x v="1"/>
    <x v="7"/>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1306212"/>
    <n v="16231206.950000001"/>
    <n v="16959818.34"/>
    <n v="16231206.950000001"/>
  </r>
  <r>
    <s v="2023"/>
    <x v="0"/>
    <x v="0"/>
    <x v="1"/>
    <x v="7"/>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91959"/>
    <n v="3090179.1799999997"/>
    <n v="3563814.01"/>
    <n v="3090179.1799999997"/>
  </r>
  <r>
    <s v="2023"/>
    <x v="0"/>
    <x v="0"/>
    <x v="1"/>
    <x v="7"/>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91959"/>
    <n v="3326818.09"/>
    <n v="3593168.01"/>
    <n v="3326818.09"/>
  </r>
  <r>
    <s v="2023"/>
    <x v="0"/>
    <x v="0"/>
    <x v="1"/>
    <x v="7"/>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138193"/>
    <n v="6823623.0599999996"/>
    <n v="9621866.9499999993"/>
    <n v="6823623.0599999996"/>
  </r>
  <r>
    <s v="2023"/>
    <x v="0"/>
    <x v="0"/>
    <x v="1"/>
    <x v="7"/>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138193"/>
    <n v="1951857.8"/>
    <n v="7984476.0499999998"/>
    <n v="1951857.8"/>
  </r>
  <r>
    <s v="2023"/>
    <x v="0"/>
    <x v="0"/>
    <x v="1"/>
    <x v="7"/>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91959"/>
    <n v="720018.1"/>
    <n v="3600090.5"/>
    <n v="720018.1"/>
  </r>
  <r>
    <s v="2023"/>
    <x v="0"/>
    <x v="0"/>
    <x v="1"/>
    <x v="7"/>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105480362.36"/>
    <n v="105491464"/>
    <n v="91953047.359999999"/>
  </r>
  <r>
    <s v="2023"/>
    <x v="0"/>
    <x v="0"/>
    <x v="1"/>
    <x v="7"/>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4237627"/>
    <n v="0"/>
    <n v="0"/>
    <n v="0"/>
  </r>
  <r>
    <s v="2023"/>
    <x v="0"/>
    <x v="0"/>
    <x v="1"/>
    <x v="7"/>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453123"/>
    <n v="2857492.23"/>
    <n v="6453123"/>
    <n v="2857492.23"/>
  </r>
  <r>
    <s v="2023"/>
    <x v="0"/>
    <x v="0"/>
    <x v="1"/>
    <x v="7"/>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2029853"/>
    <n v="35139052.140000001"/>
    <n v="35387374"/>
    <n v="33384517.640000001"/>
  </r>
  <r>
    <s v="2023"/>
    <x v="0"/>
    <x v="0"/>
    <x v="1"/>
    <x v="7"/>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0"/>
    <n v="0"/>
  </r>
  <r>
    <s v="2023"/>
    <x v="0"/>
    <x v="0"/>
    <x v="1"/>
    <x v="7"/>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0"/>
    <n v="0"/>
  </r>
  <r>
    <s v="2023"/>
    <x v="0"/>
    <x v="0"/>
    <x v="1"/>
    <x v="7"/>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0"/>
    <n v="0"/>
  </r>
  <r>
    <s v="2023"/>
    <x v="0"/>
    <x v="0"/>
    <x v="1"/>
    <x v="7"/>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205254"/>
    <n v="0"/>
  </r>
  <r>
    <s v="2023"/>
    <x v="0"/>
    <x v="0"/>
    <x v="1"/>
    <x v="7"/>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0"/>
    <n v="0"/>
  </r>
  <r>
    <s v="2023"/>
    <x v="0"/>
    <x v="0"/>
    <x v="1"/>
    <x v="7"/>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5037261.4400000004"/>
    <n v="18101005.280000001"/>
    <n v="5037261.4400000004"/>
  </r>
  <r>
    <s v="2023"/>
    <x v="0"/>
    <x v="0"/>
    <x v="1"/>
    <x v="7"/>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9064068"/>
    <n v="6260312.0300000003"/>
    <n v="11330084"/>
    <n v="6260312.0300000003"/>
  </r>
  <r>
    <s v="2023"/>
    <x v="0"/>
    <x v="0"/>
    <x v="1"/>
    <x v="7"/>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5196497"/>
    <n v="5196497"/>
    <n v="2193048.62"/>
  </r>
  <r>
    <s v="2023"/>
    <x v="0"/>
    <x v="0"/>
    <x v="1"/>
    <x v="7"/>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12597925.9"/>
    <n v="12597926"/>
    <n v="4680516.7699999996"/>
  </r>
  <r>
    <s v="2023"/>
    <x v="0"/>
    <x v="0"/>
    <x v="1"/>
    <x v="7"/>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2388860.83"/>
    <n v="2388860.83"/>
    <n v="0"/>
  </r>
  <r>
    <s v="2023"/>
    <x v="0"/>
    <x v="0"/>
    <x v="1"/>
    <x v="7"/>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0"/>
  </r>
  <r>
    <s v="2023"/>
    <x v="0"/>
    <x v="0"/>
    <x v="1"/>
    <x v="7"/>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4943620"/>
    <n v="3594778.62"/>
    <n v="14451870.949999999"/>
    <n v="3594778.62"/>
  </r>
  <r>
    <s v="2023"/>
    <x v="0"/>
    <x v="0"/>
    <x v="1"/>
    <x v="7"/>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756924"/>
    <n v="1976543.6099999999"/>
    <n v="19254170.800000001"/>
    <n v="1270281.74"/>
  </r>
  <r>
    <s v="2023"/>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137553"/>
    <n v="849297.92000000004"/>
    <n v="11253658"/>
    <n v="849297.91999999993"/>
  </r>
  <r>
    <s v="2023"/>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36008205"/>
    <n v="15387067.84"/>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100000"/>
    <n v="685048.87"/>
    <n v="7873190"/>
    <n v="685048.87"/>
  </r>
  <r>
    <s v="2023"/>
    <x v="0"/>
    <x v="0"/>
    <x v="1"/>
    <x v="7"/>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39571926.64000002"/>
    <n v="188970008.21000001"/>
    <n v="43930986.670000009"/>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21288889"/>
    <n v="12386601.09"/>
    <n v="16020000"/>
    <n v="12386601.09"/>
  </r>
  <r>
    <s v="2023"/>
    <x v="0"/>
    <x v="0"/>
    <x v="1"/>
    <x v="7"/>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6533164.68"/>
    <n v="20325000"/>
    <n v="16533164.68"/>
  </r>
  <r>
    <s v="2023"/>
    <x v="0"/>
    <x v="0"/>
    <x v="1"/>
    <x v="7"/>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4.6566128730773926E-1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710405"/>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59999982"/>
    <n v="0"/>
  </r>
  <r>
    <s v="2023"/>
    <x v="0"/>
    <x v="0"/>
    <x v="1"/>
    <x v="7"/>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15869138.83"/>
    <n v="67798249.599999994"/>
    <n v="15869138.83"/>
  </r>
  <r>
    <s v="2023"/>
    <x v="0"/>
    <x v="0"/>
    <x v="1"/>
    <x v="7"/>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70000005"/>
    <n v="4091932.42"/>
  </r>
  <r>
    <s v="2023"/>
    <x v="0"/>
    <x v="0"/>
    <x v="1"/>
    <x v="7"/>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4.6566128730773926E-10"/>
    <n v="9552462.7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18161434.350000001"/>
    <n v="0"/>
  </r>
  <r>
    <s v="2023"/>
    <x v="0"/>
    <x v="0"/>
    <x v="1"/>
    <x v="7"/>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7484452.219999999"/>
    <n v="53000462.329999998"/>
    <n v="0"/>
  </r>
  <r>
    <s v="2023"/>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196157.3"/>
    <n v="4000000"/>
    <n v="196157.3"/>
  </r>
  <r>
    <s v="2023"/>
    <x v="0"/>
    <x v="0"/>
    <x v="1"/>
    <x v="7"/>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50000"/>
    <n v="55000"/>
    <n v="150000"/>
    <n v="55000"/>
  </r>
  <r>
    <s v="2023"/>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8195782"/>
    <n v="27377412.470000006"/>
    <n v="38304636"/>
    <n v="8412029.7599999998"/>
  </r>
  <r>
    <s v="2023"/>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1020434"/>
    <n v="224669.99"/>
    <n v="1338420"/>
    <n v="224669.99"/>
  </r>
  <r>
    <s v="2023"/>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519080"/>
    <n v="47583551.119999997"/>
    <n v="207080"/>
  </r>
  <r>
    <s v="2023"/>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193597"/>
    <n v="484689.72"/>
    <n v="2086699"/>
    <n v="155170"/>
  </r>
  <r>
    <s v="2023"/>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560072.25"/>
    <n v="1513913.24"/>
    <n v="0"/>
  </r>
  <r>
    <s v="2023"/>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499544.01"/>
    <n v="3499555"/>
    <n v="118944"/>
  </r>
  <r>
    <s v="2023"/>
    <x v="0"/>
    <x v="0"/>
    <x v="1"/>
    <x v="7"/>
    <s v="2 - Poder Ejecutivo"/>
    <s v="0201 - PRESIDENCIA DE LA REPÚBLICA"/>
    <s v="0012 - CONSEJO NACIONAL DE DROGAS"/>
    <x v="0"/>
    <x v="1"/>
    <x v="11"/>
    <s v="2.6 - BIENES MUEBLES, INMUEBLES E INTANGIBLES"/>
    <s v="2.6.1 - MOBILIARIO Y EQUIPO"/>
    <s v="N"/>
    <s v="00 - N/A"/>
    <s v="10 - FONDO GENERAL"/>
    <s v="(en blanco)"/>
    <s v="99 - MULTIPROVINCIAL"/>
    <n v="500000"/>
    <n v="0"/>
    <n v="90000"/>
    <n v="0"/>
  </r>
  <r>
    <s v="2023"/>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5000000"/>
    <n v="1015753.55"/>
    <n v="2411380"/>
    <n v="0"/>
  </r>
  <r>
    <s v="2023"/>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9973219.3100000005"/>
    <n v="14157200"/>
    <n v="7490981.3699999992"/>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0"/>
    <n v="3500500"/>
    <n v="0"/>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350996.8900000001"/>
    <n v="1520000"/>
    <n v="1274824.8"/>
  </r>
  <r>
    <s v="2023"/>
    <x v="0"/>
    <x v="0"/>
    <x v="1"/>
    <x v="7"/>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68440"/>
    <n v="3935600"/>
    <n v="0"/>
  </r>
  <r>
    <s v="2023"/>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5703200.019999996"/>
    <n v="48500000"/>
    <n v="39614400"/>
  </r>
  <r>
    <s v="2023"/>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9325000"/>
    <n v="3247070"/>
    <n v="15551520"/>
    <n v="389400"/>
  </r>
  <r>
    <s v="2023"/>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3000000"/>
    <n v="7762740.8399999999"/>
    <n v="22725800"/>
    <n v="5785353"/>
  </r>
  <r>
    <s v="2023"/>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3000"/>
    <n v="0"/>
  </r>
  <r>
    <s v="2023"/>
    <x v="0"/>
    <x v="0"/>
    <x v="1"/>
    <x v="7"/>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0"/>
  </r>
  <r>
    <s v="2023"/>
    <x v="0"/>
    <x v="0"/>
    <x v="1"/>
    <x v="7"/>
    <s v="2 - Poder Ejecutivo"/>
    <s v="0201 - PRESIDENCIA DE LA REPÚBLICA"/>
    <s v="0014 - COMEDORES ECONOMICOS DEL ESTADO"/>
    <x v="1"/>
    <x v="2"/>
    <x v="4"/>
    <s v="2.7 - OBRAS"/>
    <s v="2.7.1 - OBRAS EN EDIFICACIONES"/>
    <s v="N"/>
    <s v="00 - N/A"/>
    <s v="20 - FONDOS CON DESTINO ESPECÍFICO"/>
    <s v="(en blanco)"/>
    <s v="99 - MULTIPROVINCIAL"/>
    <n v="25000000"/>
    <n v="48184693.329999998"/>
    <n v="64168999"/>
    <n v="3081914.05"/>
  </r>
  <r>
    <s v="2023"/>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332000"/>
    <n v="79398.02"/>
    <n v="332000"/>
    <n v="79398.02"/>
  </r>
  <r>
    <s v="2023"/>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609898"/>
    <n v="2357811.7700000005"/>
    <n v="3609898"/>
    <n v="2177811.79"/>
  </r>
  <r>
    <s v="2023"/>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29398.45"/>
  </r>
  <r>
    <s v="2023"/>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0"/>
    <n v="673072"/>
    <n v="0"/>
  </r>
  <r>
    <s v="2023"/>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00000"/>
    <n v="936063.37"/>
    <n v="1050000"/>
    <n v="717276.99"/>
  </r>
  <r>
    <s v="2023"/>
    <x v="0"/>
    <x v="0"/>
    <x v="1"/>
    <x v="7"/>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4608.54"/>
    <n v="100000"/>
    <n v="104608.54"/>
  </r>
  <r>
    <s v="2023"/>
    <x v="0"/>
    <x v="0"/>
    <x v="1"/>
    <x v="7"/>
    <s v="2 - Poder Ejecutivo"/>
    <s v="0201 - PRESIDENCIA DE LA REPÚBLICA"/>
    <s v="0015 - DIRECCIÓN GENERAL DE DESARROLLO DE LA COMUNIDAD"/>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1753832"/>
    <n v="209211.63999999998"/>
    <n v="1722302"/>
    <n v="188467.24"/>
  </r>
  <r>
    <s v="2023"/>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73200"/>
    <n v="0"/>
    <n v="500"/>
    <n v="0"/>
  </r>
  <r>
    <s v="2023"/>
    <x v="0"/>
    <x v="0"/>
    <x v="1"/>
    <x v="7"/>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17641"/>
    <n v="18060"/>
    <n v="17641"/>
  </r>
  <r>
    <s v="2023"/>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429900"/>
    <n v="32686"/>
    <n v="133998"/>
    <n v="32686"/>
  </r>
  <r>
    <s v="2023"/>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513850"/>
    <n v="0"/>
  </r>
  <r>
    <s v="2023"/>
    <x v="0"/>
    <x v="0"/>
    <x v="1"/>
    <x v="7"/>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x v="1"/>
    <x v="6"/>
    <x v="13"/>
    <s v="2.6 - BIENES MUEBLES, INMUEBLES E INTANGIBLES"/>
    <s v="2.6.1 - MOBILIARIO Y EQUIPO"/>
    <s v="N"/>
    <s v="00 - N/A"/>
    <s v="10 - FONDO GENERAL"/>
    <s v="(en blanco)"/>
    <s v="99 - MULTIPROVINCIAL"/>
    <n v="250000"/>
    <n v="110185.2"/>
    <n v="339988"/>
    <n v="110185.20000000001"/>
  </r>
  <r>
    <s v="2023"/>
    <x v="0"/>
    <x v="0"/>
    <x v="1"/>
    <x v="7"/>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109000"/>
    <n v="8706.06"/>
  </r>
  <r>
    <s v="2023"/>
    <x v="0"/>
    <x v="0"/>
    <x v="1"/>
    <x v="7"/>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634985.99"/>
    <n v="8645000"/>
    <n v="388456"/>
  </r>
  <r>
    <s v="2023"/>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696353.94"/>
    <n v="3547986"/>
    <n v="386038"/>
  </r>
  <r>
    <s v="2023"/>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n v="244600"/>
    <n v="0"/>
  </r>
  <r>
    <s v="2023"/>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20000"/>
    <n v="14471500"/>
    <n v="18210000"/>
    <n v="0"/>
  </r>
  <r>
    <s v="2023"/>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53900"/>
    <n v="1356500"/>
    <n v="1335000"/>
  </r>
  <r>
    <s v="2023"/>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148900"/>
    <n v="0"/>
  </r>
  <r>
    <s v="2023"/>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5000000"/>
    <n v="0"/>
  </r>
  <r>
    <s v="2023"/>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4700339"/>
    <n v="895648"/>
    <n v="1565363.75"/>
    <n v="815386.75"/>
  </r>
  <r>
    <s v="2023"/>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323576.15000000002"/>
    <n v="2155000"/>
    <n v="323576.15000000002"/>
  </r>
  <r>
    <s v="2023"/>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651026.19999999995"/>
    <n v="1020000"/>
    <n v="651026.19999999995"/>
  </r>
  <r>
    <s v="2023"/>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75625.3"/>
    <n v="400000"/>
    <n v="156509.29999999999"/>
  </r>
  <r>
    <s v="2023"/>
    <x v="0"/>
    <x v="0"/>
    <x v="1"/>
    <x v="7"/>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400000"/>
    <n v="0"/>
  </r>
  <r>
    <s v="2023"/>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4116300"/>
    <n v="2046769.85"/>
    <n v="14116300"/>
    <n v="739738.79"/>
  </r>
  <r>
    <s v="2023"/>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20353451"/>
    <n v="547847.35"/>
    <n v="20353451"/>
    <n v="547847.35"/>
  </r>
  <r>
    <s v="2023"/>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20235636"/>
    <n v="50000000"/>
    <n v="0"/>
  </r>
  <r>
    <s v="2023"/>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37540"/>
    <n v="1289105.27"/>
    <n v="1637540"/>
    <n v="477084.41000000003"/>
  </r>
  <r>
    <s v="2023"/>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1440000"/>
    <n v="230550.7"/>
  </r>
  <r>
    <s v="2023"/>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1739364"/>
    <n v="0"/>
  </r>
  <r>
    <s v="2023"/>
    <x v="0"/>
    <x v="0"/>
    <x v="1"/>
    <x v="7"/>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x v="0"/>
    <x v="0"/>
    <x v="2"/>
    <s v="2.6 - BIENES MUEBLES, INMUEBLES E INTANGIBLES"/>
    <s v="2.6.1 - MOBILIARIO Y EQUIPO"/>
    <s v="N"/>
    <s v="00 - N/A"/>
    <s v="10 - FONDO GENERAL"/>
    <s v="(en blanco)"/>
    <s v="99 - MULTIPROVINCIAL"/>
    <n v="0"/>
    <n v="43070"/>
    <n v="7647000"/>
    <n v="0"/>
  </r>
  <r>
    <s v="2023"/>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0"/>
    <n v="100000"/>
    <n v="0"/>
  </r>
  <r>
    <s v="2023"/>
    <x v="0"/>
    <x v="0"/>
    <x v="1"/>
    <x v="7"/>
    <s v="2 - Poder Ejecutivo"/>
    <s v="0201 - PRESIDENCIA DE LA REPÚBLICA"/>
    <s v="0033 - ECO5RD"/>
    <x v="0"/>
    <x v="0"/>
    <x v="2"/>
    <s v="2.6 - BIENES MUEBLES, INMUEBLES E INTANGIBLES"/>
    <s v="2.6.6 - EQUIPOS DE DEFENSA Y SEGURIDAD"/>
    <s v="N"/>
    <s v="00 - N/A"/>
    <s v="10 - FONDO GENERAL"/>
    <s v="(en blanco)"/>
    <s v="99 - MULTIPROVINCIAL"/>
    <n v="0"/>
    <n v="0"/>
    <n v="0"/>
    <n v="0"/>
  </r>
  <r>
    <s v="2023"/>
    <x v="0"/>
    <x v="0"/>
    <x v="1"/>
    <x v="7"/>
    <s v="2 - Poder Ejecutivo"/>
    <s v="0201 - PRESIDENCIA DE LA REPÚBLICA"/>
    <s v="0033 - ECO5RD"/>
    <x v="2"/>
    <x v="7"/>
    <x v="68"/>
    <s v="2.6 - BIENES MUEBLES, INMUEBLES E INTANGIBLES"/>
    <s v="2.6.4 - VEHÍCULOS Y EQUIPO DE TRANSPORTE, TRACCIÓN Y ELEVACIÓN"/>
    <s v="S"/>
    <s v="02 - CONSTRUCCIÓN DE INFRAESTRUCTURAS PARA LA DISPOSICIÓN FINAL DE RESIDUOS SÓLIDOS EN HIGÜEY"/>
    <s v="10 - FONDO GENERAL"/>
    <n v="14592"/>
    <s v="11 - LA ALTAGRACIA"/>
    <n v="0"/>
    <n v="0"/>
    <n v="11636800"/>
    <n v="0"/>
  </r>
  <r>
    <s v="2023"/>
    <x v="0"/>
    <x v="0"/>
    <x v="1"/>
    <x v="7"/>
    <s v="2 - Poder Ejecutivo"/>
    <s v="0201 - PRESIDENCIA DE LA REPÚBLICA"/>
    <s v="0033 - ECO5RD"/>
    <x v="2"/>
    <x v="7"/>
    <x v="68"/>
    <s v="2.6 - BIENES MUEBLES, INMUEBLES E INTANGIBLES"/>
    <s v="2.6.4 - VEHÍCULOS Y EQUIPO DE TRANSPORTE, TRACCIÓN Y ELEVACIÓN"/>
    <s v="S"/>
    <s v="03 - CONSTRUCCIÓN DE INFRAESTRUCTURA PARA LA DISPOSICIÓN FINAL DE RESIDUOS SÓLIDOS EN VERÓN PUNTA CANA , PROVINCIA LA ALTAGRACIA"/>
    <s v="10 - FONDO GENERAL"/>
    <n v="14599"/>
    <s v="11 - LA ALTAGRACIA"/>
    <n v="0"/>
    <n v="0"/>
    <n v="2909200"/>
    <n v="0"/>
  </r>
  <r>
    <s v="2023"/>
    <x v="0"/>
    <x v="0"/>
    <x v="1"/>
    <x v="7"/>
    <s v="2 - Poder Ejecutivo"/>
    <s v="0201 - PRESIDENCIA DE LA REPÚBLICA"/>
    <s v="0033 - ECO5RD"/>
    <x v="2"/>
    <x v="7"/>
    <x v="68"/>
    <s v="2.6 - BIENES MUEBLES, INMUEBLES E INTANGIBLES"/>
    <s v="2.6.4 - VEHÍCULOS Y EQUIPO DE TRANSPORTE, TRACCIÓN Y ELEVACIÓN"/>
    <s v="S"/>
    <s v="04 - CONSTRUCCIÓN DE INFRAESTRUCTURA PARA LA DISPOSICIÓN FINAL DE RESIDUOS SÓLIDOS EN NAGUA, PROVINCIA MARIA TRINIDAD SANCHEZ"/>
    <s v="10 - FONDO GENERAL"/>
    <n v="14609"/>
    <s v="14 - MARIA TRINIDAD SANCHEZ"/>
    <n v="0"/>
    <n v="0"/>
    <n v="2909200"/>
    <n v="0"/>
  </r>
  <r>
    <s v="2023"/>
    <x v="0"/>
    <x v="0"/>
    <x v="1"/>
    <x v="7"/>
    <s v="2 - Poder Ejecutivo"/>
    <s v="0201 - PRESIDENCIA DE LA REPÚBLICA"/>
    <s v="0033 - ECO5RD"/>
    <x v="2"/>
    <x v="7"/>
    <x v="68"/>
    <s v="2.6 - BIENES MUEBLES, INMUEBLES E INTANGIBLES"/>
    <s v="2.6.4 - VEHÍCULOS Y EQUIPO DE TRANSPORTE, TRACCIÓN Y ELEVACIÓN"/>
    <s v="S"/>
    <s v="05 - CONSTRUCCIÓN DE INFRAESTRUCTURAS PARA LA DISPOSICIÓN FINAL DE RESIDUOS SÓLIDOS EN SAMANÁ, PROVINCIA SAMANÁ"/>
    <s v="10 - FONDO GENERAL"/>
    <n v="14617"/>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6 - CONSTRUCCIÓN DE INFRAESTRUCTURA PARA LA DISPOSICIÓN FINAL DE RESIDUOS SÓLIDOS EN LAS TERRENAS, PROVINCIA SAMANA"/>
    <s v="10 - FONDO GENERAL"/>
    <n v="14620"/>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7 - CONSTRUCCIÓN DE INFRAESTRUCTURA PARA LA DISPOSICIÓN FINAL DE RESIDUOS SÓLIDOS EN PUERTO PLATA"/>
    <s v="10 - FONDO GENERAL"/>
    <n v="14625"/>
    <s v="18 - PUERTO PLATA"/>
    <n v="0"/>
    <n v="0"/>
    <n v="11636800"/>
    <n v="0"/>
  </r>
  <r>
    <s v="2023"/>
    <x v="0"/>
    <x v="0"/>
    <x v="1"/>
    <x v="7"/>
    <s v="2 - Poder Ejecutivo"/>
    <s v="0201 - PRESIDENCIA DE LA REPÚBLICA"/>
    <s v="0033 - ECO5RD"/>
    <x v="2"/>
    <x v="7"/>
    <x v="68"/>
    <s v="2.6 - BIENES MUEBLES, INMUEBLES E INTANGIBLES"/>
    <s v="2.6.4 - VEHÍCULOS Y EQUIPO DE TRANSPORTE, TRACCIÓN Y ELEVACIÓN"/>
    <s v="S"/>
    <s v="10 - CONSTRUCCIÓN DE INFRAESTRUCTURAS PARA LA DISPOSICION DE LOS RESIDUOS SOLIDOS EN EL MUNICIPIO DE TAMBORIL, PROVINCIA SANTIAGO"/>
    <s v="10 - FONDO GENERAL"/>
    <n v="15020"/>
    <s v="25 - SANTIAGO"/>
    <n v="0"/>
    <n v="0"/>
    <n v="17455200"/>
    <n v="0"/>
  </r>
  <r>
    <s v="2023"/>
    <x v="0"/>
    <x v="0"/>
    <x v="1"/>
    <x v="7"/>
    <s v="2 - Poder Ejecutivo"/>
    <s v="0201 - PRESIDENCIA DE LA REPÚBLICA"/>
    <s v="0033 - ECO5RD"/>
    <x v="2"/>
    <x v="7"/>
    <x v="68"/>
    <s v="2.6 - BIENES MUEBLES, INMUEBLES E INTANGIBLES"/>
    <s v="2.6.4 - VEHÍCULOS Y EQUIPO DE TRANSPORTE, TRACCIÓN Y ELEVACIÓN"/>
    <s v="S"/>
    <s v="11 - CONSTRUCCIÓN DE INFRAESTRUCTURA PARA LA DISPOSICION DE LOS RESIDUOS SOLIDOS EN EL MUNICIPIO DE MOCA, PROVINCIA ESPAILLAT"/>
    <s v="10 - FONDO GENERAL"/>
    <n v="15021"/>
    <s v="09 - ESPAILLAT"/>
    <n v="0"/>
    <n v="0"/>
    <n v="20000000"/>
    <n v="0"/>
  </r>
  <r>
    <s v="2023"/>
    <x v="0"/>
    <x v="0"/>
    <x v="1"/>
    <x v="7"/>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7"/>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61617623"/>
    <n v="0"/>
  </r>
  <r>
    <s v="2023"/>
    <x v="0"/>
    <x v="0"/>
    <x v="1"/>
    <x v="7"/>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16752969.84"/>
    <n v="0"/>
  </r>
  <r>
    <s v="2023"/>
    <x v="0"/>
    <x v="0"/>
    <x v="1"/>
    <x v="7"/>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61810399.82"/>
    <n v="0"/>
  </r>
  <r>
    <s v="2023"/>
    <x v="0"/>
    <x v="0"/>
    <x v="1"/>
    <x v="7"/>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2252156"/>
    <n v="0"/>
  </r>
  <r>
    <s v="2023"/>
    <x v="0"/>
    <x v="0"/>
    <x v="1"/>
    <x v="7"/>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0471985"/>
    <n v="0"/>
  </r>
  <r>
    <s v="2023"/>
    <x v="0"/>
    <x v="0"/>
    <x v="1"/>
    <x v="7"/>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2134896"/>
    <n v="0"/>
  </r>
  <r>
    <s v="2023"/>
    <x v="0"/>
    <x v="0"/>
    <x v="1"/>
    <x v="7"/>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123963146"/>
    <n v="0"/>
  </r>
  <r>
    <s v="2023"/>
    <x v="0"/>
    <x v="0"/>
    <x v="1"/>
    <x v="7"/>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26317464"/>
    <n v="0"/>
  </r>
  <r>
    <s v="2023"/>
    <x v="0"/>
    <x v="0"/>
    <x v="1"/>
    <x v="7"/>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2053045"/>
    <n v="0"/>
  </r>
  <r>
    <s v="2023"/>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8859755"/>
    <n v="5772053.6399999997"/>
    <n v="13859755"/>
    <n v="5447735.169999999"/>
  </r>
  <r>
    <s v="2023"/>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38929847"/>
    <n v="5476029.0500000007"/>
    <n v="27029847"/>
    <n v="2647436.1599999997"/>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402523.5"/>
    <n v="4500000"/>
    <n v="0"/>
  </r>
  <r>
    <s v="2023"/>
    <x v="0"/>
    <x v="0"/>
    <x v="1"/>
    <x v="7"/>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234589"/>
    <n v="2016756.88"/>
    <n v="2834589"/>
    <n v="1832068"/>
  </r>
  <r>
    <s v="2023"/>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12254204.91"/>
    <n v="23488784"/>
    <n v="12020942.51"/>
  </r>
  <r>
    <s v="2023"/>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7934044"/>
    <n v="39871010"/>
    <n v="632364"/>
  </r>
  <r>
    <s v="2023"/>
    <x v="0"/>
    <x v="0"/>
    <x v="1"/>
    <x v="7"/>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0"/>
  </r>
  <r>
    <s v="2023"/>
    <x v="0"/>
    <x v="0"/>
    <x v="1"/>
    <x v="7"/>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x v="0"/>
    <x v="1"/>
    <x v="15"/>
    <s v="2.6 - BIENES MUEBLES, INMUEBLES E INTANGIBLES"/>
    <s v="2.6.1 - MOBILIARIO Y EQUIPO"/>
    <s v="N"/>
    <s v="00 - N/A"/>
    <s v="10 - FONDO GENERAL"/>
    <s v="(en blanco)"/>
    <s v="99 - MULTIPROVINCIAL"/>
    <n v="62302243"/>
    <n v="6847689.3199999947"/>
    <n v="62402243"/>
    <n v="5127621.3699999992"/>
  </r>
  <r>
    <s v="2023"/>
    <x v="0"/>
    <x v="0"/>
    <x v="1"/>
    <x v="7"/>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1171964"/>
    <n v="1055592.4100000001"/>
    <n v="22821964"/>
    <n v="252659.5"/>
  </r>
  <r>
    <s v="2023"/>
    <x v="0"/>
    <x v="0"/>
    <x v="1"/>
    <x v="7"/>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2560"/>
    <n v="127850.44"/>
    <n v="96702560"/>
    <n v="127850.44"/>
  </r>
  <r>
    <s v="2023"/>
    <x v="0"/>
    <x v="0"/>
    <x v="1"/>
    <x v="7"/>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3490929"/>
    <n v="996079.23"/>
    <n v="8790929"/>
    <n v="223556.9"/>
  </r>
  <r>
    <s v="2023"/>
    <x v="0"/>
    <x v="0"/>
    <x v="1"/>
    <x v="7"/>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9506178"/>
    <n v="0"/>
  </r>
  <r>
    <s v="2023"/>
    <x v="0"/>
    <x v="0"/>
    <x v="1"/>
    <x v="7"/>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7"/>
    <s v="2 - Poder Ejecutivo"/>
    <s v="0202 - MINISTERIO DE  INTERIOR Y POLICÍA"/>
    <s v="0001 - POLICIA NACIONAL"/>
    <x v="0"/>
    <x v="1"/>
    <x v="15"/>
    <s v="2.6 - BIENES MUEBLES, INMUEBLES E INTANGIBLES"/>
    <s v="2.6.1 - MOBILIARIO Y EQUIPO"/>
    <s v="N"/>
    <s v="00 - N/A"/>
    <s v="10 - FONDO GENERAL"/>
    <s v="(en blanco)"/>
    <s v="99 - MULTIPROVINCIAL"/>
    <n v="48509180"/>
    <n v="33935044.420000002"/>
    <n v="150771285.69999999"/>
    <n v="28596037.989999998"/>
  </r>
  <r>
    <s v="2023"/>
    <x v="0"/>
    <x v="0"/>
    <x v="1"/>
    <x v="7"/>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1854525.76"/>
    <n v="70249686"/>
    <n v="226125.76"/>
  </r>
  <r>
    <s v="2023"/>
    <x v="0"/>
    <x v="0"/>
    <x v="1"/>
    <x v="7"/>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30000000"/>
    <n v="164060732.40000001"/>
    <n v="796667025.46000004"/>
    <n v="141212732.40000001"/>
  </r>
  <r>
    <s v="2023"/>
    <x v="0"/>
    <x v="0"/>
    <x v="1"/>
    <x v="7"/>
    <s v="2 - Poder Ejecutivo"/>
    <s v="0202 - MINISTERIO DE  INTERIOR Y POLICÍA"/>
    <s v="0001 - POLICIA NACIONAL"/>
    <x v="0"/>
    <x v="1"/>
    <x v="15"/>
    <s v="2.6 - BIENES MUEBLES, INMUEBLES E INTANGIBLES"/>
    <s v="2.6.5 - MAQUINARIA, OTROS EQUIPOS Y HERRAMIENTAS"/>
    <s v="N"/>
    <s v="00 - N/A"/>
    <s v="10 - FONDO GENERAL"/>
    <s v="(en blanco)"/>
    <s v="99 - MULTIPROVINCIAL"/>
    <n v="15266589"/>
    <n v="7938127.8499999996"/>
    <n v="338612251.08999997"/>
    <n v="7938127.8499999996"/>
  </r>
  <r>
    <s v="2023"/>
    <x v="0"/>
    <x v="0"/>
    <x v="1"/>
    <x v="7"/>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83901000"/>
    <n v="183901000"/>
    <n v="0"/>
  </r>
  <r>
    <s v="2023"/>
    <x v="0"/>
    <x v="0"/>
    <x v="1"/>
    <x v="7"/>
    <s v="2 - Poder Ejecutivo"/>
    <s v="0202 - MINISTERIO DE  INTERIOR Y POLICÍA"/>
    <s v="0001 - POLICIA NACIONAL"/>
    <x v="0"/>
    <x v="1"/>
    <x v="15"/>
    <s v="2.6 - BIENES MUEBLES, INMUEBLES E INTANGIBLES"/>
    <s v="2.6.8 - BIENES INTANGIBLES"/>
    <s v="N"/>
    <s v="00 - N/A"/>
    <s v="10 - FONDO GENERAL"/>
    <s v="(en blanco)"/>
    <s v="99 - MULTIPROVINCIAL"/>
    <n v="0"/>
    <n v="0"/>
    <n v="491906.25"/>
    <n v="0"/>
  </r>
  <r>
    <s v="2023"/>
    <x v="0"/>
    <x v="0"/>
    <x v="1"/>
    <x v="7"/>
    <s v="2 - Poder Ejecutivo"/>
    <s v="0202 - MINISTERIO DE  INTERIOR Y POLICÍA"/>
    <s v="0001 - POLICIA NACIONAL"/>
    <x v="0"/>
    <x v="1"/>
    <x v="15"/>
    <s v="2.7 - OBRAS"/>
    <s v="2.7.1 - OBRAS EN EDIFICACIONES"/>
    <s v="N"/>
    <s v="00 - N/A"/>
    <s v="10 - FONDO GENERAL"/>
    <s v="(en blanco)"/>
    <s v="99 - MULTIPROVINCIAL"/>
    <n v="0"/>
    <n v="0"/>
    <n v="263920782.06999999"/>
    <n v="0"/>
  </r>
  <r>
    <s v="2023"/>
    <x v="0"/>
    <x v="0"/>
    <x v="1"/>
    <x v="7"/>
    <s v="2 - Poder Ejecutivo"/>
    <s v="0202 - MINISTERIO DE  INTERIOR Y POLICÍA"/>
    <s v="0002 - DIRECCIÓN GENERAL DE MIGRACIÓN"/>
    <x v="0"/>
    <x v="1"/>
    <x v="16"/>
    <s v="2.6 - BIENES MUEBLES, INMUEBLES E INTANGIBLES"/>
    <s v="2.6.1 - MOBILIARIO Y EQUIPO"/>
    <s v="N"/>
    <s v="00 - N/A"/>
    <s v="10 - FONDO GENERAL"/>
    <s v="(en blanco)"/>
    <s v="99 - MULTIPROVINCIAL"/>
    <n v="0"/>
    <n v="282757.5"/>
    <n v="14209763.239999998"/>
    <n v="0"/>
  </r>
  <r>
    <s v="2023"/>
    <x v="0"/>
    <x v="0"/>
    <x v="1"/>
    <x v="7"/>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6707780"/>
    <n v="97874025.629999995"/>
    <n v="128303191.95"/>
    <n v="26651673.23"/>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9999.99"/>
    <n v="325000"/>
    <n v="0"/>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02800"/>
    <n v="14614444.439999999"/>
    <n v="16260800"/>
    <n v="1170000.03"/>
  </r>
  <r>
    <s v="2023"/>
    <x v="0"/>
    <x v="0"/>
    <x v="1"/>
    <x v="7"/>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35100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76800"/>
    <n v="132330100"/>
    <n v="134374029.05000001"/>
    <n v="132330100"/>
  </r>
  <r>
    <s v="2023"/>
    <x v="0"/>
    <x v="0"/>
    <x v="1"/>
    <x v="7"/>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48578.239999999998"/>
    <n v="5423960"/>
    <n v="0"/>
  </r>
  <r>
    <s v="2023"/>
    <x v="0"/>
    <x v="0"/>
    <x v="1"/>
    <x v="7"/>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620300"/>
    <n v="6187162.1999999993"/>
    <n v="9933279.7899999991"/>
    <n v="2541921.3299999996"/>
  </r>
  <r>
    <s v="2023"/>
    <x v="0"/>
    <x v="0"/>
    <x v="1"/>
    <x v="7"/>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71083.199999999997"/>
    <n v="2901083.2"/>
    <n v="0"/>
  </r>
  <r>
    <s v="2023"/>
    <x v="0"/>
    <x v="0"/>
    <x v="1"/>
    <x v="7"/>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307263"/>
    <n v="249631.55"/>
  </r>
  <r>
    <s v="2023"/>
    <x v="0"/>
    <x v="0"/>
    <x v="1"/>
    <x v="7"/>
    <s v="2 - Poder Ejecutivo"/>
    <s v="0202 - MINISTERIO DE  INTERIOR Y POLICÍA"/>
    <s v="0002 - DIRECCIÓN GENERAL DE MIGRACIÓN"/>
    <x v="0"/>
    <x v="1"/>
    <x v="16"/>
    <s v="2.6 - BIENES MUEBLES, INMUEBLES E INTANGIBLES"/>
    <s v="2.6.8 - BIENES INTANGIBLES"/>
    <s v="N"/>
    <s v="00 - N/A"/>
    <s v="10 - FONDO GENERAL"/>
    <s v="(en blanco)"/>
    <s v="99 - MULTIPROVINCIAL"/>
    <n v="0"/>
    <n v="259795.88"/>
    <n v="32378654"/>
    <n v="0"/>
  </r>
  <r>
    <s v="2023"/>
    <x v="0"/>
    <x v="0"/>
    <x v="1"/>
    <x v="7"/>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3376571.6399999997"/>
    <n v="108187439"/>
    <n v="1484672"/>
  </r>
  <r>
    <s v="2023"/>
    <x v="0"/>
    <x v="0"/>
    <x v="1"/>
    <x v="7"/>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47600"/>
    <n v="0"/>
  </r>
  <r>
    <s v="2023"/>
    <x v="0"/>
    <x v="0"/>
    <x v="1"/>
    <x v="7"/>
    <s v="2 - Poder Ejecutivo"/>
    <s v="0202 - MINISTERIO DE  INTERIOR Y POLICÍA"/>
    <s v="0002 - DIRECCIÓN GENERAL DE MIGRACIÓN"/>
    <x v="0"/>
    <x v="1"/>
    <x v="16"/>
    <s v="2.7 - OBRAS"/>
    <s v="2.7.1 - OBRAS EN EDIFICACIONES"/>
    <s v="N"/>
    <s v="00 - N/A"/>
    <s v="20 - FONDOS CON DESTINO ESPECÍFICO"/>
    <s v="(en blanco)"/>
    <s v="99 - MULTIPROVINCIAL"/>
    <n v="90000000"/>
    <n v="73300413.479999989"/>
    <n v="84096791.060000002"/>
    <n v="0"/>
  </r>
  <r>
    <s v="2023"/>
    <x v="0"/>
    <x v="0"/>
    <x v="1"/>
    <x v="7"/>
    <s v="2 - Poder Ejecutivo"/>
    <s v="0202 - MINISTERIO DE  INTERIOR Y POLICÍA"/>
    <s v="0002 - INSTITUTO POLICIAL DE EDUCACION"/>
    <x v="1"/>
    <x v="8"/>
    <x v="17"/>
    <s v="2.6 - BIENES MUEBLES, INMUEBLES E INTANGIBLES"/>
    <s v="2.6.1 - MOBILIARIO Y EQUIPO"/>
    <s v="N"/>
    <s v="00 - N/A"/>
    <s v="10 - FONDO GENERAL"/>
    <s v="(en blanco)"/>
    <s v="99 - MULTIPROVINCIAL"/>
    <n v="4026628"/>
    <n v="862913.05"/>
    <n v="3652287"/>
    <n v="752097.77"/>
  </r>
  <r>
    <s v="2023"/>
    <x v="0"/>
    <x v="0"/>
    <x v="1"/>
    <x v="7"/>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2389400"/>
    <n v="1081012.42"/>
    <n v="2361943"/>
    <n v="1067088.42"/>
  </r>
  <r>
    <s v="2023"/>
    <x v="0"/>
    <x v="0"/>
    <x v="1"/>
    <x v="7"/>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x v="0"/>
    <x v="1"/>
    <x v="16"/>
    <s v="2.6 - BIENES MUEBLES, INMUEBLES E INTANGIBLES"/>
    <s v="2.6.1 - MOBILIARIO Y EQUIPO"/>
    <s v="N"/>
    <s v="00 - N/A"/>
    <s v="10 - FONDO GENERAL"/>
    <s v="(en blanco)"/>
    <s v="99 - MULTIPROVINCIAL"/>
    <n v="150000"/>
    <n v="365021.19999999995"/>
    <n v="368745.6"/>
    <n v="365021.2"/>
  </r>
  <r>
    <s v="2023"/>
    <x v="0"/>
    <x v="0"/>
    <x v="1"/>
    <x v="7"/>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0000000009"/>
  </r>
  <r>
    <s v="2023"/>
    <x v="0"/>
    <x v="0"/>
    <x v="1"/>
    <x v="7"/>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30500"/>
    <n v="17466.88"/>
    <n v="30500"/>
    <n v="17466.88"/>
  </r>
  <r>
    <s v="2023"/>
    <x v="0"/>
    <x v="0"/>
    <x v="1"/>
    <x v="7"/>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74966.399999999994"/>
    <n v="0"/>
  </r>
  <r>
    <s v="2023"/>
    <x v="0"/>
    <x v="0"/>
    <x v="1"/>
    <x v="7"/>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1780000"/>
    <n v="385624.22000000003"/>
    <n v="1780000"/>
    <n v="385624.22"/>
  </r>
  <r>
    <s v="2023"/>
    <x v="0"/>
    <x v="0"/>
    <x v="1"/>
    <x v="7"/>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405000"/>
    <n v="92513.43"/>
    <n v="425000"/>
    <n v="92513.43"/>
  </r>
  <r>
    <s v="2023"/>
    <x v="0"/>
    <x v="0"/>
    <x v="1"/>
    <x v="7"/>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900000"/>
    <n v="8095200.0600000005"/>
    <n v="10095482.4"/>
    <n v="2793905.51"/>
  </r>
  <r>
    <s v="2023"/>
    <x v="0"/>
    <x v="0"/>
    <x v="1"/>
    <x v="7"/>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0"/>
    <n v="486000"/>
    <n v="0"/>
  </r>
  <r>
    <s v="2023"/>
    <x v="0"/>
    <x v="0"/>
    <x v="1"/>
    <x v="7"/>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525973.19999999995"/>
    <n v="940505.52"/>
    <n v="0"/>
  </r>
  <r>
    <s v="2023"/>
    <x v="0"/>
    <x v="0"/>
    <x v="1"/>
    <x v="7"/>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3164500.79"/>
    <n v="3209019"/>
    <n v="1416863.02"/>
  </r>
  <r>
    <s v="2023"/>
    <x v="0"/>
    <x v="0"/>
    <x v="1"/>
    <x v="7"/>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0"/>
    <n v="2079231"/>
    <n v="0"/>
  </r>
  <r>
    <s v="2023"/>
    <x v="0"/>
    <x v="0"/>
    <x v="1"/>
    <x v="7"/>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100000"/>
    <n v="90981.13"/>
    <n v="220000"/>
    <n v="90981.13"/>
  </r>
  <r>
    <s v="2023"/>
    <x v="0"/>
    <x v="0"/>
    <x v="1"/>
    <x v="7"/>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150000"/>
    <n v="0"/>
    <n v="150000"/>
    <n v="0"/>
  </r>
  <r>
    <s v="2023"/>
    <x v="0"/>
    <x v="0"/>
    <x v="1"/>
    <x v="7"/>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2350000"/>
    <n v="1571155.88"/>
    <n v="3136102"/>
    <n v="1571155.88"/>
  </r>
  <r>
    <s v="2023"/>
    <x v="0"/>
    <x v="0"/>
    <x v="1"/>
    <x v="7"/>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1000000"/>
    <n v="2101410.08"/>
    <n v="9204943.1999999993"/>
    <n v="0"/>
  </r>
  <r>
    <s v="2023"/>
    <x v="0"/>
    <x v="0"/>
    <x v="1"/>
    <x v="7"/>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8072717.8599999994"/>
    <n v="44914855.780000009"/>
    <n v="5130050"/>
  </r>
  <r>
    <s v="2023"/>
    <x v="0"/>
    <x v="0"/>
    <x v="1"/>
    <x v="7"/>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500000"/>
    <n v="56710.8"/>
    <n v="500000"/>
    <n v="0"/>
  </r>
  <r>
    <s v="2023"/>
    <x v="0"/>
    <x v="0"/>
    <x v="1"/>
    <x v="7"/>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5000"/>
    <n v="0"/>
  </r>
  <r>
    <s v="2023"/>
    <x v="0"/>
    <x v="0"/>
    <x v="1"/>
    <x v="7"/>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888500"/>
    <n v="492508"/>
    <n v="787500"/>
    <n v="452087.58999999997"/>
  </r>
  <r>
    <s v="2023"/>
    <x v="0"/>
    <x v="0"/>
    <x v="1"/>
    <x v="7"/>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100772"/>
  </r>
  <r>
    <s v="2023"/>
    <x v="0"/>
    <x v="0"/>
    <x v="1"/>
    <x v="7"/>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241168"/>
    <n v="0"/>
  </r>
  <r>
    <s v="2023"/>
    <x v="0"/>
    <x v="0"/>
    <x v="1"/>
    <x v="7"/>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87325"/>
    <n v="133855.99000000002"/>
    <n v="217325"/>
    <n v="133855.99000000002"/>
  </r>
  <r>
    <s v="2023"/>
    <x v="0"/>
    <x v="0"/>
    <x v="1"/>
    <x v="7"/>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5000"/>
    <n v="0"/>
    <n v="55000"/>
    <n v="0"/>
  </r>
  <r>
    <s v="2023"/>
    <x v="0"/>
    <x v="0"/>
    <x v="1"/>
    <x v="7"/>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260000"/>
    <n v="189997.4"/>
    <n v="320000"/>
    <n v="189997.4"/>
  </r>
  <r>
    <s v="2023"/>
    <x v="0"/>
    <x v="0"/>
    <x v="1"/>
    <x v="7"/>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900000"/>
    <n v="415186.27"/>
    <n v="650000"/>
    <n v="348656.27"/>
  </r>
  <r>
    <s v="2023"/>
    <x v="0"/>
    <x v="0"/>
    <x v="1"/>
    <x v="7"/>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2000000"/>
    <n v="0"/>
  </r>
  <r>
    <s v="2023"/>
    <x v="0"/>
    <x v="0"/>
    <x v="1"/>
    <x v="7"/>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65000"/>
    <n v="87597.3"/>
    <n v="90000"/>
    <n v="87597.3"/>
  </r>
  <r>
    <s v="2023"/>
    <x v="0"/>
    <x v="0"/>
    <x v="1"/>
    <x v="7"/>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400000"/>
    <n v="17953.7"/>
    <n v="1400000"/>
    <n v="17953.7"/>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1900000"/>
    <n v="0"/>
  </r>
  <r>
    <s v="2023"/>
    <x v="0"/>
    <x v="0"/>
    <x v="1"/>
    <x v="7"/>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400000"/>
    <n v="230752.57"/>
    <n v="359250"/>
    <n v="230752.57"/>
  </r>
  <r>
    <s v="2023"/>
    <x v="0"/>
    <x v="0"/>
    <x v="1"/>
    <x v="7"/>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458"/>
    <n v="0"/>
  </r>
  <r>
    <s v="2023"/>
    <x v="0"/>
    <x v="0"/>
    <x v="1"/>
    <x v="7"/>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83564.65"/>
    <n v="184250"/>
    <n v="183564.65"/>
  </r>
  <r>
    <s v="2023"/>
    <x v="0"/>
    <x v="0"/>
    <x v="1"/>
    <x v="7"/>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1500"/>
    <n v="0"/>
  </r>
  <r>
    <s v="2023"/>
    <x v="0"/>
    <x v="0"/>
    <x v="1"/>
    <x v="7"/>
    <s v="2 - Poder Ejecutivo"/>
    <s v="0203 - MINISTERIO DE DEFENSA"/>
    <s v="0001 - ARMADA DE LA REPUBLICA DOMINICANA"/>
    <x v="0"/>
    <x v="4"/>
    <x v="22"/>
    <s v="2.6 - BIENES MUEBLES, INMUEBLES E INTANGIBLES"/>
    <s v="2.6.1 - MOBILIARIO Y EQUIPO"/>
    <s v="N"/>
    <s v="00 - N/A"/>
    <s v="10 - FONDO GENERAL"/>
    <s v="(en blanco)"/>
    <s v="99 - MULTIPROVINCIAL"/>
    <n v="16550000"/>
    <n v="10034911.299999999"/>
    <n v="11845010"/>
    <n v="10023347.300000001"/>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0"/>
    <n v="826290.94"/>
    <n v="1006848"/>
    <n v="739442.94"/>
  </r>
  <r>
    <s v="2023"/>
    <x v="0"/>
    <x v="0"/>
    <x v="1"/>
    <x v="7"/>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222276.6"/>
  </r>
  <r>
    <s v="2023"/>
    <x v="0"/>
    <x v="0"/>
    <x v="1"/>
    <x v="7"/>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4300000"/>
    <n v="5196429.9799999995"/>
    <n v="5849342"/>
    <n v="4815148.38"/>
  </r>
  <r>
    <s v="2023"/>
    <x v="0"/>
    <x v="0"/>
    <x v="1"/>
    <x v="7"/>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1492298.92"/>
    <n v="8440000"/>
    <n v="1492298.92"/>
  </r>
  <r>
    <s v="2023"/>
    <x v="0"/>
    <x v="0"/>
    <x v="1"/>
    <x v="7"/>
    <s v="2 - Poder Ejecutivo"/>
    <s v="0203 - MINISTERIO DE DEFENSA"/>
    <s v="0001 - ARMADA DE LA REPUBLICA DOMINICANA"/>
    <x v="0"/>
    <x v="4"/>
    <x v="22"/>
    <s v="2.7 - OBRAS"/>
    <s v="2.7.1 - OBRAS EN EDIFICACIONES"/>
    <s v="N"/>
    <s v="00 - N/A"/>
    <s v="10 - FONDO GENERAL"/>
    <s v="(en blanco)"/>
    <s v="99 - MULTIPROVINCIAL"/>
    <n v="0"/>
    <n v="186839405.88000005"/>
    <n v="186846028"/>
    <n v="181313989.22000003"/>
  </r>
  <r>
    <s v="2023"/>
    <x v="0"/>
    <x v="0"/>
    <x v="1"/>
    <x v="7"/>
    <s v="2 - Poder Ejecutivo"/>
    <s v="0203 - MINISTERIO DE DEFENSA"/>
    <s v="0001 - EJERCITO DE LA REPUBLICA DOMINICANA"/>
    <x v="0"/>
    <x v="4"/>
    <x v="22"/>
    <s v="2.6 - BIENES MUEBLES, INMUEBLES E INTANGIBLES"/>
    <s v="2.6.1 - MOBILIARIO Y EQUIPO"/>
    <s v="N"/>
    <s v="00 - N/A"/>
    <s v="10 - FONDO GENERAL"/>
    <s v="(en blanco)"/>
    <s v="99 - MULTIPROVINCIAL"/>
    <n v="13945000"/>
    <n v="16231432.18"/>
    <n v="28633000"/>
    <n v="16231432.18"/>
  </r>
  <r>
    <s v="2023"/>
    <x v="0"/>
    <x v="0"/>
    <x v="1"/>
    <x v="7"/>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2690000"/>
    <n v="555780"/>
    <n v="2690000"/>
    <n v="555780"/>
  </r>
  <r>
    <s v="2023"/>
    <x v="0"/>
    <x v="0"/>
    <x v="1"/>
    <x v="7"/>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2245000"/>
    <n v="0"/>
  </r>
  <r>
    <s v="2023"/>
    <x v="0"/>
    <x v="0"/>
    <x v="1"/>
    <x v="7"/>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4188600"/>
    <n v="117200000"/>
    <n v="114188600"/>
  </r>
  <r>
    <s v="2023"/>
    <x v="0"/>
    <x v="0"/>
    <x v="1"/>
    <x v="7"/>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1463990.5999999999"/>
    <n v="4002500"/>
    <n v="1463990.5999999999"/>
  </r>
  <r>
    <s v="2023"/>
    <x v="0"/>
    <x v="0"/>
    <x v="1"/>
    <x v="7"/>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2140000"/>
    <n v="0"/>
  </r>
  <r>
    <s v="2023"/>
    <x v="0"/>
    <x v="0"/>
    <x v="1"/>
    <x v="7"/>
    <s v="2 - Poder Ejecutivo"/>
    <s v="0203 - MINISTERIO DE DEFENSA"/>
    <s v="0001 - EJERCITO DE LA REPUBLICA DOMINICANA"/>
    <x v="0"/>
    <x v="4"/>
    <x v="22"/>
    <s v="2.7 - OBRAS"/>
    <s v="2.7.1 - OBRAS EN EDIFICACIONES"/>
    <s v="N"/>
    <s v="00 - N/A"/>
    <s v="10 - FONDO GENERAL"/>
    <s v="(en blanco)"/>
    <s v="01 - DISTRITO NACIONAL"/>
    <n v="0"/>
    <n v="172018151.63000003"/>
    <n v="310000000"/>
    <n v="131202242.32000001"/>
  </r>
  <r>
    <s v="2023"/>
    <x v="0"/>
    <x v="0"/>
    <x v="1"/>
    <x v="7"/>
    <s v="2 - Poder Ejecutivo"/>
    <s v="0203 - MINISTERIO DE DEFENSA"/>
    <s v="0001 - FUERZA AEREA DE LA  REPUBLICA DOMINICANA"/>
    <x v="0"/>
    <x v="4"/>
    <x v="22"/>
    <s v="2.6 - BIENES MUEBLES, INMUEBLES E INTANGIBLES"/>
    <s v="2.6.1 - MOBILIARIO Y EQUIPO"/>
    <s v="N"/>
    <s v="00 - N/A"/>
    <s v="10 - FONDO GENERAL"/>
    <s v="(en blanco)"/>
    <s v="99 - MULTIPROVINCIAL"/>
    <n v="2900000"/>
    <n v="1017802.38"/>
    <n v="2424000"/>
    <n v="790062.38"/>
  </r>
  <r>
    <s v="2023"/>
    <x v="0"/>
    <x v="0"/>
    <x v="1"/>
    <x v="7"/>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1227389.8999999999"/>
    <n v="1409680.34"/>
    <n v="1157273.8799999999"/>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99120"/>
    <n v="169000"/>
    <n v="99120"/>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766561.41"/>
    <n v="792147.37"/>
    <n v="766561.41"/>
  </r>
  <r>
    <s v="2023"/>
    <x v="0"/>
    <x v="0"/>
    <x v="1"/>
    <x v="7"/>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0"/>
    <n v="3850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4150000"/>
    <n v="1655778.1800000002"/>
    <n v="4227000"/>
    <n v="1655778.18"/>
  </r>
  <r>
    <s v="2023"/>
    <x v="0"/>
    <x v="0"/>
    <x v="1"/>
    <x v="7"/>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1143225.3899999999"/>
    <n v="2152449.31"/>
    <n v="1143225.3899999999"/>
  </r>
  <r>
    <s v="2023"/>
    <x v="0"/>
    <x v="0"/>
    <x v="1"/>
    <x v="7"/>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250000"/>
    <n v="0"/>
  </r>
  <r>
    <s v="2023"/>
    <x v="0"/>
    <x v="0"/>
    <x v="1"/>
    <x v="7"/>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0"/>
  </r>
  <r>
    <s v="2023"/>
    <x v="0"/>
    <x v="0"/>
    <x v="1"/>
    <x v="7"/>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s v="0001 - FUERZA AEREA DE LA  REPUBLICA DOMINICANA"/>
    <x v="0"/>
    <x v="4"/>
    <x v="22"/>
    <s v="2.7 - OBRAS"/>
    <s v="2.7.1 - OBRAS EN EDIFICACIONES"/>
    <s v="N"/>
    <s v="00 - N/A"/>
    <s v="10 - FONDO GENERAL"/>
    <s v="(en blanco)"/>
    <s v="99 - MULTIPROVINCIAL"/>
    <n v="0"/>
    <n v="64293261.329999998"/>
    <n v="295512086"/>
    <n v="42654752.809999995"/>
  </r>
  <r>
    <s v="2023"/>
    <x v="0"/>
    <x v="0"/>
    <x v="1"/>
    <x v="7"/>
    <s v="2 - Poder Ejecutivo"/>
    <s v="0203 - MINISTERIO DE DEFENSA"/>
    <s v="0001 - MINISTERIO DE DEFENSA"/>
    <x v="0"/>
    <x v="4"/>
    <x v="22"/>
    <s v="2.6 - BIENES MUEBLES, INMUEBLES E INTANGIBLES"/>
    <s v="2.6.1 - MOBILIARIO Y EQUIPO"/>
    <s v="N"/>
    <s v="00 - N/A"/>
    <s v="10 - FONDO GENERAL"/>
    <s v="(en blanco)"/>
    <s v="99 - MULTIPROVINCIAL"/>
    <n v="33435043"/>
    <n v="39072538.710000001"/>
    <n v="70116648"/>
    <n v="28790965.189999998"/>
  </r>
  <r>
    <s v="2023"/>
    <x v="0"/>
    <x v="0"/>
    <x v="1"/>
    <x v="7"/>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7273052"/>
    <n v="6524068.0799999991"/>
    <n v="9743164"/>
    <n v="6465103.4799999986"/>
  </r>
  <r>
    <s v="2023"/>
    <x v="0"/>
    <x v="0"/>
    <x v="1"/>
    <x v="7"/>
    <s v="2 - Poder Ejecutivo"/>
    <s v="0203 - MINISTERIO DE DEFENSA"/>
    <s v="0001 - MINISTERIO DE DEFENSA"/>
    <x v="0"/>
    <x v="4"/>
    <x v="22"/>
    <s v="2.6 - BIENES MUEBLES, INMUEBLES E INTANGIBLES"/>
    <s v="2.6.3 - EQUIPO E INSTRUMENTAL, CIENTÍFICO Y LABORATORIO"/>
    <s v="N"/>
    <s v="00 - N/A"/>
    <s v="10 - FONDO GENERAL"/>
    <s v="(en blanco)"/>
    <s v="99 - MULTIPROVINCIAL"/>
    <n v="5000000"/>
    <n v="7006681.5200000005"/>
    <n v="11000000"/>
    <n v="6902900.5199999996"/>
  </r>
  <r>
    <s v="2023"/>
    <x v="0"/>
    <x v="0"/>
    <x v="1"/>
    <x v="7"/>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12600000"/>
    <n v="3204422.1799999997"/>
    <n v="15117804"/>
    <n v="3140513.57"/>
  </r>
  <r>
    <s v="2023"/>
    <x v="0"/>
    <x v="0"/>
    <x v="1"/>
    <x v="7"/>
    <s v="2 - Poder Ejecutivo"/>
    <s v="0203 - MINISTERIO DE DEFENSA"/>
    <s v="0001 - MINISTERIO DE DEFENSA"/>
    <x v="0"/>
    <x v="4"/>
    <x v="22"/>
    <s v="2.6 - BIENES MUEBLES, INMUEBLES E INTANGIBLES"/>
    <s v="2.6.5 - MAQUINARIA, OTROS EQUIPOS Y HERRAMIENTAS"/>
    <s v="N"/>
    <s v="00 - N/A"/>
    <s v="10 - FONDO GENERAL"/>
    <s v="(en blanco)"/>
    <s v="99 - MULTIPROVINCIAL"/>
    <n v="43026480"/>
    <n v="22328267.870000001"/>
    <n v="29745138"/>
    <n v="10338188.939999999"/>
  </r>
  <r>
    <s v="2023"/>
    <x v="0"/>
    <x v="0"/>
    <x v="1"/>
    <x v="7"/>
    <s v="2 - Poder Ejecutivo"/>
    <s v="0203 - MINISTERIO DE DEFENSA"/>
    <s v="0001 - MINISTERIO DE DEFENSA"/>
    <x v="0"/>
    <x v="4"/>
    <x v="22"/>
    <s v="2.6 - BIENES MUEBLES, INMUEBLES E INTANGIBLES"/>
    <s v="2.6.6 - EQUIPOS DE DEFENSA Y SEGURIDAD"/>
    <s v="N"/>
    <s v="00 - N/A"/>
    <s v="10 - FONDO GENERAL"/>
    <s v="(en blanco)"/>
    <s v="99 - MULTIPROVINCIAL"/>
    <n v="500000000"/>
    <n v="134197580.91000003"/>
    <n v="203378757"/>
    <n v="78410736.439999998"/>
  </r>
  <r>
    <s v="2023"/>
    <x v="0"/>
    <x v="0"/>
    <x v="1"/>
    <x v="7"/>
    <s v="2 - Poder Ejecutivo"/>
    <s v="0203 - MINISTERIO DE DEFENSA"/>
    <s v="0001 - MINISTERIO DE DEFENSA"/>
    <x v="0"/>
    <x v="4"/>
    <x v="22"/>
    <s v="2.6 - BIENES MUEBLES, INMUEBLES E INTANGIBLES"/>
    <s v="2.6.8 - BIENES INTANGIBLES"/>
    <s v="N"/>
    <s v="00 - N/A"/>
    <s v="10 - FONDO GENERAL"/>
    <s v="(en blanco)"/>
    <s v="99 - MULTIPROVINCIAL"/>
    <n v="43758158"/>
    <n v="13140271.85"/>
    <n v="54029960"/>
    <n v="6960271.8499999996"/>
  </r>
  <r>
    <s v="2023"/>
    <x v="0"/>
    <x v="0"/>
    <x v="1"/>
    <x v="7"/>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692557"/>
    <n v="0"/>
  </r>
  <r>
    <s v="2023"/>
    <x v="0"/>
    <x v="0"/>
    <x v="1"/>
    <x v="7"/>
    <s v="2 - Poder Ejecutivo"/>
    <s v="0203 - MINISTERIO DE DEFENSA"/>
    <s v="0001 - MINISTERIO DE DEFENSA"/>
    <x v="0"/>
    <x v="4"/>
    <x v="22"/>
    <s v="2.7 - OBRAS"/>
    <s v="2.7.1 - OBRAS EN EDIFICACIONES"/>
    <s v="N"/>
    <s v="00 - N/A"/>
    <s v="10 - FONDO GENERAL"/>
    <s v="(en blanco)"/>
    <s v="99 - MULTIPROVINCIAL"/>
    <n v="0"/>
    <n v="253656633.79999995"/>
    <n v="256541890"/>
    <n v="118505551.31"/>
  </r>
  <r>
    <s v="2023"/>
    <x v="0"/>
    <x v="0"/>
    <x v="1"/>
    <x v="7"/>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550000000"/>
    <n v="706694119.76999998"/>
    <n v="1027396376"/>
    <n v="693641588.24000001"/>
  </r>
  <r>
    <s v="2023"/>
    <x v="0"/>
    <x v="0"/>
    <x v="1"/>
    <x v="7"/>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x v="1"/>
    <x v="8"/>
    <x v="23"/>
    <s v="2.6 - BIENES MUEBLES, INMUEBLES E INTANGIBLES"/>
    <s v="2.6.1 - MOBILIARIO Y EQUIPO"/>
    <s v="N"/>
    <s v="00 - N/A"/>
    <s v="10 - FONDO GENERAL"/>
    <s v="(en blanco)"/>
    <s v="32 - SANTO DOMINGO"/>
    <n v="350000"/>
    <n v="1020410.8999999999"/>
    <n v="1202916"/>
    <n v="1020410.8999999999"/>
  </r>
  <r>
    <s v="2023"/>
    <x v="0"/>
    <x v="0"/>
    <x v="1"/>
    <x v="7"/>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ACADEMIA MILITAR BATALLA DE LA CARRERA"/>
    <x v="1"/>
    <x v="8"/>
    <x v="23"/>
    <s v="2.6 - BIENES MUEBLES, INMUEBLES E INTANGIBLES"/>
    <s v="2.6.5 - MAQUINARIA, OTROS EQUIPOS Y HERRAMIENTAS"/>
    <s v="N"/>
    <s v="00 - N/A"/>
    <s v="10 - FONDO GENERAL"/>
    <s v="(en blanco)"/>
    <s v="32 - SANTO DOMINGO"/>
    <n v="0"/>
    <n v="0"/>
    <n v="28320"/>
    <n v="0"/>
  </r>
  <r>
    <s v="2023"/>
    <x v="0"/>
    <x v="0"/>
    <x v="1"/>
    <x v="7"/>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971000"/>
    <n v="506466.97000000003"/>
    <n v="1053116"/>
    <n v="506466.97000000003"/>
  </r>
  <r>
    <s v="2023"/>
    <x v="0"/>
    <x v="0"/>
    <x v="1"/>
    <x v="7"/>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x v="1"/>
    <x v="8"/>
    <x v="24"/>
    <s v="2.6 - BIENES MUEBLES, INMUEBLES E INTANGIBLES"/>
    <s v="2.6.1 - MOBILIARIO Y EQUIPO"/>
    <s v="N"/>
    <s v="00 - N/A"/>
    <s v="10 - FONDO GENERAL"/>
    <s v="(en blanco)"/>
    <s v="99 - MULTIPROVINCIAL"/>
    <n v="7000000"/>
    <n v="1552525.62"/>
    <n v="1914441"/>
    <n v="1250664.3"/>
  </r>
  <r>
    <s v="2023"/>
    <x v="0"/>
    <x v="0"/>
    <x v="1"/>
    <x v="7"/>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1200000"/>
    <n v="1099111"/>
    <n v="1236922"/>
    <n v="850367"/>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11682"/>
    <n v="593540"/>
    <n v="0"/>
  </r>
  <r>
    <s v="2023"/>
    <x v="0"/>
    <x v="0"/>
    <x v="1"/>
    <x v="7"/>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56876"/>
    <n v="56888"/>
    <n v="43188"/>
  </r>
  <r>
    <s v="2023"/>
    <x v="0"/>
    <x v="0"/>
    <x v="1"/>
    <x v="7"/>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8208630"/>
    <n v="8208630"/>
    <n v="0"/>
  </r>
  <r>
    <s v="2023"/>
    <x v="0"/>
    <x v="0"/>
    <x v="1"/>
    <x v="7"/>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320000"/>
    <n v="4252113.24"/>
    <n v="5025833"/>
    <n v="3357325.14"/>
  </r>
  <r>
    <s v="2023"/>
    <x v="0"/>
    <x v="0"/>
    <x v="1"/>
    <x v="7"/>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x v="1"/>
    <x v="8"/>
    <x v="24"/>
    <s v="2.7 - OBRAS"/>
    <s v="2.7.1 - OBRAS EN EDIFICACIONES"/>
    <s v="N"/>
    <s v="00 - N/A"/>
    <s v="10 - FONDO GENERAL"/>
    <s v="(en blanco)"/>
    <s v="99 - MULTIPROVINCIAL"/>
    <n v="88648537"/>
    <n v="20868037.09"/>
    <n v="85255057"/>
    <n v="20868037.080000002"/>
  </r>
  <r>
    <s v="2023"/>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71492.66"/>
    <n v="92633"/>
    <n v="63366"/>
  </r>
  <r>
    <s v="2023"/>
    <x v="0"/>
    <x v="0"/>
    <x v="1"/>
    <x v="7"/>
    <s v="2 - Poder Ejecutivo"/>
    <s v="0203 - MINISTERIO DE DEFENSA"/>
    <s v="0002 - HOSPITAL MILITAR FAD DR RAMON DE LARA"/>
    <x v="1"/>
    <x v="5"/>
    <x v="21"/>
    <s v="2.6 - BIENES MUEBLES, INMUEBLES E INTANGIBLES"/>
    <s v="2.6.1 - MOBILIARIO Y EQUIPO"/>
    <s v="N"/>
    <s v="00 - N/A"/>
    <s v="10 - FONDO GENERAL"/>
    <s v="(en blanco)"/>
    <s v="99 - MULTIPROVINCIAL"/>
    <n v="0"/>
    <n v="857130"/>
    <n v="1048290"/>
    <n v="857130"/>
  </r>
  <r>
    <s v="2023"/>
    <x v="0"/>
    <x v="0"/>
    <x v="1"/>
    <x v="7"/>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6000936.2300000004"/>
    <n v="8681238"/>
    <n v="4881159.54"/>
  </r>
  <r>
    <s v="2023"/>
    <x v="0"/>
    <x v="0"/>
    <x v="1"/>
    <x v="7"/>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560659.84"/>
    <n v="918083"/>
    <n v="560659.84000000008"/>
  </r>
  <r>
    <s v="2023"/>
    <x v="0"/>
    <x v="0"/>
    <x v="1"/>
    <x v="7"/>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450000"/>
    <n v="1208091.5"/>
    <n v="1210000"/>
    <n v="1208091.5"/>
  </r>
  <r>
    <s v="2023"/>
    <x v="0"/>
    <x v="0"/>
    <x v="1"/>
    <x v="7"/>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x v="0"/>
    <x v="4"/>
    <x v="22"/>
    <s v="2.6 - BIENES MUEBLES, INMUEBLES E INTANGIBLES"/>
    <s v="2.6.1 - MOBILIARIO Y EQUIPO"/>
    <s v="N"/>
    <s v="00 - N/A"/>
    <s v="10 - FONDO GENERAL"/>
    <s v="(en blanco)"/>
    <s v="99 - MULTIPROVINCIAL"/>
    <n v="950000"/>
    <n v="0"/>
    <n v="950000"/>
    <n v="0"/>
  </r>
  <r>
    <s v="2023"/>
    <x v="0"/>
    <x v="0"/>
    <x v="1"/>
    <x v="7"/>
    <s v="2 - Poder Ejecutivo"/>
    <s v="0203 - MINISTERIO DE DEFENSA"/>
    <s v="0003 - SERVICIOS DE PESCA"/>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7"/>
    <s v="2 - Poder Ejecutivo"/>
    <s v="0203 - MINISTERIO DE DEFENSA"/>
    <s v="0005 - HOSPITAL CENTRAL FUERZAS  ARMADAS"/>
    <x v="1"/>
    <x v="5"/>
    <x v="21"/>
    <s v="2.6 - BIENES MUEBLES, INMUEBLES E INTANGIBLES"/>
    <s v="2.6.1 - MOBILIARIO Y EQUIPO"/>
    <s v="N"/>
    <s v="00 - N/A"/>
    <s v="10 - FONDO GENERAL"/>
    <s v="(en blanco)"/>
    <s v="99 - MULTIPROVINCIAL"/>
    <n v="2000000"/>
    <n v="741394"/>
    <n v="1598000"/>
    <n v="741394"/>
  </r>
  <r>
    <s v="2023"/>
    <x v="0"/>
    <x v="0"/>
    <x v="1"/>
    <x v="7"/>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8240407.1600000001"/>
    <n v="108353387"/>
    <n v="8240407.1600000001"/>
  </r>
  <r>
    <s v="2023"/>
    <x v="0"/>
    <x v="0"/>
    <x v="1"/>
    <x v="7"/>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0"/>
    <n v="57018"/>
    <n v="0"/>
  </r>
  <r>
    <s v="2023"/>
    <x v="0"/>
    <x v="0"/>
    <x v="1"/>
    <x v="7"/>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958409.48"/>
    <n v="1105516"/>
    <n v="958409.48"/>
  </r>
  <r>
    <s v="2023"/>
    <x v="0"/>
    <x v="0"/>
    <x v="1"/>
    <x v="7"/>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300000"/>
    <n v="0"/>
  </r>
  <r>
    <s v="2023"/>
    <x v="0"/>
    <x v="0"/>
    <x v="1"/>
    <x v="7"/>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300000"/>
    <n v="1038660.8499999999"/>
    <n v="1167581.9099999999"/>
    <n v="537927.85"/>
  </r>
  <r>
    <s v="2023"/>
    <x v="0"/>
    <x v="0"/>
    <x v="1"/>
    <x v="7"/>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32421.09"/>
    <n v="32421.09"/>
    <n v="32421.09"/>
  </r>
  <r>
    <s v="2023"/>
    <x v="0"/>
    <x v="0"/>
    <x v="1"/>
    <x v="7"/>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25597.74"/>
    <n v="25598"/>
    <n v="25597.74"/>
  </r>
  <r>
    <s v="2023"/>
    <x v="0"/>
    <x v="0"/>
    <x v="1"/>
    <x v="7"/>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602331"/>
    <n v="175330.3"/>
    <n v="470389"/>
    <n v="175330.3"/>
  </r>
  <r>
    <s v="2023"/>
    <x v="0"/>
    <x v="0"/>
    <x v="1"/>
    <x v="7"/>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09 - INSTITUTO MILITAR DE LOS DERECHOS HUMANOS"/>
    <x v="1"/>
    <x v="8"/>
    <x v="23"/>
    <s v="2.6 - BIENES MUEBLES, INMUEBLES E INTANGIBLES"/>
    <s v="2.6.1 - MOBILIARIO Y EQUIPO"/>
    <s v="N"/>
    <s v="00 - N/A"/>
    <s v="10 - FONDO GENERAL"/>
    <s v="(en blanco)"/>
    <s v="99 - MULTIPROVINCIAL"/>
    <n v="0"/>
    <n v="0"/>
    <n v="596869"/>
    <n v="0"/>
  </r>
  <r>
    <s v="2023"/>
    <x v="0"/>
    <x v="0"/>
    <x v="1"/>
    <x v="7"/>
    <s v="2 - Poder Ejecutivo"/>
    <s v="0203 - MINISTERIO DE DEFENSA"/>
    <s v="0009 - INSTITUTO MILITAR DE LOS DERECHOS HUMANOS"/>
    <x v="1"/>
    <x v="8"/>
    <x v="23"/>
    <s v="2.6 - BIENES MUEBLES, INMUEBLES E INTANGIBLES"/>
    <s v="2.6.5 - MAQUINARIA, OTROS EQUIPOS Y HERRAMIENTAS"/>
    <s v="N"/>
    <s v="00 - N/A"/>
    <s v="10 - FONDO GENERAL"/>
    <s v="(en blanco)"/>
    <s v="99 - MULTIPROVINCIAL"/>
    <n v="0"/>
    <n v="0"/>
    <n v="300000"/>
    <n v="0"/>
  </r>
  <r>
    <s v="2023"/>
    <x v="0"/>
    <x v="0"/>
    <x v="1"/>
    <x v="7"/>
    <s v="2 - Poder Ejecutivo"/>
    <s v="0203 - MINISTERIO DE DEFENSA"/>
    <s v="0009 - INSTITUTO MILITAR DE LOS DERECHOS HUMANOS"/>
    <x v="1"/>
    <x v="8"/>
    <x v="23"/>
    <s v="2.7 - OBRAS"/>
    <s v="2.7.1 - OBRAS EN EDIFICACIONES"/>
    <s v="N"/>
    <s v="00 - N/A"/>
    <s v="10 - FONDO GENERAL"/>
    <s v="(en blanco)"/>
    <s v="99 - MULTIPROVINCIAL"/>
    <n v="0"/>
    <n v="0"/>
    <n v="3103131"/>
    <n v="0"/>
  </r>
  <r>
    <s v="2023"/>
    <x v="0"/>
    <x v="0"/>
    <x v="1"/>
    <x v="7"/>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160000"/>
    <n v="36627.089999999997"/>
    <n v="192792"/>
    <n v="36627.089999999997"/>
  </r>
  <r>
    <s v="2023"/>
    <x v="0"/>
    <x v="0"/>
    <x v="1"/>
    <x v="7"/>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4152615"/>
    <n v="5999783.1399999987"/>
    <n v="6788286.6699999999"/>
    <n v="5999783.1399999997"/>
  </r>
  <r>
    <s v="2023"/>
    <x v="0"/>
    <x v="0"/>
    <x v="1"/>
    <x v="7"/>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827203.6"/>
    <n v="827203.6"/>
    <n v="827203.6"/>
  </r>
  <r>
    <s v="2023"/>
    <x v="0"/>
    <x v="0"/>
    <x v="1"/>
    <x v="7"/>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445077"/>
    <n v="6111269.4900000012"/>
    <n v="6211269.4900000002"/>
    <n v="6111269.4900000012"/>
  </r>
  <r>
    <s v="2023"/>
    <x v="0"/>
    <x v="0"/>
    <x v="1"/>
    <x v="7"/>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44250"/>
    <n v="543980"/>
    <n v="44250"/>
  </r>
  <r>
    <s v="2023"/>
    <x v="0"/>
    <x v="0"/>
    <x v="1"/>
    <x v="7"/>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380000"/>
    <n v="568460.91999999993"/>
    <n v="775516"/>
    <n v="568460.92000000004"/>
  </r>
  <r>
    <s v="2023"/>
    <x v="0"/>
    <x v="0"/>
    <x v="1"/>
    <x v="7"/>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84252"/>
  </r>
  <r>
    <s v="2023"/>
    <x v="0"/>
    <x v="0"/>
    <x v="1"/>
    <x v="7"/>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x v="0"/>
    <x v="4"/>
    <x v="22"/>
    <s v="2.6 - BIENES MUEBLES, INMUEBLES E INTANGIBLES"/>
    <s v="2.6.1 - MOBILIARIO Y EQUIPO"/>
    <s v="N"/>
    <s v="00 - N/A"/>
    <s v="10 - FONDO GENERAL"/>
    <s v="(en blanco)"/>
    <s v="99 - MULTIPROVINCIAL"/>
    <n v="1951106"/>
    <n v="819706.2"/>
    <n v="1693713"/>
    <n v="819706.2"/>
  </r>
  <r>
    <s v="2023"/>
    <x v="0"/>
    <x v="0"/>
    <x v="1"/>
    <x v="7"/>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0"/>
    <n v="8024"/>
    <n v="0"/>
  </r>
  <r>
    <s v="2023"/>
    <x v="0"/>
    <x v="0"/>
    <x v="1"/>
    <x v="7"/>
    <s v="2 - Poder Ejecutivo"/>
    <s v="0203 - MINISTERIO DE DEFENSA"/>
    <s v="0019 - SUPERINTENDENCIA DE VIGILANCIA Y SEGURIDAD PRIVADA"/>
    <x v="0"/>
    <x v="4"/>
    <x v="22"/>
    <s v="2.6 - BIENES MUEBLES, INMUEBLES E INTANGIBLES"/>
    <s v="2.6.1 - MOBILIARIO Y EQUIPO"/>
    <s v="N"/>
    <s v="00 - N/A"/>
    <s v="10 - FONDO GENERAL"/>
    <s v="(en blanco)"/>
    <s v="99 - MULTIPROVINCIAL"/>
    <n v="0"/>
    <n v="0"/>
    <n v="184000"/>
    <n v="0"/>
  </r>
  <r>
    <s v="2023"/>
    <x v="0"/>
    <x v="0"/>
    <x v="1"/>
    <x v="7"/>
    <s v="2 - Poder Ejecutivo"/>
    <s v="0203 - MINISTERIO DE DEFENSA"/>
    <s v="0019 - SUPERINTENDENCIA DE VIGILANCIA Y SEGURIDAD PRIVADA"/>
    <x v="0"/>
    <x v="4"/>
    <x v="22"/>
    <s v="2.6 - BIENES MUEBLES, INMUEBLES E INTANGIBLES"/>
    <s v="2.6.2 - MOBILIARIO Y EQUIPO DE AUDIO, AUDIOVISUAL, RECREATIVO Y EDUCACIONAL"/>
    <s v="N"/>
    <s v="00 - N/A"/>
    <s v="10 - FONDO GENERAL"/>
    <s v="(en blanco)"/>
    <s v="99 - MULTIPROVINCIAL"/>
    <n v="0"/>
    <n v="0"/>
    <n v="180000"/>
    <n v="0"/>
  </r>
  <r>
    <s v="2023"/>
    <x v="0"/>
    <x v="0"/>
    <x v="1"/>
    <x v="7"/>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0"/>
    <n v="73000"/>
    <n v="0"/>
  </r>
  <r>
    <s v="2023"/>
    <x v="0"/>
    <x v="0"/>
    <x v="1"/>
    <x v="7"/>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750000"/>
    <n v="2625918.87"/>
    <n v="3550000"/>
    <n v="2625918.84"/>
  </r>
  <r>
    <s v="2023"/>
    <x v="0"/>
    <x v="0"/>
    <x v="1"/>
    <x v="7"/>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572776.72"/>
    <n v="629400"/>
    <n v="572776.72"/>
  </r>
  <r>
    <s v="2023"/>
    <x v="0"/>
    <x v="0"/>
    <x v="1"/>
    <x v="7"/>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400000"/>
    <n v="1142804.5799999998"/>
    <n v="1302710"/>
    <n v="1142804.5799999998"/>
  </r>
  <r>
    <s v="2023"/>
    <x v="0"/>
    <x v="0"/>
    <x v="1"/>
    <x v="7"/>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5000000"/>
    <n v="9509777.4099999983"/>
    <n v="19780000"/>
    <n v="7919166.9099999992"/>
  </r>
  <r>
    <s v="2023"/>
    <x v="0"/>
    <x v="0"/>
    <x v="1"/>
    <x v="7"/>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515365"/>
    <n v="2000000"/>
    <n v="515365"/>
  </r>
  <r>
    <s v="2023"/>
    <x v="0"/>
    <x v="0"/>
    <x v="1"/>
    <x v="7"/>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973503.54"/>
    <n v="5580000"/>
    <n v="831313.54"/>
  </r>
  <r>
    <s v="2023"/>
    <x v="0"/>
    <x v="0"/>
    <x v="1"/>
    <x v="7"/>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205320"/>
    <n v="300000"/>
    <n v="0"/>
  </r>
  <r>
    <s v="2023"/>
    <x v="0"/>
    <x v="0"/>
    <x v="1"/>
    <x v="7"/>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13375.3"/>
    <n v="50000"/>
    <n v="0"/>
  </r>
  <r>
    <s v="2023"/>
    <x v="0"/>
    <x v="0"/>
    <x v="1"/>
    <x v="7"/>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959508.04"/>
    <n v="959510"/>
    <n v="959508.04"/>
  </r>
  <r>
    <s v="2023"/>
    <x v="0"/>
    <x v="0"/>
    <x v="1"/>
    <x v="7"/>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218455.97999999998"/>
    <n v="302209"/>
    <n v="218455.97999999998"/>
  </r>
  <r>
    <s v="2023"/>
    <x v="0"/>
    <x v="0"/>
    <x v="1"/>
    <x v="7"/>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x v="2"/>
    <x v="7"/>
    <x v="28"/>
    <s v="2.6 - BIENES MUEBLES, INMUEBLES E INTANGIBLES"/>
    <s v="2.6.1 - MOBILIARIO Y EQUIPO"/>
    <s v="N"/>
    <s v="00 - N/A"/>
    <s v="10 - FONDO GENERAL"/>
    <s v="(en blanco)"/>
    <s v="99 - MULTIPROVINCIAL"/>
    <n v="295000"/>
    <n v="485677.97"/>
    <n v="631690"/>
    <n v="485677.97"/>
  </r>
  <r>
    <s v="2023"/>
    <x v="0"/>
    <x v="0"/>
    <x v="1"/>
    <x v="7"/>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x v="2"/>
    <x v="7"/>
    <x v="28"/>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796028"/>
    <n v="2500000"/>
    <n v="796028"/>
  </r>
  <r>
    <s v="2023"/>
    <x v="0"/>
    <x v="0"/>
    <x v="1"/>
    <x v="7"/>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112205074.24999997"/>
    <n v="137956389.58000001"/>
    <n v="72390562.849999994"/>
  </r>
  <r>
    <s v="2023"/>
    <x v="0"/>
    <x v="0"/>
    <x v="1"/>
    <x v="7"/>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24224.83"/>
    <n v="593660.41999999993"/>
    <n v="24224.83"/>
  </r>
  <r>
    <s v="2023"/>
    <x v="0"/>
    <x v="0"/>
    <x v="1"/>
    <x v="7"/>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598221.29"/>
    <n v="1874665"/>
    <n v="1509234.6599999997"/>
  </r>
  <r>
    <s v="2023"/>
    <x v="0"/>
    <x v="0"/>
    <x v="1"/>
    <x v="7"/>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47802670"/>
    <n v="48130000"/>
    <n v="12561906"/>
  </r>
  <r>
    <s v="2023"/>
    <x v="0"/>
    <x v="0"/>
    <x v="1"/>
    <x v="7"/>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7470534.969999999"/>
    <n v="17990000"/>
    <n v="17470534.949999999"/>
  </r>
  <r>
    <s v="2023"/>
    <x v="0"/>
    <x v="0"/>
    <x v="1"/>
    <x v="7"/>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300000"/>
    <n v="0"/>
  </r>
  <r>
    <s v="2023"/>
    <x v="0"/>
    <x v="0"/>
    <x v="1"/>
    <x v="7"/>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600000"/>
    <n v="279660"/>
  </r>
  <r>
    <s v="2023"/>
    <x v="0"/>
    <x v="0"/>
    <x v="1"/>
    <x v="7"/>
    <s v="2 - Poder Ejecutivo"/>
    <s v="0204 - MINISTERIO DE RELACIONES EXTERIORES"/>
    <s v="0001 - MINISTERIO DE RELACIONES EXTERIORES"/>
    <x v="0"/>
    <x v="11"/>
    <x v="29"/>
    <s v="2.7 - OBRAS"/>
    <s v="2.7.1 - OBRAS EN EDIFICACIONES"/>
    <s v="N"/>
    <s v="00 - N/A"/>
    <s v="10 - FONDO GENERAL"/>
    <s v="(en blanco)"/>
    <s v="01 - DISTRITO NACIONAL"/>
    <n v="0"/>
    <n v="0"/>
    <n v="19193360.059999999"/>
    <n v="0"/>
  </r>
  <r>
    <s v="2023"/>
    <x v="0"/>
    <x v="0"/>
    <x v="1"/>
    <x v="7"/>
    <s v="2 - Poder Ejecutivo"/>
    <s v="0204 - MINISTERIO DE RELACIONES EXTERIORES"/>
    <s v="0001 - MINISTERIO DE RELACIONES EXTERIORES"/>
    <x v="0"/>
    <x v="11"/>
    <x v="30"/>
    <s v="2.6 - BIENES MUEBLES, INMUEBLES E INTANGIBLES"/>
    <s v="2.6.5 - MAQUINARIA, OTROS EQUIPOS Y HERRAMIENTAS"/>
    <s v="N"/>
    <s v="00 - N/A"/>
    <s v="10 - FONDO GENERAL"/>
    <s v="(en blanco)"/>
    <s v="99 - MULTIPROVINCIAL"/>
    <n v="0"/>
    <n v="0"/>
    <n v="1444000"/>
    <n v="0"/>
  </r>
  <r>
    <s v="2023"/>
    <x v="0"/>
    <x v="0"/>
    <x v="1"/>
    <x v="7"/>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24200000"/>
    <n v="13347199.1"/>
    <n v="45100000"/>
    <n v="12718259.1"/>
  </r>
  <r>
    <s v="2023"/>
    <x v="0"/>
    <x v="0"/>
    <x v="1"/>
    <x v="7"/>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850000"/>
    <n v="0"/>
    <n v="11850000"/>
    <n v="0"/>
  </r>
  <r>
    <s v="2023"/>
    <x v="0"/>
    <x v="0"/>
    <x v="1"/>
    <x v="7"/>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8600000"/>
    <n v="3191637.9"/>
    <n v="8600000"/>
    <n v="1122357"/>
  </r>
  <r>
    <s v="2023"/>
    <x v="0"/>
    <x v="0"/>
    <x v="1"/>
    <x v="7"/>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001820"/>
    <n v="3000000"/>
    <n v="123900"/>
  </r>
  <r>
    <s v="2023"/>
    <x v="0"/>
    <x v="0"/>
    <x v="1"/>
    <x v="7"/>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0"/>
    <n v="4609661"/>
    <n v="0"/>
  </r>
  <r>
    <s v="2023"/>
    <x v="0"/>
    <x v="0"/>
    <x v="1"/>
    <x v="7"/>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04 - MINISTERIO DE RELACIONES EXTERIORES"/>
    <s v="0002 - DIRECCION GENERAL DE PASAPORTES"/>
    <x v="0"/>
    <x v="11"/>
    <x v="29"/>
    <s v="2.7 - OBRAS"/>
    <s v="2.7.1 - OBRAS EN EDIFICACIONES"/>
    <s v="N"/>
    <s v="00 - N/A"/>
    <s v="20 - FONDOS CON DESTINO ESPECÍFICO"/>
    <s v="(en blanco)"/>
    <s v="99 - MULTIPROVINCIAL"/>
    <n v="10000000"/>
    <n v="11225026.039999999"/>
    <n v="11325000"/>
    <n v="6580650.7799999993"/>
  </r>
  <r>
    <s v="2023"/>
    <x v="0"/>
    <x v="0"/>
    <x v="1"/>
    <x v="7"/>
    <s v="2 - Poder Ejecutivo"/>
    <s v="0204 - MINISTERIO DE RELACIONES EXTERIORES"/>
    <s v="0003 - INSTITUTO DE EDUCACION SUPERIOR"/>
    <x v="1"/>
    <x v="8"/>
    <x v="17"/>
    <s v="2.6 - BIENES MUEBLES, INMUEBLES E INTANGIBLES"/>
    <s v="2.6.1 - MOBILIARIO Y EQUIPO"/>
    <s v="N"/>
    <s v="00 - N/A"/>
    <s v="10 - FONDO GENERAL"/>
    <s v="(en blanco)"/>
    <s v="01 - DISTRITO NACIONAL"/>
    <n v="3910798"/>
    <n v="242570.51"/>
    <n v="2810798"/>
    <n v="242570.51"/>
  </r>
  <r>
    <s v="2023"/>
    <x v="0"/>
    <x v="0"/>
    <x v="1"/>
    <x v="7"/>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50000"/>
    <n v="0"/>
    <n v="550000"/>
    <n v="0"/>
  </r>
  <r>
    <s v="2023"/>
    <x v="0"/>
    <x v="0"/>
    <x v="1"/>
    <x v="7"/>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20000"/>
    <n v="79204.549999999988"/>
    <n v="540000"/>
    <n v="67664.149999999994"/>
  </r>
  <r>
    <s v="2023"/>
    <x v="0"/>
    <x v="0"/>
    <x v="1"/>
    <x v="7"/>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400000"/>
    <n v="0"/>
  </r>
  <r>
    <s v="2023"/>
    <x v="0"/>
    <x v="0"/>
    <x v="1"/>
    <x v="7"/>
    <s v="2 - Poder Ejecutivo"/>
    <s v="0204 - MINISTERIO DE RELACIONES EXTERIORES"/>
    <s v="0003 - INSTITUTO DE EDUCACION SUPERIOR"/>
    <x v="1"/>
    <x v="8"/>
    <x v="17"/>
    <s v="2.7 - OBRAS"/>
    <s v="2.7.1 - OBRAS EN EDIFICACIONES"/>
    <s v="N"/>
    <s v="00 - N/A"/>
    <s v="10 - FONDO GENERAL"/>
    <s v="(en blanco)"/>
    <s v="01 - DISTRITO NACIONAL"/>
    <n v="2000000"/>
    <n v="6816819.5499999998"/>
    <n v="7000000"/>
    <n v="5039653.3499999996"/>
  </r>
  <r>
    <s v="2023"/>
    <x v="0"/>
    <x v="0"/>
    <x v="1"/>
    <x v="7"/>
    <s v="2 - Poder Ejecutivo"/>
    <s v="0204 - MINISTERIO DE RELACIONES EXTERIORES"/>
    <s v="0004 - CONSEJO NACIONAL DE FRONTERAS"/>
    <x v="0"/>
    <x v="11"/>
    <x v="29"/>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27910"/>
    <n v="28000"/>
    <n v="0"/>
  </r>
  <r>
    <s v="2023"/>
    <x v="0"/>
    <x v="0"/>
    <x v="1"/>
    <x v="7"/>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x v="0"/>
    <x v="0"/>
    <x v="2"/>
    <s v="2.6 - BIENES MUEBLES, INMUEBLES E INTANGIBLES"/>
    <s v="2.6.1 - MOBILIARIO Y EQUIPO"/>
    <s v="N"/>
    <s v="00 - N/A"/>
    <s v="10 - FONDO GENERAL"/>
    <s v="(en blanco)"/>
    <s v="01 - DISTRITO NACIONAL"/>
    <n v="11312825"/>
    <n v="739485.76"/>
    <n v="24312825"/>
    <n v="725512.1399999999"/>
  </r>
  <r>
    <s v="2023"/>
    <x v="0"/>
    <x v="0"/>
    <x v="1"/>
    <x v="7"/>
    <s v="2 - Poder Ejecutivo"/>
    <s v="0205 - MINISTERIO DE HACIENDA"/>
    <s v="0001 - MINISTERIO DE HACIENDA"/>
    <x v="0"/>
    <x v="0"/>
    <x v="2"/>
    <s v="2.6 - BIENES MUEBLES, INMUEBLES E INTANGIBLES"/>
    <s v="2.6.1 - MOBILIARIO Y EQUIPO"/>
    <s v="N"/>
    <s v="00 - N/A"/>
    <s v="20 - FONDOS CON DESTINO ESPECÍFICO"/>
    <s v="(en blanco)"/>
    <s v="01 - DISTRITO NACIONAL"/>
    <n v="10000000"/>
    <n v="2124980.8899999997"/>
    <n v="117000000"/>
    <n v="1662420.89"/>
  </r>
  <r>
    <s v="2023"/>
    <x v="0"/>
    <x v="0"/>
    <x v="1"/>
    <x v="7"/>
    <s v="2 - Poder Ejecutivo"/>
    <s v="0205 - MINISTERIO DE HACIENDA"/>
    <s v="0001 - MINISTERIO DE HACIENDA"/>
    <x v="0"/>
    <x v="0"/>
    <x v="2"/>
    <s v="2.6 - BIENES MUEBLES, INMUEBLES E INTANGIBLES"/>
    <s v="2.6.1 - MOBILIARIO Y EQUIPO"/>
    <s v="S"/>
    <s v="00 - N/A"/>
    <s v="60 - CREDITO EXTERNO"/>
    <s v="(en blanco)"/>
    <s v="99 - MULTIPROVINCIAL"/>
    <n v="0"/>
    <n v="0"/>
    <n v="1486418.92"/>
    <n v="0"/>
  </r>
  <r>
    <s v="2023"/>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150000"/>
    <n v="0"/>
    <n v="150000"/>
    <n v="0"/>
  </r>
  <r>
    <s v="2023"/>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x v="0"/>
    <x v="0"/>
    <x v="2"/>
    <s v="2.6 - BIENES MUEBLES, INMUEBLES E INTANGIBLES"/>
    <s v="2.6.5 - MAQUINARIA, OTROS EQUIPOS Y HERRAMIENTAS"/>
    <s v="N"/>
    <s v="00 - N/A"/>
    <s v="10 - FONDO GENERAL"/>
    <s v="(en blanco)"/>
    <s v="01 - DISTRITO NACIONAL"/>
    <n v="3000000"/>
    <n v="0.02"/>
    <n v="238000000"/>
    <n v="0"/>
  </r>
  <r>
    <s v="2023"/>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4391837"/>
    <n v="447382.35000000003"/>
    <n v="26491837"/>
    <n v="252743.74000000002"/>
  </r>
  <r>
    <s v="2023"/>
    <x v="0"/>
    <x v="0"/>
    <x v="1"/>
    <x v="7"/>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x v="0"/>
    <x v="0"/>
    <x v="2"/>
    <s v="2.6 - BIENES MUEBLES, INMUEBLES E INTANGIBLES"/>
    <s v="2.6.8 - BIENES INTANGIBLES"/>
    <s v="N"/>
    <s v="00 - N/A"/>
    <s v="10 - FONDO GENERAL"/>
    <s v="(en blanco)"/>
    <s v="01 - DISTRITO NACIONAL"/>
    <n v="5000000"/>
    <n v="0"/>
    <n v="91230000"/>
    <n v="0"/>
  </r>
  <r>
    <s v="2023"/>
    <x v="0"/>
    <x v="0"/>
    <x v="1"/>
    <x v="7"/>
    <s v="2 - Poder Ejecutivo"/>
    <s v="0205 - MINISTERIO DE HACIENDA"/>
    <s v="0001 - MINISTERIO DE HACIENDA"/>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x v="0"/>
    <x v="0"/>
    <x v="2"/>
    <s v="2.6 - BIENES MUEBLES, INMUEBLES E INTANGIBLES"/>
    <s v="2.6.8 - BIENES INTANGIBLES"/>
    <s v="S"/>
    <s v="00 - N/A"/>
    <s v="10 - FONDO GENERAL"/>
    <s v="(en blanco)"/>
    <s v="01 - DISTRITO NACIONAL"/>
    <n v="134000000"/>
    <n v="0"/>
    <n v="134000000"/>
    <n v="0"/>
  </r>
  <r>
    <s v="2023"/>
    <x v="0"/>
    <x v="0"/>
    <x v="1"/>
    <x v="7"/>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11200"/>
    <n v="0"/>
  </r>
  <r>
    <s v="2023"/>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9400"/>
    <n v="0"/>
  </r>
  <r>
    <s v="2023"/>
    <x v="0"/>
    <x v="0"/>
    <x v="1"/>
    <x v="7"/>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11000000"/>
    <n v="3701978.74"/>
    <n v="7300000"/>
    <n v="0"/>
  </r>
  <r>
    <s v="2023"/>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461190"/>
    <n v="12345973.850000001"/>
    <n v="18209790"/>
    <n v="5083084.82"/>
  </r>
  <r>
    <s v="2023"/>
    <x v="0"/>
    <x v="0"/>
    <x v="1"/>
    <x v="7"/>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783879.33"/>
    <n v="1602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0"/>
    <n v="400000"/>
    <n v="0"/>
  </r>
  <r>
    <s v="2023"/>
    <x v="0"/>
    <x v="0"/>
    <x v="1"/>
    <x v="7"/>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428039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300000"/>
    <n v="167914"/>
    <n v="917000"/>
    <n v="157235"/>
  </r>
  <r>
    <s v="2023"/>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313880.64"/>
    <n v="398000"/>
    <n v="0"/>
  </r>
  <r>
    <s v="2023"/>
    <x v="0"/>
    <x v="0"/>
    <x v="1"/>
    <x v="7"/>
    <s v="2 - Poder Ejecutivo"/>
    <s v="0205 - MINISTERIO DE HACIENDA"/>
    <s v="0003 - ADMINISTRACION GENERAL DE BIENES NACIONALES"/>
    <x v="0"/>
    <x v="0"/>
    <x v="2"/>
    <s v="2.6 - BIENES MUEBLES, INMUEBLES E INTANGIBLES"/>
    <s v="2.6.8 - BIENES INTANGIBLES"/>
    <s v="N"/>
    <s v="00 - N/A"/>
    <s v="10 - FONDO GENERAL"/>
    <s v="(en blanco)"/>
    <s v="99 - MULTIPROVINCIAL"/>
    <n v="0"/>
    <n v="3077471.04"/>
    <n v="4449500"/>
    <n v="0"/>
  </r>
  <r>
    <s v="2023"/>
    <x v="0"/>
    <x v="0"/>
    <x v="1"/>
    <x v="7"/>
    <s v="2 - Poder Ejecutivo"/>
    <s v="0205 - MINISTERIO DE HACIENDA"/>
    <s v="0003 - ADMINISTRACION GENERAL DE BIENES NACIONALES"/>
    <x v="0"/>
    <x v="0"/>
    <x v="2"/>
    <s v="2.7 - OBRAS"/>
    <s v="2.7.1 - OBRAS EN EDIFICACIONES"/>
    <s v="N"/>
    <s v="00 - N/A"/>
    <s v="10 - FONDO GENERAL"/>
    <s v="(en blanco)"/>
    <s v="99 - MULTIPROVINCIAL"/>
    <n v="0"/>
    <n v="47399862.600000001"/>
    <n v="59370765.009999998"/>
    <n v="34347252.210000001"/>
  </r>
  <r>
    <s v="2023"/>
    <x v="0"/>
    <x v="0"/>
    <x v="1"/>
    <x v="7"/>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8599636"/>
    <n v="7523774.7300000014"/>
    <n v="10989295.84"/>
    <n v="7447871.2100000009"/>
  </r>
  <r>
    <s v="2023"/>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0"/>
    <n v="14928610.48"/>
    <n v="0"/>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716301"/>
    <n v="359275.97"/>
    <n v="1837276.02"/>
    <n v="359275.97"/>
  </r>
  <r>
    <s v="2023"/>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874668"/>
    <n v="1230039.48"/>
    <n v="3464707.37"/>
    <n v="1203860"/>
  </r>
  <r>
    <s v="2023"/>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099999996"/>
    <n v="1346932"/>
    <n v="1156931"/>
  </r>
  <r>
    <s v="2023"/>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5573795.7400000002"/>
    <n v="7077820.8099999996"/>
    <n v="4507695.74"/>
  </r>
  <r>
    <s v="2023"/>
    <x v="0"/>
    <x v="0"/>
    <x v="1"/>
    <x v="7"/>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0"/>
    <n v="4171083.84"/>
    <n v="0"/>
  </r>
  <r>
    <s v="2023"/>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750000"/>
    <n v="1683798"/>
    <n v="1750000"/>
    <n v="1465217.8"/>
  </r>
  <r>
    <s v="2023"/>
    <x v="0"/>
    <x v="0"/>
    <x v="1"/>
    <x v="7"/>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50000"/>
    <n v="0"/>
    <n v="150000"/>
    <n v="0"/>
  </r>
  <r>
    <s v="2023"/>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250000"/>
    <n v="0"/>
    <n v="250000"/>
    <n v="0"/>
  </r>
  <r>
    <s v="2023"/>
    <x v="0"/>
    <x v="0"/>
    <x v="1"/>
    <x v="7"/>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150000"/>
    <n v="0"/>
  </r>
  <r>
    <s v="2023"/>
    <x v="0"/>
    <x v="0"/>
    <x v="1"/>
    <x v="7"/>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588000"/>
    <n v="112796.2"/>
    <n v="827487.2"/>
    <n v="112796.2"/>
  </r>
  <r>
    <s v="2023"/>
    <x v="0"/>
    <x v="0"/>
    <x v="1"/>
    <x v="7"/>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312474.62"/>
    <n v="922251.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50000"/>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579855"/>
    <n v="0"/>
    <n v="579855"/>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0"/>
    <n v="294650"/>
    <n v="0"/>
  </r>
  <r>
    <s v="2023"/>
    <x v="0"/>
    <x v="0"/>
    <x v="1"/>
    <x v="7"/>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x v="0"/>
    <x v="0"/>
    <x v="2"/>
    <s v="2.7 - OBRAS"/>
    <s v="2.7.1 - OBRAS EN EDIFICACIONES"/>
    <s v="N"/>
    <s v="00 - N/A"/>
    <s v="70 - DONACION EXTERNA"/>
    <s v="(en blanco)"/>
    <s v="01 - DISTRITO NACIONAL"/>
    <n v="0"/>
    <n v="3305629.04"/>
    <n v="10679589"/>
    <n v="1081876.08"/>
  </r>
  <r>
    <s v="2023"/>
    <x v="0"/>
    <x v="0"/>
    <x v="1"/>
    <x v="7"/>
    <s v="2 - Poder Ejecutivo"/>
    <s v="0205 - MINISTERIO DE HACIENDA"/>
    <s v="0008 - TESORERIA NACIONAL"/>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x v="0"/>
    <x v="0"/>
    <x v="2"/>
    <s v="2.6 - BIENES MUEBLES, INMUEBLES E INTANGIBLES"/>
    <s v="2.6.1 - MOBILIARIO Y EQUIPO"/>
    <s v="N"/>
    <s v="00 - N/A"/>
    <s v="70 - DONACION EXTERNA"/>
    <s v="(en blanco)"/>
    <s v="01 - DISTRITO NACIONAL"/>
    <n v="0"/>
    <n v="804984.39999999991"/>
    <n v="843660.05"/>
    <n v="804984.4"/>
  </r>
  <r>
    <s v="2023"/>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60000"/>
    <n v="730834.86"/>
    <n v="938000"/>
    <n v="728809.98"/>
  </r>
  <r>
    <s v="2023"/>
    <x v="0"/>
    <x v="0"/>
    <x v="1"/>
    <x v="7"/>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8000"/>
    <n v="5247255"/>
    <n v="6108000"/>
    <n v="5247255"/>
  </r>
  <r>
    <s v="2023"/>
    <x v="0"/>
    <x v="0"/>
    <x v="1"/>
    <x v="7"/>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0"/>
  </r>
  <r>
    <s v="2023"/>
    <x v="0"/>
    <x v="0"/>
    <x v="1"/>
    <x v="7"/>
    <s v="2 - Poder Ejecutivo"/>
    <s v="0205 - MINISTERIO DE HACIENDA"/>
    <s v="0008 - TESORERIA NACIONAL"/>
    <x v="0"/>
    <x v="0"/>
    <x v="2"/>
    <s v="2.6 - BIENES MUEBLES, INMUEBLES E INTANGIBLES"/>
    <s v="2.6.5 - MAQUINARIA, OTROS EQUIPOS Y HERRAMIENTAS"/>
    <s v="N"/>
    <s v="00 - N/A"/>
    <s v="10 - FONDO GENERAL"/>
    <s v="(en blanco)"/>
    <s v="01 - DISTRITO NACIONAL"/>
    <n v="1176000"/>
    <n v="1489450.69"/>
    <n v="2038000"/>
    <n v="593222.67999999993"/>
  </r>
  <r>
    <s v="2023"/>
    <x v="0"/>
    <x v="0"/>
    <x v="1"/>
    <x v="7"/>
    <s v="2 - Poder Ejecutivo"/>
    <s v="0205 - MINISTERIO DE HACIENDA"/>
    <s v="0008 - TESORERIA NACIONAL"/>
    <x v="0"/>
    <x v="0"/>
    <x v="2"/>
    <s v="2.6 - BIENES MUEBLES, INMUEBLES E INTANGIBLES"/>
    <s v="2.6.6 - EQUIPOS DE DEFENSA Y SEGURIDAD"/>
    <s v="N"/>
    <s v="00 - N/A"/>
    <s v="10 - FONDO GENERAL"/>
    <s v="(en blanco)"/>
    <s v="01 - DISTRITO NACIONAL"/>
    <n v="30000"/>
    <n v="0"/>
    <n v="280000"/>
    <n v="0"/>
  </r>
  <r>
    <s v="2023"/>
    <x v="0"/>
    <x v="0"/>
    <x v="1"/>
    <x v="7"/>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x v="0"/>
    <x v="0"/>
    <x v="2"/>
    <s v="2.6 - BIENES MUEBLES, INMUEBLES E INTANGIBLES"/>
    <s v="2.6.1 - MOBILIARIO Y EQUIPO"/>
    <s v="N"/>
    <s v="00 - N/A"/>
    <s v="10 - FONDO GENERAL"/>
    <s v="(en blanco)"/>
    <s v="01 - DISTRITO NACIONAL"/>
    <n v="685786"/>
    <n v="3147910.7300000004"/>
    <n v="3426816"/>
    <n v="3141361.73"/>
  </r>
  <r>
    <s v="2023"/>
    <x v="0"/>
    <x v="0"/>
    <x v="1"/>
    <x v="7"/>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867297.89"/>
    <n v="2241000"/>
    <n v="867297.89"/>
  </r>
  <r>
    <s v="2023"/>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2213"/>
    <n v="204400"/>
    <n v="12213"/>
  </r>
  <r>
    <s v="2023"/>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5200"/>
    <n v="31600"/>
  </r>
  <r>
    <s v="2023"/>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3095700"/>
    <n v="2373306.46"/>
    <n v="2650270"/>
    <n v="341614.57999999996"/>
  </r>
  <r>
    <s v="2023"/>
    <x v="0"/>
    <x v="0"/>
    <x v="1"/>
    <x v="7"/>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x v="0"/>
    <x v="0"/>
    <x v="2"/>
    <s v="2.6 - BIENES MUEBLES, INMUEBLES E INTANGIBLES"/>
    <s v="2.6.1 - MOBILIARIO Y EQUIPO"/>
    <s v="N"/>
    <s v="00 - N/A"/>
    <s v="10 - FONDO GENERAL"/>
    <s v="(en blanco)"/>
    <s v="01 - DISTRITO NACIONAL"/>
    <n v="10197586"/>
    <n v="527298.98"/>
    <n v="10197586"/>
    <n v="8791"/>
  </r>
  <r>
    <s v="2023"/>
    <x v="0"/>
    <x v="0"/>
    <x v="1"/>
    <x v="7"/>
    <s v="2 - Poder Ejecutivo"/>
    <s v="0205 - MINISTERIO DE HACIENDA"/>
    <s v="0010 - DIRECCION GENERAL  DE PRESUPUESTO"/>
    <x v="0"/>
    <x v="0"/>
    <x v="2"/>
    <s v="2.6 - BIENES MUEBLES, INMUEBLES E INTANGIBLES"/>
    <s v="2.6.1 - MOBILIARIO Y EQUIPO"/>
    <s v="N"/>
    <s v="00 - N/A"/>
    <s v="70 - DONACION EXTERNA"/>
    <s v="(en blanco)"/>
    <s v="01 - DISTRITO NACIONAL"/>
    <n v="0"/>
    <n v="3154089.1500000004"/>
    <n v="24908710.559999999"/>
    <n v="1662291.7200000002"/>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53204.78"/>
    <n v="1613352"/>
    <n v="53204.78"/>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0"/>
    <n v="9500000"/>
    <n v="0"/>
  </r>
  <r>
    <s v="2023"/>
    <x v="0"/>
    <x v="0"/>
    <x v="1"/>
    <x v="7"/>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100000"/>
    <n v="150385.12"/>
    <n v="1600000"/>
    <n v="94246.6"/>
  </r>
  <r>
    <s v="2023"/>
    <x v="0"/>
    <x v="0"/>
    <x v="1"/>
    <x v="7"/>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600000"/>
    <n v="0"/>
  </r>
  <r>
    <s v="2023"/>
    <x v="0"/>
    <x v="0"/>
    <x v="1"/>
    <x v="7"/>
    <s v="2 - Poder Ejecutivo"/>
    <s v="0205 - MINISTERIO DE HACIENDA"/>
    <s v="0010 - DIRECCION GENERAL  DE PRESUPUESTO"/>
    <x v="0"/>
    <x v="0"/>
    <x v="2"/>
    <s v="2.6 - BIENES MUEBLES, INMUEBLES E INTANGIBLES"/>
    <s v="2.6.8 - BIENES INTANGIBLES"/>
    <s v="N"/>
    <s v="00 - N/A"/>
    <s v="10 - FONDO GENERAL"/>
    <s v="(en blanco)"/>
    <s v="01 - DISTRITO NACIONAL"/>
    <n v="1693320"/>
    <n v="0"/>
    <n v="1693320"/>
    <n v="0"/>
  </r>
  <r>
    <s v="2023"/>
    <x v="0"/>
    <x v="0"/>
    <x v="1"/>
    <x v="7"/>
    <s v="2 - Poder Ejecutivo"/>
    <s v="0205 - MINISTERIO DE HACIENDA"/>
    <s v="0011 - DIRECCION GENERAL DE CREDITO PUBLICO"/>
    <x v="0"/>
    <x v="0"/>
    <x v="2"/>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82600"/>
    <n v="63930.01"/>
  </r>
  <r>
    <s v="2023"/>
    <x v="0"/>
    <x v="0"/>
    <x v="1"/>
    <x v="7"/>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0"/>
    <n v="8000000"/>
    <n v="0"/>
  </r>
  <r>
    <s v="2023"/>
    <x v="0"/>
    <x v="0"/>
    <x v="1"/>
    <x v="7"/>
    <s v="2 - Poder Ejecutivo"/>
    <s v="0206 - MINISTERIO DE EDUCACIÓN"/>
    <s v="0001 - MINISTERIO DE EDUCACION"/>
    <x v="2"/>
    <x v="3"/>
    <x v="7"/>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x v="1"/>
    <x v="8"/>
    <x v="33"/>
    <s v="2.6 - BIENES MUEBLES, INMUEBLES E INTANGIBLES"/>
    <s v="2.6.1 - MOBILIARIO Y EQUIPO"/>
    <s v="N"/>
    <s v="00 - N/A"/>
    <s v="10 - FONDO GENERAL"/>
    <s v="(en blanco)"/>
    <s v="99 - MULTIPROVINCIAL"/>
    <n v="34713423"/>
    <n v="31017583.669999998"/>
    <n v="37708175.769999996"/>
    <n v="26815225.52"/>
  </r>
  <r>
    <s v="2023"/>
    <x v="0"/>
    <x v="0"/>
    <x v="1"/>
    <x v="7"/>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5436750"/>
    <n v="174304181.97"/>
    <n v="175046304"/>
    <n v="19339522.920000002"/>
  </r>
  <r>
    <s v="2023"/>
    <x v="0"/>
    <x v="0"/>
    <x v="1"/>
    <x v="7"/>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1231902"/>
    <n v="0"/>
  </r>
  <r>
    <s v="2023"/>
    <x v="0"/>
    <x v="0"/>
    <x v="1"/>
    <x v="7"/>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1725934.85"/>
    <n v="5025000"/>
    <n v="910773.56"/>
  </r>
  <r>
    <s v="2023"/>
    <x v="0"/>
    <x v="0"/>
    <x v="1"/>
    <x v="7"/>
    <s v="2 - Poder Ejecutivo"/>
    <s v="0206 - MINISTERIO DE EDUCACIÓN"/>
    <s v="0001 - MINISTERIO DE EDUCACION"/>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x v="1"/>
    <x v="8"/>
    <x v="33"/>
    <s v="2.7 - OBRAS"/>
    <s v="2.7.1 - OBRAS EN EDIFICACIONES"/>
    <s v="N"/>
    <s v="00 - N/A"/>
    <s v="10 - FONDO GENERAL"/>
    <s v="(en blanco)"/>
    <s v="99 - MULTIPROVINCIAL"/>
    <n v="0"/>
    <n v="0"/>
    <n v="0"/>
    <n v="0"/>
  </r>
  <r>
    <s v="2023"/>
    <x v="0"/>
    <x v="0"/>
    <x v="1"/>
    <x v="7"/>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9503218.650000006"/>
    <n v="60423354.5"/>
    <n v="36247546.560000002"/>
  </r>
  <r>
    <s v="2023"/>
    <x v="0"/>
    <x v="0"/>
    <x v="1"/>
    <x v="7"/>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12242122.25"/>
    <n v="14707477"/>
    <n v="12242122.25"/>
  </r>
  <r>
    <s v="2023"/>
    <x v="0"/>
    <x v="0"/>
    <x v="1"/>
    <x v="7"/>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4441431.25"/>
    <n v="11123005"/>
    <n v="4441431.25"/>
  </r>
  <r>
    <s v="2023"/>
    <x v="0"/>
    <x v="0"/>
    <x v="1"/>
    <x v="7"/>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3282115.919999998"/>
    <n v="19750422"/>
    <n v="12358523.52"/>
  </r>
  <r>
    <s v="2023"/>
    <x v="0"/>
    <x v="0"/>
    <x v="1"/>
    <x v="7"/>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4590653.6500000004"/>
    <n v="8200797"/>
    <n v="4590653.6500000004"/>
  </r>
  <r>
    <s v="2023"/>
    <x v="0"/>
    <x v="0"/>
    <x v="1"/>
    <x v="7"/>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11266850.07"/>
    <n v="20108039"/>
    <n v="11266850.07"/>
  </r>
  <r>
    <s v="2023"/>
    <x v="0"/>
    <x v="0"/>
    <x v="1"/>
    <x v="7"/>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8017224.4699999997"/>
    <n v="25825724"/>
    <n v="8017224.4699999997"/>
  </r>
  <r>
    <s v="2023"/>
    <x v="0"/>
    <x v="0"/>
    <x v="1"/>
    <x v="7"/>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6916798.8600000003"/>
    <n v="11754719"/>
    <n v="6916798.8600000003"/>
  </r>
  <r>
    <s v="2023"/>
    <x v="0"/>
    <x v="0"/>
    <x v="1"/>
    <x v="7"/>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0887363.870000001"/>
    <n v="29346670"/>
    <n v="20887363.870000001"/>
  </r>
  <r>
    <s v="2023"/>
    <x v="0"/>
    <x v="0"/>
    <x v="1"/>
    <x v="7"/>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0"/>
    <n v="8908265.120000001"/>
    <n v="0"/>
  </r>
  <r>
    <s v="2023"/>
    <x v="0"/>
    <x v="0"/>
    <x v="1"/>
    <x v="7"/>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89336605.949999988"/>
    <n v="120895932.73"/>
    <n v="87114481.939999998"/>
  </r>
  <r>
    <s v="2023"/>
    <x v="0"/>
    <x v="0"/>
    <x v="1"/>
    <x v="7"/>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5751915.1200000001"/>
    <n v="8803194"/>
    <n v="5751915.1200000001"/>
  </r>
  <r>
    <s v="2023"/>
    <x v="0"/>
    <x v="0"/>
    <x v="1"/>
    <x v="7"/>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0"/>
    <n v="1014294"/>
    <n v="0"/>
  </r>
  <r>
    <s v="2023"/>
    <x v="0"/>
    <x v="0"/>
    <x v="1"/>
    <x v="7"/>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4210204.0599999996"/>
    <n v="8371211.0500000007"/>
    <n v="4210204.0599999996"/>
  </r>
  <r>
    <s v="2023"/>
    <x v="0"/>
    <x v="0"/>
    <x v="1"/>
    <x v="7"/>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4322091"/>
    <n v="2665820"/>
  </r>
  <r>
    <s v="2023"/>
    <x v="0"/>
    <x v="0"/>
    <x v="1"/>
    <x v="7"/>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6685961.21"/>
    <n v="6885633"/>
    <n v="6685961.21"/>
  </r>
  <r>
    <s v="2023"/>
    <x v="0"/>
    <x v="0"/>
    <x v="1"/>
    <x v="7"/>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700000001"/>
    <n v="34021915"/>
    <n v="6293681.8700000001"/>
  </r>
  <r>
    <s v="2023"/>
    <x v="0"/>
    <x v="0"/>
    <x v="1"/>
    <x v="7"/>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11147541.84"/>
    <n v="17747997.259999998"/>
    <n v="11147541.84"/>
  </r>
  <r>
    <s v="2023"/>
    <x v="0"/>
    <x v="0"/>
    <x v="1"/>
    <x v="7"/>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32416447"/>
    <n v="10645176.699999999"/>
  </r>
  <r>
    <s v="2023"/>
    <x v="0"/>
    <x v="0"/>
    <x v="1"/>
    <x v="7"/>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56458368.759999998"/>
    <n v="75418630.230000004"/>
    <n v="56458368.759999998"/>
  </r>
  <r>
    <s v="2023"/>
    <x v="0"/>
    <x v="0"/>
    <x v="1"/>
    <x v="7"/>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8742067.5300000012"/>
    <n v="2874816.61"/>
  </r>
  <r>
    <s v="2023"/>
    <x v="0"/>
    <x v="0"/>
    <x v="1"/>
    <x v="7"/>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208466.29"/>
    <n v="6903819"/>
    <n v="3208466.29"/>
  </r>
  <r>
    <s v="2023"/>
    <x v="0"/>
    <x v="0"/>
    <x v="1"/>
    <x v="7"/>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2040046.39"/>
    <n v="5637892"/>
    <n v="2040046.39"/>
  </r>
  <r>
    <s v="2023"/>
    <x v="0"/>
    <x v="0"/>
    <x v="1"/>
    <x v="7"/>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4198833.08"/>
    <n v="6373819"/>
    <n v="4198833.08"/>
  </r>
  <r>
    <s v="2023"/>
    <x v="0"/>
    <x v="0"/>
    <x v="1"/>
    <x v="7"/>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8124761.6200000001"/>
    <n v="8124761.6199999992"/>
    <n v="0"/>
  </r>
  <r>
    <s v="2023"/>
    <x v="0"/>
    <x v="0"/>
    <x v="1"/>
    <x v="7"/>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0"/>
    <n v="3459034.6399999997"/>
    <n v="0"/>
  </r>
  <r>
    <s v="2023"/>
    <x v="0"/>
    <x v="0"/>
    <x v="1"/>
    <x v="7"/>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8276456.2000000002"/>
    <n v="8276457.6600000001"/>
    <n v="0"/>
  </r>
  <r>
    <s v="2023"/>
    <x v="0"/>
    <x v="0"/>
    <x v="1"/>
    <x v="7"/>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4936624.0999999996"/>
    <n v="4936625.84"/>
    <n v="0"/>
  </r>
  <r>
    <s v="2023"/>
    <x v="0"/>
    <x v="0"/>
    <x v="1"/>
    <x v="7"/>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3383232.8"/>
    <n v="5638721.3300000001"/>
    <n v="0"/>
  </r>
  <r>
    <s v="2023"/>
    <x v="0"/>
    <x v="0"/>
    <x v="1"/>
    <x v="7"/>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9235092.3599999994"/>
    <n v="9235093.6099999994"/>
    <n v="0"/>
  </r>
  <r>
    <s v="2023"/>
    <x v="0"/>
    <x v="0"/>
    <x v="1"/>
    <x v="7"/>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4828443.88"/>
    <n v="4828445.47"/>
    <n v="0"/>
  </r>
  <r>
    <s v="2023"/>
    <x v="0"/>
    <x v="0"/>
    <x v="1"/>
    <x v="7"/>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8337134.0300000003"/>
    <n v="8337135.3800000008"/>
    <n v="0"/>
  </r>
  <r>
    <s v="2023"/>
    <x v="0"/>
    <x v="0"/>
    <x v="1"/>
    <x v="7"/>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8306796.5199999996"/>
    <n v="0"/>
  </r>
  <r>
    <s v="2023"/>
    <x v="0"/>
    <x v="0"/>
    <x v="1"/>
    <x v="7"/>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3421134.49"/>
    <n v="0"/>
  </r>
  <r>
    <s v="2023"/>
    <x v="0"/>
    <x v="0"/>
    <x v="1"/>
    <x v="7"/>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9302799.8699999992"/>
    <n v="0"/>
  </r>
  <r>
    <s v="2023"/>
    <x v="0"/>
    <x v="0"/>
    <x v="1"/>
    <x v="7"/>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0"/>
    <n v="5765055.6399999997"/>
    <n v="0"/>
  </r>
  <r>
    <s v="2023"/>
    <x v="0"/>
    <x v="0"/>
    <x v="1"/>
    <x v="7"/>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3446399.95"/>
    <n v="3446401.92"/>
    <n v="0"/>
  </r>
  <r>
    <s v="2023"/>
    <x v="0"/>
    <x v="0"/>
    <x v="1"/>
    <x v="7"/>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4954655.9000000004"/>
    <n v="0"/>
  </r>
  <r>
    <s v="2023"/>
    <x v="0"/>
    <x v="0"/>
    <x v="1"/>
    <x v="7"/>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3471666.82"/>
    <n v="3471668.3600000003"/>
    <n v="0"/>
  </r>
  <r>
    <s v="2023"/>
    <x v="0"/>
    <x v="0"/>
    <x v="1"/>
    <x v="7"/>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3459034.6399999997"/>
    <n v="0"/>
  </r>
  <r>
    <s v="2023"/>
    <x v="0"/>
    <x v="0"/>
    <x v="1"/>
    <x v="7"/>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8276456.2000000002"/>
    <n v="8276457.6600000001"/>
    <n v="0"/>
  </r>
  <r>
    <s v="2023"/>
    <x v="0"/>
    <x v="0"/>
    <x v="1"/>
    <x v="7"/>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8276456.2000000002"/>
    <n v="8276457.6600000001"/>
    <n v="0"/>
  </r>
  <r>
    <s v="2023"/>
    <x v="0"/>
    <x v="0"/>
    <x v="1"/>
    <x v="7"/>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9302799.8699999992"/>
    <n v="0"/>
  </r>
  <r>
    <s v="2023"/>
    <x v="0"/>
    <x v="0"/>
    <x v="1"/>
    <x v="7"/>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4936624.0999999996"/>
    <n v="5518547.8399999999"/>
    <n v="0"/>
  </r>
  <r>
    <s v="2023"/>
    <x v="0"/>
    <x v="0"/>
    <x v="1"/>
    <x v="7"/>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9235092.3699999992"/>
    <n v="9235093.6099999994"/>
    <n v="0"/>
  </r>
  <r>
    <s v="2023"/>
    <x v="0"/>
    <x v="0"/>
    <x v="1"/>
    <x v="7"/>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3446399.94"/>
    <n v="3446401.92"/>
    <n v="0"/>
  </r>
  <r>
    <s v="2023"/>
    <x v="0"/>
    <x v="0"/>
    <x v="1"/>
    <x v="7"/>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3408500.7699999996"/>
    <n v="0"/>
  </r>
  <r>
    <s v="2023"/>
    <x v="0"/>
    <x v="0"/>
    <x v="1"/>
    <x v="7"/>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4918594.07"/>
    <n v="4918595.78"/>
    <n v="0"/>
  </r>
  <r>
    <s v="2023"/>
    <x v="0"/>
    <x v="0"/>
    <x v="1"/>
    <x v="7"/>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4966624.0999999996"/>
    <n v="10926638.140000001"/>
    <n v="0"/>
  </r>
  <r>
    <s v="2023"/>
    <x v="0"/>
    <x v="0"/>
    <x v="1"/>
    <x v="7"/>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3471668.3600000003"/>
    <n v="0"/>
  </r>
  <r>
    <s v="2023"/>
    <x v="0"/>
    <x v="0"/>
    <x v="1"/>
    <x v="7"/>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3459034.6399999997"/>
    <n v="0"/>
  </r>
  <r>
    <s v="2023"/>
    <x v="0"/>
    <x v="0"/>
    <x v="1"/>
    <x v="7"/>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3471668.3600000003"/>
    <n v="0"/>
  </r>
  <r>
    <s v="2023"/>
    <x v="0"/>
    <x v="0"/>
    <x v="1"/>
    <x v="7"/>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9302798.3200000003"/>
    <n v="9302799.8699999992"/>
    <n v="0"/>
  </r>
  <r>
    <s v="2023"/>
    <x v="0"/>
    <x v="0"/>
    <x v="1"/>
    <x v="7"/>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4828443.88"/>
    <n v="4828445.47"/>
    <n v="0"/>
  </r>
  <r>
    <s v="2023"/>
    <x v="0"/>
    <x v="0"/>
    <x v="1"/>
    <x v="7"/>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4936625.84"/>
    <n v="0"/>
  </r>
  <r>
    <s v="2023"/>
    <x v="0"/>
    <x v="0"/>
    <x v="1"/>
    <x v="7"/>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4936625.84"/>
    <n v="0"/>
  </r>
  <r>
    <s v="2023"/>
    <x v="0"/>
    <x v="0"/>
    <x v="1"/>
    <x v="7"/>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4954655.9000000004"/>
    <n v="0"/>
  </r>
  <r>
    <s v="2023"/>
    <x v="0"/>
    <x v="0"/>
    <x v="1"/>
    <x v="7"/>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0"/>
    <n v="8337135.3800000008"/>
    <n v="0"/>
  </r>
  <r>
    <s v="2023"/>
    <x v="0"/>
    <x v="0"/>
    <x v="1"/>
    <x v="7"/>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3471668.3600000003"/>
    <n v="0"/>
  </r>
  <r>
    <s v="2023"/>
    <x v="0"/>
    <x v="0"/>
    <x v="1"/>
    <x v="7"/>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8124763.3599999994"/>
    <n v="0"/>
  </r>
  <r>
    <s v="2023"/>
    <x v="0"/>
    <x v="0"/>
    <x v="1"/>
    <x v="7"/>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8306795.1100000003"/>
    <n v="8306796.5199999996"/>
    <n v="0"/>
  </r>
  <r>
    <s v="2023"/>
    <x v="0"/>
    <x v="0"/>
    <x v="1"/>
    <x v="7"/>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4954654.1399999997"/>
    <n v="4954655.9000000004"/>
    <n v="0"/>
  </r>
  <r>
    <s v="2023"/>
    <x v="0"/>
    <x v="0"/>
    <x v="1"/>
    <x v="7"/>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3471666.82"/>
    <n v="4602861.3600000003"/>
    <n v="0"/>
  </r>
  <r>
    <s v="2023"/>
    <x v="0"/>
    <x v="0"/>
    <x v="1"/>
    <x v="7"/>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8276456.2000000002"/>
    <n v="8276457.6600000001"/>
    <n v="0"/>
  </r>
  <r>
    <s v="2023"/>
    <x v="0"/>
    <x v="0"/>
    <x v="1"/>
    <x v="7"/>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0"/>
    <n v="9167388.3499999996"/>
    <n v="0"/>
  </r>
  <r>
    <s v="2023"/>
    <x v="0"/>
    <x v="0"/>
    <x v="1"/>
    <x v="7"/>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4936624.0999999996"/>
    <n v="4936625.84"/>
    <n v="0"/>
  </r>
  <r>
    <s v="2023"/>
    <x v="0"/>
    <x v="0"/>
    <x v="1"/>
    <x v="7"/>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8276456.2000000002"/>
    <n v="8276457.6600000001"/>
    <n v="0"/>
  </r>
  <r>
    <s v="2023"/>
    <x v="0"/>
    <x v="0"/>
    <x v="1"/>
    <x v="7"/>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3471666.82"/>
    <n v="3471668.3600000003"/>
    <n v="0"/>
  </r>
  <r>
    <s v="2023"/>
    <x v="0"/>
    <x v="0"/>
    <x v="1"/>
    <x v="7"/>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3408499.66"/>
    <n v="3408500.7699999996"/>
    <n v="0"/>
  </r>
  <r>
    <s v="2023"/>
    <x v="0"/>
    <x v="0"/>
    <x v="1"/>
    <x v="7"/>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8306796.5199999996"/>
    <n v="0"/>
  </r>
  <r>
    <s v="2023"/>
    <x v="0"/>
    <x v="0"/>
    <x v="1"/>
    <x v="7"/>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3459033.38"/>
    <n v="3459034.6399999997"/>
    <n v="0"/>
  </r>
  <r>
    <s v="2023"/>
    <x v="0"/>
    <x v="0"/>
    <x v="1"/>
    <x v="7"/>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4918594.07"/>
    <n v="4918595.78"/>
    <n v="0"/>
  </r>
  <r>
    <s v="2023"/>
    <x v="0"/>
    <x v="0"/>
    <x v="1"/>
    <x v="7"/>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9235092.3699999992"/>
    <n v="9235093.6099999994"/>
    <n v="0"/>
  </r>
  <r>
    <s v="2023"/>
    <x v="0"/>
    <x v="0"/>
    <x v="1"/>
    <x v="7"/>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0"/>
    <n v="8337135.3800000008"/>
    <n v="0"/>
  </r>
  <r>
    <s v="2023"/>
    <x v="0"/>
    <x v="0"/>
    <x v="1"/>
    <x v="7"/>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0"/>
    <n v="4954655.9000000004"/>
    <n v="0"/>
  </r>
  <r>
    <s v="2023"/>
    <x v="0"/>
    <x v="0"/>
    <x v="1"/>
    <x v="7"/>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3154654.14"/>
    <n v="6154655.9000000004"/>
    <n v="0"/>
  </r>
  <r>
    <s v="2023"/>
    <x v="0"/>
    <x v="0"/>
    <x v="1"/>
    <x v="7"/>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0"/>
    <n v="4918595.78"/>
    <n v="0"/>
  </r>
  <r>
    <s v="2023"/>
    <x v="0"/>
    <x v="0"/>
    <x v="1"/>
    <x v="7"/>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0"/>
    <n v="3446401.92"/>
    <n v="0"/>
  </r>
  <r>
    <s v="2023"/>
    <x v="0"/>
    <x v="0"/>
    <x v="1"/>
    <x v="7"/>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3459033.38"/>
    <n v="3459034.6399999997"/>
    <n v="0"/>
  </r>
  <r>
    <s v="2023"/>
    <x v="0"/>
    <x v="0"/>
    <x v="1"/>
    <x v="7"/>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0"/>
    <n v="8444658.5199999996"/>
    <n v="0"/>
  </r>
  <r>
    <s v="2023"/>
    <x v="0"/>
    <x v="0"/>
    <x v="1"/>
    <x v="7"/>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8124763.3599999994"/>
    <n v="0"/>
  </r>
  <r>
    <s v="2023"/>
    <x v="0"/>
    <x v="0"/>
    <x v="1"/>
    <x v="7"/>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4954654.1399999997"/>
    <n v="4954655.9000000004"/>
    <n v="0"/>
  </r>
  <r>
    <s v="2023"/>
    <x v="0"/>
    <x v="0"/>
    <x v="1"/>
    <x v="7"/>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8306796.5199999996"/>
    <n v="0"/>
  </r>
  <r>
    <s v="2023"/>
    <x v="0"/>
    <x v="0"/>
    <x v="1"/>
    <x v="7"/>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8124763.3599999994"/>
    <n v="0"/>
  </r>
  <r>
    <s v="2023"/>
    <x v="0"/>
    <x v="0"/>
    <x v="1"/>
    <x v="7"/>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0"/>
    <n v="3471668.3600000003"/>
    <n v="0"/>
  </r>
  <r>
    <s v="2023"/>
    <x v="0"/>
    <x v="0"/>
    <x v="1"/>
    <x v="7"/>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9065829.4600000009"/>
    <n v="0"/>
  </r>
  <r>
    <s v="2023"/>
    <x v="0"/>
    <x v="0"/>
    <x v="1"/>
    <x v="7"/>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3446399.95"/>
    <n v="3446401.92"/>
    <n v="0"/>
  </r>
  <r>
    <s v="2023"/>
    <x v="0"/>
    <x v="0"/>
    <x v="1"/>
    <x v="7"/>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0"/>
    <n v="8337135.3800000008"/>
    <n v="0"/>
  </r>
  <r>
    <s v="2023"/>
    <x v="0"/>
    <x v="0"/>
    <x v="1"/>
    <x v="7"/>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8306795.1100000003"/>
    <n v="11538637.52"/>
    <n v="0"/>
  </r>
  <r>
    <s v="2023"/>
    <x v="0"/>
    <x v="0"/>
    <x v="1"/>
    <x v="7"/>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8306795.1100000003"/>
    <n v="8306796.5199999996"/>
    <n v="0"/>
  </r>
  <r>
    <s v="2023"/>
    <x v="0"/>
    <x v="0"/>
    <x v="1"/>
    <x v="7"/>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3471666.82"/>
    <n v="3471668.3600000003"/>
    <n v="0"/>
  </r>
  <r>
    <s v="2023"/>
    <x v="0"/>
    <x v="0"/>
    <x v="1"/>
    <x v="7"/>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3446399.95"/>
    <n v="3446401.92"/>
    <n v="0"/>
  </r>
  <r>
    <s v="2023"/>
    <x v="0"/>
    <x v="0"/>
    <x v="1"/>
    <x v="7"/>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0"/>
    <n v="8124763.3599999994"/>
    <n v="0"/>
  </r>
  <r>
    <s v="2023"/>
    <x v="0"/>
    <x v="0"/>
    <x v="1"/>
    <x v="7"/>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0"/>
    <n v="3471668.3600000003"/>
    <n v="0"/>
  </r>
  <r>
    <s v="2023"/>
    <x v="0"/>
    <x v="0"/>
    <x v="1"/>
    <x v="7"/>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8124763.3599999994"/>
    <n v="0"/>
  </r>
  <r>
    <s v="2023"/>
    <x v="0"/>
    <x v="0"/>
    <x v="1"/>
    <x v="7"/>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8276456.2000000002"/>
    <n v="8276457.6600000001"/>
    <n v="0"/>
  </r>
  <r>
    <s v="2023"/>
    <x v="0"/>
    <x v="0"/>
    <x v="1"/>
    <x v="7"/>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8337135.3800000008"/>
    <n v="0"/>
  </r>
  <r>
    <s v="2023"/>
    <x v="0"/>
    <x v="0"/>
    <x v="1"/>
    <x v="7"/>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4828545.47"/>
    <n v="0"/>
  </r>
  <r>
    <s v="2023"/>
    <x v="0"/>
    <x v="0"/>
    <x v="1"/>
    <x v="7"/>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3471668.3600000003"/>
    <n v="0"/>
  </r>
  <r>
    <s v="2023"/>
    <x v="0"/>
    <x v="0"/>
    <x v="1"/>
    <x v="7"/>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4828443.88"/>
    <n v="4828445.47"/>
    <n v="0"/>
  </r>
  <r>
    <s v="2023"/>
    <x v="0"/>
    <x v="0"/>
    <x v="1"/>
    <x v="7"/>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0"/>
    <n v="3471668.3600000003"/>
    <n v="0"/>
  </r>
  <r>
    <s v="2023"/>
    <x v="0"/>
    <x v="0"/>
    <x v="1"/>
    <x v="7"/>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3471668.3600000003"/>
    <n v="0"/>
  </r>
  <r>
    <s v="2023"/>
    <x v="0"/>
    <x v="0"/>
    <x v="1"/>
    <x v="7"/>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0"/>
    <n v="4936625.84"/>
    <n v="0"/>
  </r>
  <r>
    <s v="2023"/>
    <x v="0"/>
    <x v="0"/>
    <x v="1"/>
    <x v="7"/>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3459034.6399999997"/>
    <n v="0"/>
  </r>
  <r>
    <s v="2023"/>
    <x v="0"/>
    <x v="0"/>
    <x v="1"/>
    <x v="7"/>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0"/>
    <n v="8276457.6600000001"/>
    <n v="0"/>
  </r>
  <r>
    <s v="2023"/>
    <x v="0"/>
    <x v="0"/>
    <x v="1"/>
    <x v="7"/>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8306864.5199999996"/>
    <n v="0"/>
  </r>
  <r>
    <s v="2023"/>
    <x v="0"/>
    <x v="0"/>
    <x v="1"/>
    <x v="7"/>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4954655.9000000004"/>
    <n v="0"/>
  </r>
  <r>
    <s v="2023"/>
    <x v="0"/>
    <x v="0"/>
    <x v="1"/>
    <x v="7"/>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9133534.7200000007"/>
    <n v="0"/>
  </r>
  <r>
    <s v="2023"/>
    <x v="0"/>
    <x v="0"/>
    <x v="1"/>
    <x v="7"/>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4882535.6500000004"/>
    <n v="0"/>
  </r>
  <r>
    <s v="2023"/>
    <x v="0"/>
    <x v="0"/>
    <x v="1"/>
    <x v="7"/>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0"/>
    <n v="5786111.3600000003"/>
    <n v="0"/>
  </r>
  <r>
    <s v="2023"/>
    <x v="0"/>
    <x v="0"/>
    <x v="1"/>
    <x v="7"/>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4828443.88"/>
    <n v="4828445.47"/>
    <n v="0"/>
  </r>
  <r>
    <s v="2023"/>
    <x v="0"/>
    <x v="0"/>
    <x v="1"/>
    <x v="7"/>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8337134.0300000003"/>
    <n v="8337135.3800000008"/>
    <n v="0"/>
  </r>
  <r>
    <s v="2023"/>
    <x v="0"/>
    <x v="0"/>
    <x v="1"/>
    <x v="7"/>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8337135.3800000008"/>
    <n v="0"/>
  </r>
  <r>
    <s v="2023"/>
    <x v="0"/>
    <x v="0"/>
    <x v="1"/>
    <x v="7"/>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0"/>
    <n v="8337135.3800000008"/>
    <n v="0"/>
  </r>
  <r>
    <s v="2023"/>
    <x v="0"/>
    <x v="0"/>
    <x v="1"/>
    <x v="7"/>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4864503.95"/>
    <n v="4864505.59"/>
    <n v="0"/>
  </r>
  <r>
    <s v="2023"/>
    <x v="0"/>
    <x v="0"/>
    <x v="1"/>
    <x v="7"/>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4918594.07"/>
    <n v="4918595.78"/>
    <n v="0"/>
  </r>
  <r>
    <s v="2023"/>
    <x v="0"/>
    <x v="0"/>
    <x v="1"/>
    <x v="7"/>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3446399.95"/>
    <n v="3446401.92"/>
    <n v="0"/>
  </r>
  <r>
    <s v="2023"/>
    <x v="0"/>
    <x v="0"/>
    <x v="1"/>
    <x v="7"/>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8185441.0800000001"/>
    <n v="0"/>
  </r>
  <r>
    <s v="2023"/>
    <x v="0"/>
    <x v="0"/>
    <x v="1"/>
    <x v="7"/>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4918594.07"/>
    <n v="4918595.78"/>
    <n v="0"/>
  </r>
  <r>
    <s v="2023"/>
    <x v="0"/>
    <x v="0"/>
    <x v="1"/>
    <x v="7"/>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3471666.82"/>
    <n v="3471668.3600000003"/>
    <n v="0"/>
  </r>
  <r>
    <s v="2023"/>
    <x v="0"/>
    <x v="0"/>
    <x v="1"/>
    <x v="7"/>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9302798.3200000003"/>
    <n v="9302799.8699999992"/>
    <n v="0"/>
  </r>
  <r>
    <s v="2023"/>
    <x v="0"/>
    <x v="0"/>
    <x v="1"/>
    <x v="7"/>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8215779.9399999995"/>
    <n v="0"/>
  </r>
  <r>
    <s v="2023"/>
    <x v="0"/>
    <x v="0"/>
    <x v="1"/>
    <x v="7"/>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0"/>
    <n v="3446401.92"/>
    <n v="0"/>
  </r>
  <r>
    <s v="2023"/>
    <x v="0"/>
    <x v="0"/>
    <x v="1"/>
    <x v="7"/>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4828443.88"/>
    <n v="4828445.47"/>
    <n v="0"/>
  </r>
  <r>
    <s v="2023"/>
    <x v="0"/>
    <x v="0"/>
    <x v="1"/>
    <x v="7"/>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0"/>
    <n v="5127751.9000000004"/>
    <n v="0"/>
  </r>
  <r>
    <s v="2023"/>
    <x v="0"/>
    <x v="0"/>
    <x v="1"/>
    <x v="7"/>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3446399.95"/>
    <n v="3446401.92"/>
    <n v="0"/>
  </r>
  <r>
    <s v="2023"/>
    <x v="0"/>
    <x v="0"/>
    <x v="1"/>
    <x v="7"/>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3459033.38"/>
    <n v="8227706.8399999999"/>
    <n v="0"/>
  </r>
  <r>
    <s v="2023"/>
    <x v="0"/>
    <x v="0"/>
    <x v="1"/>
    <x v="7"/>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9302799.8699999992"/>
    <n v="0"/>
  </r>
  <r>
    <s v="2023"/>
    <x v="0"/>
    <x v="0"/>
    <x v="1"/>
    <x v="7"/>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4936625.84"/>
    <n v="0"/>
  </r>
  <r>
    <s v="2023"/>
    <x v="0"/>
    <x v="0"/>
    <x v="1"/>
    <x v="7"/>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4954654.1399999997"/>
    <n v="4954655.9000000004"/>
    <n v="0"/>
  </r>
  <r>
    <s v="2023"/>
    <x v="0"/>
    <x v="0"/>
    <x v="1"/>
    <x v="7"/>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8276456.2000000002"/>
    <n v="8276457.6600000001"/>
    <n v="0"/>
  </r>
  <r>
    <s v="2023"/>
    <x v="0"/>
    <x v="0"/>
    <x v="1"/>
    <x v="7"/>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4936624.0999999996"/>
    <n v="4936625.84"/>
    <n v="0"/>
  </r>
  <r>
    <s v="2023"/>
    <x v="0"/>
    <x v="0"/>
    <x v="1"/>
    <x v="7"/>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4954654.1399999997"/>
    <n v="4954655.9000000004"/>
    <n v="0"/>
  </r>
  <r>
    <s v="2023"/>
    <x v="0"/>
    <x v="0"/>
    <x v="1"/>
    <x v="7"/>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4954654.1399999997"/>
    <n v="4954655.9000000004"/>
    <n v="0"/>
  </r>
  <r>
    <s v="2023"/>
    <x v="0"/>
    <x v="0"/>
    <x v="1"/>
    <x v="7"/>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4954654.1399999997"/>
    <n v="4954655.9000000004"/>
    <n v="0"/>
  </r>
  <r>
    <s v="2023"/>
    <x v="0"/>
    <x v="0"/>
    <x v="1"/>
    <x v="7"/>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9235093.6099999994"/>
    <n v="0"/>
  </r>
  <r>
    <s v="2023"/>
    <x v="0"/>
    <x v="0"/>
    <x v="1"/>
    <x v="7"/>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0"/>
    <n v="8337135.3800000008"/>
    <n v="0"/>
  </r>
  <r>
    <s v="2023"/>
    <x v="0"/>
    <x v="0"/>
    <x v="1"/>
    <x v="7"/>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4954655.9000000004"/>
    <n v="0"/>
  </r>
  <r>
    <s v="2023"/>
    <x v="0"/>
    <x v="0"/>
    <x v="1"/>
    <x v="7"/>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8306796.5199999996"/>
    <n v="0"/>
  </r>
  <r>
    <s v="2023"/>
    <x v="0"/>
    <x v="0"/>
    <x v="1"/>
    <x v="7"/>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3383232.8"/>
    <n v="3383234.33"/>
    <n v="0"/>
  </r>
  <r>
    <s v="2023"/>
    <x v="0"/>
    <x v="0"/>
    <x v="1"/>
    <x v="7"/>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8337135.3800000008"/>
    <n v="0"/>
  </r>
  <r>
    <s v="2023"/>
    <x v="0"/>
    <x v="0"/>
    <x v="1"/>
    <x v="7"/>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4882533.99"/>
    <n v="4882535.6500000004"/>
    <n v="0"/>
  </r>
  <r>
    <s v="2023"/>
    <x v="0"/>
    <x v="0"/>
    <x v="1"/>
    <x v="7"/>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4828443.88"/>
    <n v="4828445.47"/>
    <n v="0"/>
  </r>
  <r>
    <s v="2023"/>
    <x v="0"/>
    <x v="0"/>
    <x v="1"/>
    <x v="7"/>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4918594.0599999996"/>
    <n v="4918595.78"/>
    <n v="0"/>
  </r>
  <r>
    <s v="2023"/>
    <x v="0"/>
    <x v="0"/>
    <x v="1"/>
    <x v="7"/>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9235092.3699999992"/>
    <n v="9235093.6099999994"/>
    <n v="0"/>
  </r>
  <r>
    <s v="2023"/>
    <x v="0"/>
    <x v="0"/>
    <x v="1"/>
    <x v="7"/>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0"/>
    <n v="8276457.6600000001"/>
    <n v="0"/>
  </r>
  <r>
    <s v="2023"/>
    <x v="0"/>
    <x v="0"/>
    <x v="1"/>
    <x v="7"/>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4936625.84"/>
    <n v="0"/>
  </r>
  <r>
    <s v="2023"/>
    <x v="0"/>
    <x v="0"/>
    <x v="1"/>
    <x v="7"/>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4954654.1399999997"/>
    <n v="4954655.9000000004"/>
    <n v="0"/>
  </r>
  <r>
    <s v="2023"/>
    <x v="0"/>
    <x v="0"/>
    <x v="1"/>
    <x v="7"/>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4828443.88"/>
    <n v="4828445.47"/>
    <n v="0"/>
  </r>
  <r>
    <s v="2023"/>
    <x v="0"/>
    <x v="0"/>
    <x v="1"/>
    <x v="7"/>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9235092.3699999992"/>
    <n v="9235093.6099999994"/>
    <n v="0"/>
  </r>
  <r>
    <s v="2023"/>
    <x v="0"/>
    <x v="0"/>
    <x v="1"/>
    <x v="7"/>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4936625.84"/>
    <n v="0"/>
  </r>
  <r>
    <s v="2023"/>
    <x v="0"/>
    <x v="0"/>
    <x v="1"/>
    <x v="7"/>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3459034.6399999997"/>
    <n v="0"/>
  </r>
  <r>
    <s v="2023"/>
    <x v="0"/>
    <x v="0"/>
    <x v="1"/>
    <x v="7"/>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3421133.09"/>
    <n v="3421134.49"/>
    <n v="0"/>
  </r>
  <r>
    <s v="2023"/>
    <x v="0"/>
    <x v="0"/>
    <x v="1"/>
    <x v="7"/>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8337134.0300000003"/>
    <n v="8337135.3800000008"/>
    <n v="0"/>
  </r>
  <r>
    <s v="2023"/>
    <x v="0"/>
    <x v="0"/>
    <x v="1"/>
    <x v="7"/>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4828443.88"/>
    <n v="4828445.47"/>
    <n v="0"/>
  </r>
  <r>
    <s v="2023"/>
    <x v="0"/>
    <x v="0"/>
    <x v="1"/>
    <x v="7"/>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3446399.95"/>
    <n v="3446401.92"/>
    <n v="0"/>
  </r>
  <r>
    <s v="2023"/>
    <x v="0"/>
    <x v="0"/>
    <x v="1"/>
    <x v="7"/>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8124763.3599999994"/>
    <n v="0"/>
  </r>
  <r>
    <s v="2023"/>
    <x v="0"/>
    <x v="0"/>
    <x v="1"/>
    <x v="7"/>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9235092.3699999992"/>
    <n v="9235093.6099999994"/>
    <n v="0"/>
  </r>
  <r>
    <s v="2023"/>
    <x v="0"/>
    <x v="0"/>
    <x v="1"/>
    <x v="7"/>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3383234.33"/>
    <n v="0"/>
  </r>
  <r>
    <s v="2023"/>
    <x v="0"/>
    <x v="0"/>
    <x v="1"/>
    <x v="7"/>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8337134.0300000003"/>
    <n v="8337135.3800000008"/>
    <n v="0"/>
  </r>
  <r>
    <s v="2023"/>
    <x v="0"/>
    <x v="0"/>
    <x v="1"/>
    <x v="7"/>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4954655.9000000004"/>
    <n v="0"/>
  </r>
  <r>
    <s v="2023"/>
    <x v="0"/>
    <x v="0"/>
    <x v="1"/>
    <x v="7"/>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4954655.9000000004"/>
    <n v="0"/>
  </r>
  <r>
    <s v="2023"/>
    <x v="0"/>
    <x v="0"/>
    <x v="1"/>
    <x v="7"/>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0"/>
    <n v="10553577.52"/>
    <n v="0"/>
  </r>
  <r>
    <s v="2023"/>
    <x v="0"/>
    <x v="0"/>
    <x v="1"/>
    <x v="7"/>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4918594.07"/>
    <n v="4918595.78"/>
    <n v="0"/>
  </r>
  <r>
    <s v="2023"/>
    <x v="0"/>
    <x v="0"/>
    <x v="1"/>
    <x v="7"/>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8306795.1100000003"/>
    <n v="8306796.5199999996"/>
    <n v="0"/>
  </r>
  <r>
    <s v="2023"/>
    <x v="0"/>
    <x v="0"/>
    <x v="1"/>
    <x v="7"/>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3446399.95"/>
    <n v="3446401.92"/>
    <n v="0"/>
  </r>
  <r>
    <s v="2023"/>
    <x v="0"/>
    <x v="0"/>
    <x v="1"/>
    <x v="7"/>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3471668.3600000003"/>
    <n v="0"/>
  </r>
  <r>
    <s v="2023"/>
    <x v="0"/>
    <x v="0"/>
    <x v="1"/>
    <x v="7"/>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4954655.9000000004"/>
    <n v="0"/>
  </r>
  <r>
    <s v="2023"/>
    <x v="0"/>
    <x v="0"/>
    <x v="1"/>
    <x v="7"/>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9302799.8699999992"/>
    <n v="0"/>
  </r>
  <r>
    <s v="2023"/>
    <x v="0"/>
    <x v="0"/>
    <x v="1"/>
    <x v="7"/>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3459034.6399999997"/>
    <n v="0"/>
  </r>
  <r>
    <s v="2023"/>
    <x v="0"/>
    <x v="0"/>
    <x v="1"/>
    <x v="7"/>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0"/>
    <n v="3471668.3600000003"/>
    <n v="0"/>
  </r>
  <r>
    <s v="2023"/>
    <x v="0"/>
    <x v="0"/>
    <x v="1"/>
    <x v="7"/>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3421134.49"/>
    <n v="0"/>
  </r>
  <r>
    <s v="2023"/>
    <x v="0"/>
    <x v="0"/>
    <x v="1"/>
    <x v="7"/>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0"/>
    <n v="4828445.47"/>
    <n v="0"/>
  </r>
  <r>
    <s v="2023"/>
    <x v="0"/>
    <x v="0"/>
    <x v="1"/>
    <x v="7"/>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399999995"/>
    <n v="0"/>
  </r>
  <r>
    <s v="2023"/>
    <x v="0"/>
    <x v="0"/>
    <x v="1"/>
    <x v="7"/>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93"/>
    <n v="0"/>
  </r>
  <r>
    <s v="2023"/>
    <x v="0"/>
    <x v="0"/>
    <x v="1"/>
    <x v="7"/>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93"/>
    <n v="0"/>
  </r>
  <r>
    <s v="2023"/>
    <x v="0"/>
    <x v="0"/>
    <x v="1"/>
    <x v="7"/>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x v="1"/>
    <x v="8"/>
    <x v="34"/>
    <s v="2.6 - BIENES MUEBLES, INMUEBLES E INTANGIBLES"/>
    <s v="2.6.1 - MOBILIARIO Y EQUIPO"/>
    <s v="N"/>
    <s v="00 - N/A"/>
    <s v="10 - FONDO GENERAL"/>
    <s v="(en blanco)"/>
    <s v="99 - MULTIPROVINCIAL"/>
    <n v="1041570417"/>
    <n v="180092526.61000001"/>
    <n v="183316617"/>
    <n v="180092526.61000001"/>
  </r>
  <r>
    <s v="2023"/>
    <x v="0"/>
    <x v="0"/>
    <x v="1"/>
    <x v="7"/>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1999992"/>
    <n v="522727762.29000002"/>
    <n v="24190530.449999999"/>
  </r>
  <r>
    <s v="2023"/>
    <x v="0"/>
    <x v="0"/>
    <x v="1"/>
    <x v="7"/>
    <s v="2 - Poder Ejecutivo"/>
    <s v="0206 - MINISTERIO DE EDUCACIÓN"/>
    <s v="0001 - MINISTERIO DE EDUCACION"/>
    <x v="1"/>
    <x v="8"/>
    <x v="34"/>
    <s v="2.7 - OBRAS"/>
    <s v="2.7.1 - OBRAS EN EDIFICACIONES"/>
    <s v="N"/>
    <s v="00 - N/A"/>
    <s v="10 - FONDO GENERAL"/>
    <s v="(en blanco)"/>
    <s v="99 - MULTIPROVINCIAL"/>
    <n v="321499997"/>
    <n v="627257480.69000006"/>
    <n v="670362859"/>
    <n v="144884773.58999997"/>
  </r>
  <r>
    <s v="2023"/>
    <x v="0"/>
    <x v="0"/>
    <x v="1"/>
    <x v="7"/>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47224703.270000003"/>
    <n v="69470397.700000003"/>
    <n v="47224703.270000003"/>
  </r>
  <r>
    <s v="2023"/>
    <x v="0"/>
    <x v="0"/>
    <x v="1"/>
    <x v="7"/>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17808805.189999998"/>
    <n v="22470884.82"/>
    <n v="17808805.189999998"/>
  </r>
  <r>
    <s v="2023"/>
    <x v="0"/>
    <x v="0"/>
    <x v="1"/>
    <x v="7"/>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18875857.509999998"/>
    <n v="85644640.189999998"/>
    <n v="18875857.509999998"/>
  </r>
  <r>
    <s v="2023"/>
    <x v="0"/>
    <x v="0"/>
    <x v="1"/>
    <x v="7"/>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
    <n v="28582837"/>
    <n v="19537901.660000004"/>
  </r>
  <r>
    <s v="2023"/>
    <x v="0"/>
    <x v="0"/>
    <x v="1"/>
    <x v="7"/>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8526901.9000000004"/>
    <n v="23934746.66"/>
    <n v="8526901.9000000004"/>
  </r>
  <r>
    <s v="2023"/>
    <x v="0"/>
    <x v="0"/>
    <x v="1"/>
    <x v="7"/>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27632868.239999998"/>
    <n v="41957571"/>
    <n v="27632868.239999998"/>
  </r>
  <r>
    <s v="2023"/>
    <x v="0"/>
    <x v="0"/>
    <x v="1"/>
    <x v="7"/>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0"/>
    <n v="20688281.09"/>
    <n v="0"/>
  </r>
  <r>
    <s v="2023"/>
    <x v="0"/>
    <x v="0"/>
    <x v="1"/>
    <x v="7"/>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12228274.789999999"/>
    <n v="19336640"/>
    <n v="12228274.789999999"/>
  </r>
  <r>
    <s v="2023"/>
    <x v="0"/>
    <x v="0"/>
    <x v="1"/>
    <x v="7"/>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8831173.9800000004"/>
    <n v="21122106"/>
    <n v="8831173.9800000004"/>
  </r>
  <r>
    <s v="2023"/>
    <x v="0"/>
    <x v="0"/>
    <x v="1"/>
    <x v="7"/>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85334593.689999998"/>
    <n v="129736566.89"/>
    <n v="85334593.689999998"/>
  </r>
  <r>
    <s v="2023"/>
    <x v="0"/>
    <x v="0"/>
    <x v="1"/>
    <x v="7"/>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39548038.039999999"/>
    <n v="47103560.890000001"/>
    <n v="13965148.670000002"/>
  </r>
  <r>
    <s v="2023"/>
    <x v="0"/>
    <x v="0"/>
    <x v="1"/>
    <x v="7"/>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373680.4"/>
    <n v="17328819"/>
    <n v="11373680.4"/>
  </r>
  <r>
    <s v="2023"/>
    <x v="0"/>
    <x v="0"/>
    <x v="1"/>
    <x v="7"/>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72874484.460000008"/>
    <n v="153326194.15000001"/>
    <n v="70504980.950000003"/>
  </r>
  <r>
    <s v="2023"/>
    <x v="0"/>
    <x v="0"/>
    <x v="1"/>
    <x v="7"/>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0"/>
    <n v="5868531.8899999997"/>
    <n v="0"/>
  </r>
  <r>
    <s v="2023"/>
    <x v="0"/>
    <x v="0"/>
    <x v="1"/>
    <x v="7"/>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29958281.93"/>
    <n v="36904486"/>
    <n v="29952281.93"/>
  </r>
  <r>
    <s v="2023"/>
    <x v="0"/>
    <x v="0"/>
    <x v="1"/>
    <x v="7"/>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39728224.989999995"/>
    <n v="22115986.780000001"/>
  </r>
  <r>
    <s v="2023"/>
    <x v="0"/>
    <x v="0"/>
    <x v="1"/>
    <x v="7"/>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2196982.769999996"/>
    <n v="49644919.670000002"/>
    <n v="32196982.770000003"/>
  </r>
  <r>
    <s v="2023"/>
    <x v="0"/>
    <x v="0"/>
    <x v="1"/>
    <x v="7"/>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14011246.84"/>
    <n v="23395719"/>
    <n v="14011246.84"/>
  </r>
  <r>
    <s v="2023"/>
    <x v="0"/>
    <x v="0"/>
    <x v="1"/>
    <x v="7"/>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89969458.439999998"/>
    <n v="136359987.38"/>
    <n v="54594193.960000001"/>
  </r>
  <r>
    <s v="2023"/>
    <x v="0"/>
    <x v="0"/>
    <x v="1"/>
    <x v="7"/>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7471193.5199999996"/>
    <n v="27309782.16"/>
    <n v="7471193.5199999996"/>
  </r>
  <r>
    <s v="2023"/>
    <x v="0"/>
    <x v="0"/>
    <x v="1"/>
    <x v="7"/>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95359061.530000001"/>
    <n v="146768922.28"/>
    <n v="95359061.530000001"/>
  </r>
  <r>
    <s v="2023"/>
    <x v="0"/>
    <x v="0"/>
    <x v="1"/>
    <x v="7"/>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72007475.620000005"/>
    <n v="83798975.25"/>
    <n v="72007475.620000005"/>
  </r>
  <r>
    <s v="2023"/>
    <x v="0"/>
    <x v="0"/>
    <x v="1"/>
    <x v="7"/>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17551237"/>
    <n v="14802362.08"/>
  </r>
  <r>
    <s v="2023"/>
    <x v="0"/>
    <x v="0"/>
    <x v="1"/>
    <x v="7"/>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0467647.35"/>
    <n v="19449056.18"/>
    <n v="10467647.35"/>
  </r>
  <r>
    <s v="2023"/>
    <x v="0"/>
    <x v="0"/>
    <x v="1"/>
    <x v="7"/>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35526790"/>
    <n v="38658401"/>
    <n v="35526790"/>
  </r>
  <r>
    <s v="2023"/>
    <x v="0"/>
    <x v="0"/>
    <x v="1"/>
    <x v="7"/>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31804610.91"/>
    <n v="38553444.630000003"/>
    <n v="9189342.1099999994"/>
  </r>
  <r>
    <s v="2023"/>
    <x v="0"/>
    <x v="0"/>
    <x v="1"/>
    <x v="7"/>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15713917.76"/>
    <n v="44626018"/>
    <n v="1127667.1499999999"/>
  </r>
  <r>
    <s v="2023"/>
    <x v="0"/>
    <x v="0"/>
    <x v="1"/>
    <x v="7"/>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35258656.43"/>
    <n v="57601285.490000002"/>
    <n v="7363058.8700000001"/>
  </r>
  <r>
    <s v="2023"/>
    <x v="0"/>
    <x v="0"/>
    <x v="1"/>
    <x v="7"/>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36702297.549999997"/>
    <n v="51155150.399999999"/>
    <n v="22133805.16"/>
  </r>
  <r>
    <s v="2023"/>
    <x v="0"/>
    <x v="0"/>
    <x v="1"/>
    <x v="7"/>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09999998"/>
    <n v="2964921.27"/>
  </r>
  <r>
    <s v="2023"/>
    <x v="0"/>
    <x v="0"/>
    <x v="1"/>
    <x v="7"/>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1999999"/>
    <n v="141736950.15000001"/>
    <n v="69400568.820000008"/>
  </r>
  <r>
    <s v="2023"/>
    <x v="0"/>
    <x v="0"/>
    <x v="1"/>
    <x v="7"/>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14271213.4"/>
    <n v="30075215"/>
    <n v="14271213.4"/>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38735911.020000003"/>
    <n v="61793939.170000002"/>
    <n v="38735911.020000003"/>
  </r>
  <r>
    <s v="2023"/>
    <x v="0"/>
    <x v="0"/>
    <x v="1"/>
    <x v="7"/>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3262465.02"/>
    <n v="9664204"/>
    <n v="3262465.02"/>
  </r>
  <r>
    <s v="2023"/>
    <x v="0"/>
    <x v="0"/>
    <x v="1"/>
    <x v="7"/>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54168519.390000001"/>
    <n v="64908071.670000002"/>
    <n v="33859397.079999998"/>
  </r>
  <r>
    <s v="2023"/>
    <x v="0"/>
    <x v="0"/>
    <x v="1"/>
    <x v="7"/>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9348834.2400000002"/>
    <n v="30538734.189999998"/>
    <n v="9348834.2400000002"/>
  </r>
  <r>
    <s v="2023"/>
    <x v="0"/>
    <x v="0"/>
    <x v="1"/>
    <x v="7"/>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3"/>
    <n v="36642751"/>
    <n v="14695273.720000003"/>
  </r>
  <r>
    <s v="2023"/>
    <x v="0"/>
    <x v="0"/>
    <x v="1"/>
    <x v="7"/>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91197702.140000001"/>
    <n v="111532402.87"/>
    <n v="8245333.2899999991"/>
  </r>
  <r>
    <s v="2023"/>
    <x v="0"/>
    <x v="0"/>
    <x v="1"/>
    <x v="7"/>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50556395.780000001"/>
    <n v="58742026.210000001"/>
    <n v="50556395.780000001"/>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63566953.619999997"/>
    <n v="127330593.81"/>
    <n v="63566953.619999997"/>
  </r>
  <r>
    <s v="2023"/>
    <x v="0"/>
    <x v="0"/>
    <x v="1"/>
    <x v="7"/>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3331816.91"/>
    <n v="12281816.91"/>
  </r>
  <r>
    <s v="2023"/>
    <x v="0"/>
    <x v="0"/>
    <x v="1"/>
    <x v="7"/>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00000001"/>
    <n v="19771491"/>
    <n v="16341046.1"/>
  </r>
  <r>
    <s v="2023"/>
    <x v="0"/>
    <x v="0"/>
    <x v="1"/>
    <x v="7"/>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10534432.780000001"/>
    <n v="28912415.809999999"/>
    <n v="10534432.780000001"/>
  </r>
  <r>
    <s v="2023"/>
    <x v="0"/>
    <x v="0"/>
    <x v="1"/>
    <x v="7"/>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45091363.939999998"/>
    <n v="80915384"/>
    <n v="45091363.939999998"/>
  </r>
  <r>
    <s v="2023"/>
    <x v="0"/>
    <x v="0"/>
    <x v="1"/>
    <x v="7"/>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2082164.880000003"/>
    <n v="57852192.750000007"/>
    <n v="32082164.880000003"/>
  </r>
  <r>
    <s v="2023"/>
    <x v="0"/>
    <x v="0"/>
    <x v="1"/>
    <x v="7"/>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4140000"/>
    <n v="12759412.109999999"/>
  </r>
  <r>
    <s v="2023"/>
    <x v="0"/>
    <x v="0"/>
    <x v="1"/>
    <x v="7"/>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0"/>
  </r>
  <r>
    <s v="2023"/>
    <x v="0"/>
    <x v="0"/>
    <x v="1"/>
    <x v="7"/>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7385454.869999997"/>
    <n v="32483935"/>
    <n v="17385454.869999997"/>
  </r>
  <r>
    <s v="2023"/>
    <x v="0"/>
    <x v="0"/>
    <x v="1"/>
    <x v="7"/>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07361265.88"/>
    <n v="147587653"/>
    <n v="101444624.27"/>
  </r>
  <r>
    <s v="2023"/>
    <x v="0"/>
    <x v="0"/>
    <x v="1"/>
    <x v="7"/>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18183241.030000001"/>
    <n v="37373672.019999996"/>
    <n v="18183241.030000001"/>
  </r>
  <r>
    <s v="2023"/>
    <x v="0"/>
    <x v="0"/>
    <x v="1"/>
    <x v="7"/>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3165141.42"/>
    <n v="7413660"/>
    <n v="3165141.42"/>
  </r>
  <r>
    <s v="2023"/>
    <x v="0"/>
    <x v="0"/>
    <x v="1"/>
    <x v="7"/>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0"/>
    <n v="3950205.84"/>
    <n v="0"/>
  </r>
  <r>
    <s v="2023"/>
    <x v="0"/>
    <x v="0"/>
    <x v="1"/>
    <x v="7"/>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6125741.370000001"/>
    <n v="22125089.329999998"/>
    <n v="16125741.370000001"/>
  </r>
  <r>
    <s v="2023"/>
    <x v="0"/>
    <x v="0"/>
    <x v="1"/>
    <x v="7"/>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1241916"/>
    <n v="0"/>
  </r>
  <r>
    <s v="2023"/>
    <x v="0"/>
    <x v="0"/>
    <x v="1"/>
    <x v="7"/>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99102456.299999997"/>
    <n v="195353757.35000002"/>
    <n v="99102456.299999997"/>
  </r>
  <r>
    <s v="2023"/>
    <x v="0"/>
    <x v="0"/>
    <x v="1"/>
    <x v="7"/>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7861786.6399999997"/>
    <n v="10027240"/>
    <n v="7861786.6399999997"/>
  </r>
  <r>
    <s v="2023"/>
    <x v="0"/>
    <x v="0"/>
    <x v="1"/>
    <x v="7"/>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0"/>
  </r>
  <r>
    <s v="2023"/>
    <x v="0"/>
    <x v="0"/>
    <x v="1"/>
    <x v="7"/>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3030334.690000005"/>
    <n v="129904256.40000001"/>
    <n v="63030334.689999998"/>
  </r>
  <r>
    <s v="2023"/>
    <x v="0"/>
    <x v="0"/>
    <x v="1"/>
    <x v="7"/>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90000007"/>
    <n v="70964861.819999993"/>
    <n v="34838787.440000005"/>
  </r>
  <r>
    <s v="2023"/>
    <x v="0"/>
    <x v="0"/>
    <x v="1"/>
    <x v="7"/>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38557006.730000004"/>
    <n v="51660871"/>
    <n v="30493621.960000001"/>
  </r>
  <r>
    <s v="2023"/>
    <x v="0"/>
    <x v="0"/>
    <x v="1"/>
    <x v="7"/>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13669555.34"/>
    <n v="29166680.670000002"/>
    <n v="13669555.34"/>
  </r>
  <r>
    <s v="2023"/>
    <x v="0"/>
    <x v="0"/>
    <x v="1"/>
    <x v="7"/>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61011812.32"/>
    <n v="68772844.150000006"/>
    <n v="61011812.32"/>
  </r>
  <r>
    <s v="2023"/>
    <x v="0"/>
    <x v="0"/>
    <x v="1"/>
    <x v="7"/>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400000008"/>
    <n v="10198812"/>
    <n v="6628300.3400000008"/>
  </r>
  <r>
    <s v="2023"/>
    <x v="0"/>
    <x v="0"/>
    <x v="1"/>
    <x v="7"/>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376612533.58999997"/>
    <n v="456290856.13"/>
    <n v="332816022.54000002"/>
  </r>
  <r>
    <s v="2023"/>
    <x v="0"/>
    <x v="0"/>
    <x v="1"/>
    <x v="7"/>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0982411.550000001"/>
    <n v="47221920.789999999"/>
    <n v="30982411.550000004"/>
  </r>
  <r>
    <s v="2023"/>
    <x v="0"/>
    <x v="0"/>
    <x v="1"/>
    <x v="7"/>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304355537.51999998"/>
    <n v="553170908.98000002"/>
    <n v="304355537.52000004"/>
  </r>
  <r>
    <s v="2023"/>
    <x v="0"/>
    <x v="0"/>
    <x v="1"/>
    <x v="7"/>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20258369.75"/>
    <n v="0"/>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616450851.12999976"/>
    <n v="881707885.28999996"/>
    <n v="586186003.13000011"/>
  </r>
  <r>
    <s v="2023"/>
    <x v="0"/>
    <x v="0"/>
    <x v="1"/>
    <x v="7"/>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2928130.68"/>
    <n v="42346188"/>
    <n v="22928130.68"/>
  </r>
  <r>
    <s v="2023"/>
    <x v="0"/>
    <x v="0"/>
    <x v="1"/>
    <x v="7"/>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0"/>
    <n v="9970934.5300000012"/>
    <n v="0"/>
  </r>
  <r>
    <s v="2023"/>
    <x v="0"/>
    <x v="0"/>
    <x v="1"/>
    <x v="7"/>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1529927.0899999999"/>
    <n v="13196763.109999999"/>
    <n v="1529927.0899999999"/>
  </r>
  <r>
    <s v="2023"/>
    <x v="0"/>
    <x v="0"/>
    <x v="1"/>
    <x v="7"/>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18238.900000000001"/>
    <n v="1234581"/>
    <n v="18238.900000000001"/>
  </r>
  <r>
    <s v="2023"/>
    <x v="0"/>
    <x v="0"/>
    <x v="1"/>
    <x v="7"/>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16831878.449999999"/>
    <n v="16831880"/>
    <n v="16831878.449999999"/>
  </r>
  <r>
    <s v="2023"/>
    <x v="0"/>
    <x v="0"/>
    <x v="1"/>
    <x v="7"/>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6398760.399999999"/>
    <n v="0"/>
  </r>
  <r>
    <s v="2023"/>
    <x v="0"/>
    <x v="0"/>
    <x v="1"/>
    <x v="7"/>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21693274.039999999"/>
    <n v="59424282.520000003"/>
    <n v="21693274.039999999"/>
  </r>
  <r>
    <s v="2023"/>
    <x v="0"/>
    <x v="0"/>
    <x v="1"/>
    <x v="7"/>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35334241.689999998"/>
    <n v="78638170"/>
    <n v="35334241.689999998"/>
  </r>
  <r>
    <s v="2023"/>
    <x v="0"/>
    <x v="0"/>
    <x v="1"/>
    <x v="7"/>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7819199.29"/>
    <n v="9417322.9200000018"/>
    <n v="7819199.29"/>
  </r>
  <r>
    <s v="2023"/>
    <x v="0"/>
    <x v="0"/>
    <x v="1"/>
    <x v="7"/>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14065983.180000002"/>
    <n v="30316120.759999998"/>
    <n v="3234563.37"/>
  </r>
  <r>
    <s v="2023"/>
    <x v="0"/>
    <x v="0"/>
    <x v="1"/>
    <x v="7"/>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x v="1"/>
    <x v="8"/>
    <x v="35"/>
    <s v="2.6 - BIENES MUEBLES, INMUEBLES E INTANGIBLES"/>
    <s v="2.6.1 - MOBILIARIO Y EQUIPO"/>
    <s v="N"/>
    <s v="00 - N/A"/>
    <s v="10 - FONDO GENERAL"/>
    <s v="(en blanco)"/>
    <s v="99 - MULTIPROVINCIAL"/>
    <n v="341441210"/>
    <n v="369410393.26999998"/>
    <n v="372285276.44"/>
    <n v="358905463.57000005"/>
  </r>
  <r>
    <s v="2023"/>
    <x v="0"/>
    <x v="0"/>
    <x v="1"/>
    <x v="7"/>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9698700"/>
    <n v="24267035.109999999"/>
    <n v="35125326.469999999"/>
    <n v="13137496.1"/>
  </r>
  <r>
    <s v="2023"/>
    <x v="0"/>
    <x v="0"/>
    <x v="1"/>
    <x v="7"/>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30524771.389999986"/>
    <n v="17861615.07"/>
  </r>
  <r>
    <s v="2023"/>
    <x v="0"/>
    <x v="0"/>
    <x v="1"/>
    <x v="7"/>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x v="1"/>
    <x v="8"/>
    <x v="35"/>
    <s v="2.7 - OBRAS"/>
    <s v="2.7.1 - OBRAS EN EDIFICACIONES"/>
    <s v="N"/>
    <s v="00 - N/A"/>
    <s v="10 - FONDO GENERAL"/>
    <s v="(en blanco)"/>
    <s v="99 - MULTIPROVINCIAL"/>
    <n v="251655861"/>
    <n v="652318460.90999985"/>
    <n v="679818158.56999993"/>
    <n v="174748231.58000001"/>
  </r>
  <r>
    <s v="2023"/>
    <x v="0"/>
    <x v="0"/>
    <x v="1"/>
    <x v="7"/>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2723157.13"/>
    <n v="11377591"/>
    <n v="0"/>
  </r>
  <r>
    <s v="2023"/>
    <x v="0"/>
    <x v="0"/>
    <x v="1"/>
    <x v="7"/>
    <s v="2 - Poder Ejecutivo"/>
    <s v="0206 - MINISTERIO DE EDUCACIÓN"/>
    <s v="0001 - MINISTERIO DE EDUCACION"/>
    <x v="1"/>
    <x v="8"/>
    <x v="36"/>
    <s v="2.6 - BIENES MUEBLES, INMUEBLES E INTANGIBLES"/>
    <s v="2.6.1 - MOBILIARIO Y EQUIPO"/>
    <s v="N"/>
    <s v="00 - N/A"/>
    <s v="10 - FONDO GENERAL"/>
    <s v="(en blanco)"/>
    <s v="99 - MULTIPROVINCIAL"/>
    <n v="386308200"/>
    <n v="1923522.72"/>
    <n v="19615438"/>
    <n v="1923522.72"/>
  </r>
  <r>
    <s v="2023"/>
    <x v="0"/>
    <x v="0"/>
    <x v="1"/>
    <x v="7"/>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771500"/>
    <n v="278683146.78999996"/>
    <n v="280080022"/>
    <n v="9477646.7200000007"/>
  </r>
  <r>
    <s v="2023"/>
    <x v="0"/>
    <x v="0"/>
    <x v="1"/>
    <x v="7"/>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3250000"/>
    <n v="0"/>
  </r>
  <r>
    <s v="2023"/>
    <x v="0"/>
    <x v="0"/>
    <x v="1"/>
    <x v="7"/>
    <s v="2 - Poder Ejecutivo"/>
    <s v="0206 - MINISTERIO DE EDUCACIÓN"/>
    <s v="0001 - MINISTERIO DE EDUCACION"/>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x v="1"/>
    <x v="8"/>
    <x v="37"/>
    <s v="2.6 - BIENES MUEBLES, INMUEBLES E INTANGIBLES"/>
    <s v="2.6.1 - MOBILIARIO Y EQUIPO"/>
    <s v="N"/>
    <s v="00 - N/A"/>
    <s v="10 - FONDO GENERAL"/>
    <s v="(en blanco)"/>
    <s v="99 - MULTIPROVINCIAL"/>
    <n v="3766180"/>
    <n v="155984843.05000001"/>
    <n v="160131433.15000001"/>
    <n v="27187122.740000002"/>
  </r>
  <r>
    <s v="2023"/>
    <x v="0"/>
    <x v="0"/>
    <x v="1"/>
    <x v="7"/>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549482"/>
    <n v="35469380.800000012"/>
    <n v="35900464.810000002"/>
    <n v="20480216.769999992"/>
  </r>
  <r>
    <s v="2023"/>
    <x v="0"/>
    <x v="0"/>
    <x v="1"/>
    <x v="7"/>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2374718.030000001"/>
    <n v="13498249.609999999"/>
    <n v="1709291.66"/>
  </r>
  <r>
    <s v="2023"/>
    <x v="0"/>
    <x v="0"/>
    <x v="1"/>
    <x v="7"/>
    <s v="2 - Poder Ejecutivo"/>
    <s v="0206 - MINISTERIO DE EDUCACIÓN"/>
    <s v="0001 - MINISTERIO DE EDUCACION"/>
    <x v="1"/>
    <x v="8"/>
    <x v="37"/>
    <s v="2.6 - BIENES MUEBLES, INMUEBLES E INTANGIBLES"/>
    <s v="2.6.5 - MAQUINARIA, OTROS EQUIPOS Y HERRAMIENTAS"/>
    <s v="N"/>
    <s v="00 - N/A"/>
    <s v="10 - FONDO GENERAL"/>
    <s v="(en blanco)"/>
    <s v="99 - MULTIPROVINCIAL"/>
    <n v="1130643764"/>
    <n v="26974231.220000003"/>
    <n v="35423298.339999914"/>
    <n v="4371336.34"/>
  </r>
  <r>
    <s v="2023"/>
    <x v="0"/>
    <x v="0"/>
    <x v="1"/>
    <x v="7"/>
    <s v="2 - Poder Ejecutivo"/>
    <s v="0206 - MINISTERIO DE EDUCACIÓN"/>
    <s v="0001 - MINISTERIO DE EDUCACION"/>
    <x v="1"/>
    <x v="8"/>
    <x v="37"/>
    <s v="2.6 - BIENES MUEBLES, INMUEBLES E INTANGIBLES"/>
    <s v="2.6.6 - EQUIPOS DE DEFENSA Y SEGURIDAD"/>
    <s v="N"/>
    <s v="00 - N/A"/>
    <s v="10 - FONDO GENERAL"/>
    <s v="(en blanco)"/>
    <s v="99 - MULTIPROVINCIAL"/>
    <n v="0"/>
    <n v="2444770.06"/>
    <n v="2609607.54"/>
    <n v="424401.89"/>
  </r>
  <r>
    <s v="2023"/>
    <x v="0"/>
    <x v="0"/>
    <x v="1"/>
    <x v="7"/>
    <s v="2 - Poder Ejecutivo"/>
    <s v="0206 - MINISTERIO DE EDUCACIÓN"/>
    <s v="0001 - MINISTERIO DE EDUCACION"/>
    <x v="1"/>
    <x v="8"/>
    <x v="37"/>
    <s v="2.6 - BIENES MUEBLES, INMUEBLES E INTANGIBLES"/>
    <s v="2.6.8 - BIENES INTANGIBLES"/>
    <s v="N"/>
    <s v="00 - N/A"/>
    <s v="10 - FONDO GENERAL"/>
    <s v="(en blanco)"/>
    <s v="99 - MULTIPROVINCIAL"/>
    <n v="0"/>
    <n v="22831148.110000003"/>
    <n v="23466700"/>
    <n v="3761239.9699999997"/>
  </r>
  <r>
    <s v="2023"/>
    <x v="0"/>
    <x v="0"/>
    <x v="1"/>
    <x v="7"/>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x v="1"/>
    <x v="8"/>
    <x v="24"/>
    <s v="2.6 - BIENES MUEBLES, INMUEBLES E INTANGIBLES"/>
    <s v="2.6.1 - MOBILIARIO Y EQUIPO"/>
    <s v="N"/>
    <s v="00 - N/A"/>
    <s v="10 - FONDO GENERAL"/>
    <s v="(en blanco)"/>
    <s v="99 - MULTIPROVINCIAL"/>
    <n v="67892743"/>
    <n v="8445045.2400000002"/>
    <n v="15777930"/>
    <n v="2656446.6799999997"/>
  </r>
  <r>
    <s v="2023"/>
    <x v="0"/>
    <x v="0"/>
    <x v="1"/>
    <x v="7"/>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78866750"/>
    <n v="15704482.800000001"/>
    <n v="17546309.739999987"/>
    <n v="7201391.4800000004"/>
  </r>
  <r>
    <s v="2023"/>
    <x v="0"/>
    <x v="0"/>
    <x v="1"/>
    <x v="7"/>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0"/>
    <n v="0"/>
    <n v="0"/>
  </r>
  <r>
    <s v="2023"/>
    <x v="0"/>
    <x v="0"/>
    <x v="1"/>
    <x v="7"/>
    <s v="2 - Poder Ejecutivo"/>
    <s v="0206 - MINISTERIO DE EDUCACIÓN"/>
    <s v="0001 - MINISTERIO DE EDUCACION"/>
    <x v="1"/>
    <x v="8"/>
    <x v="24"/>
    <s v="2.6 - BIENES MUEBLES, INMUEBLES E INTANGIBLES"/>
    <s v="2.6.5 - MAQUINARIA, OTROS EQUIPOS Y HERRAMIENTAS"/>
    <s v="N"/>
    <s v="00 - N/A"/>
    <s v="10 - FONDO GENERAL"/>
    <s v="(en blanco)"/>
    <s v="99 - MULTIPROVINCIAL"/>
    <n v="28394156"/>
    <n v="578200"/>
    <n v="16043700.890000001"/>
    <n v="57820"/>
  </r>
  <r>
    <s v="2023"/>
    <x v="0"/>
    <x v="0"/>
    <x v="1"/>
    <x v="7"/>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9.3132257461547852E-10"/>
    <n v="0"/>
  </r>
  <r>
    <s v="2023"/>
    <x v="0"/>
    <x v="0"/>
    <x v="1"/>
    <x v="7"/>
    <s v="2 - Poder Ejecutivo"/>
    <s v="0206 - MINISTERIO DE EDUCACIÓN"/>
    <s v="0001 - MINISTERIO DE EDUCACION"/>
    <x v="1"/>
    <x v="8"/>
    <x v="38"/>
    <s v="2.6 - BIENES MUEBLES, INMUEBLES E INTANGIBLES"/>
    <s v="2.6.1 - MOBILIARIO Y EQUIPO"/>
    <s v="N"/>
    <s v="00 - N/A"/>
    <s v="10 - FONDO GENERAL"/>
    <s v="(en blanco)"/>
    <s v="99 - MULTIPROVINCIAL"/>
    <n v="695761700"/>
    <n v="158992865.30000001"/>
    <n v="328383622.68000001"/>
    <n v="155691999.43000001"/>
  </r>
  <r>
    <s v="2023"/>
    <x v="0"/>
    <x v="0"/>
    <x v="1"/>
    <x v="7"/>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56938523"/>
    <n v="11010447.92"/>
    <n v="27520216.600000001"/>
    <n v="10481385.4"/>
  </r>
  <r>
    <s v="2023"/>
    <x v="0"/>
    <x v="0"/>
    <x v="1"/>
    <x v="7"/>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975978"/>
    <n v="1467920"/>
    <n v="10128440"/>
    <n v="1467920"/>
  </r>
  <r>
    <s v="2023"/>
    <x v="0"/>
    <x v="0"/>
    <x v="1"/>
    <x v="7"/>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1079450"/>
    <n v="0"/>
    <n v="1959023146.01"/>
    <n v="0"/>
  </r>
  <r>
    <s v="2023"/>
    <x v="0"/>
    <x v="0"/>
    <x v="1"/>
    <x v="7"/>
    <s v="2 - Poder Ejecutivo"/>
    <s v="0206 - MINISTERIO DE EDUCACIÓN"/>
    <s v="0001 - MINISTERIO DE EDUCACION"/>
    <x v="1"/>
    <x v="8"/>
    <x v="38"/>
    <s v="2.6 - BIENES MUEBLES, INMUEBLES E INTANGIBLES"/>
    <s v="2.6.5 - MAQUINARIA, OTROS EQUIPOS Y HERRAMIENTAS"/>
    <s v="N"/>
    <s v="00 - N/A"/>
    <s v="10 - FONDO GENERAL"/>
    <s v="(en blanco)"/>
    <s v="99 - MULTIPROVINCIAL"/>
    <n v="4624908023"/>
    <n v="8390637.6799999997"/>
    <n v="4560713969"/>
    <n v="6439784.2599999998"/>
  </r>
  <r>
    <s v="2023"/>
    <x v="0"/>
    <x v="0"/>
    <x v="1"/>
    <x v="7"/>
    <s v="2 - Poder Ejecutivo"/>
    <s v="0206 - MINISTERIO DE EDUCACIÓN"/>
    <s v="0001 - MINISTERIO DE EDUCACION"/>
    <x v="1"/>
    <x v="8"/>
    <x v="38"/>
    <s v="2.6 - BIENES MUEBLES, INMUEBLES E INTANGIBLES"/>
    <s v="2.6.6 - EQUIPOS DE DEFENSA Y SEGURIDAD"/>
    <s v="N"/>
    <s v="00 - N/A"/>
    <s v="10 - FONDO GENERAL"/>
    <s v="(en blanco)"/>
    <s v="99 - MULTIPROVINCIAL"/>
    <n v="37328184"/>
    <n v="147093.53"/>
    <n v="20738353.530000001"/>
    <n v="147093.53"/>
  </r>
  <r>
    <s v="2023"/>
    <x v="0"/>
    <x v="0"/>
    <x v="1"/>
    <x v="7"/>
    <s v="2 - Poder Ejecutivo"/>
    <s v="0206 - MINISTERIO DE EDUCACIÓN"/>
    <s v="0001 - MINISTERIO DE EDUCACION"/>
    <x v="1"/>
    <x v="8"/>
    <x v="38"/>
    <s v="2.6 - BIENES MUEBLES, INMUEBLES E INTANGIBLES"/>
    <s v="2.6.8 - BIENES INTANGIBLES"/>
    <s v="N"/>
    <s v="00 - N/A"/>
    <s v="10 - FONDO GENERAL"/>
    <s v="(en blanco)"/>
    <s v="99 - MULTIPROVINCIAL"/>
    <n v="856160"/>
    <n v="32234322.149999999"/>
    <n v="41916138.399999976"/>
    <n v="2218872"/>
  </r>
  <r>
    <s v="2023"/>
    <x v="0"/>
    <x v="0"/>
    <x v="1"/>
    <x v="7"/>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0"/>
    <n v="0"/>
  </r>
  <r>
    <s v="2023"/>
    <x v="0"/>
    <x v="0"/>
    <x v="1"/>
    <x v="7"/>
    <s v="2 - Poder Ejecutivo"/>
    <s v="0206 - MINISTERIO DE EDUCACIÓN"/>
    <s v="0001 - MINISTERIO DE EDUCACION"/>
    <x v="1"/>
    <x v="8"/>
    <x v="38"/>
    <s v="2.7 - OBRAS"/>
    <s v="2.7.1 - OBRAS EN EDIFICACIONES"/>
    <s v="N"/>
    <s v="00 - N/A"/>
    <s v="10 - FONDO GENERAL"/>
    <s v="(en blanco)"/>
    <s v="99 - MULTIPROVINCIAL"/>
    <n v="8708608677"/>
    <n v="1220365474.5700002"/>
    <n v="1405675540.1399989"/>
    <n v="789230924.54999995"/>
  </r>
  <r>
    <s v="2023"/>
    <x v="0"/>
    <x v="0"/>
    <x v="1"/>
    <x v="7"/>
    <s v="2 - Poder Ejecutivo"/>
    <s v="0206 - MINISTERIO DE EDUCACIÓN"/>
    <s v="0001 - MINISTERIO DE EDUCACION"/>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x v="1"/>
    <x v="8"/>
    <x v="38"/>
    <s v="2.6 - BIENES MUEBLES, INMUEBLES E INTANGIBLES"/>
    <s v="2.6.1 - MOBILIARIO Y EQUIPO"/>
    <s v="N"/>
    <s v="00 - N/A"/>
    <s v="10 - FONDO GENERAL"/>
    <s v="(en blanco)"/>
    <s v="99 - MULTIPROVINCIAL"/>
    <n v="1621893"/>
    <n v="25884173.129999992"/>
    <n v="418127838.71999997"/>
    <n v="12887749.130000001"/>
  </r>
  <r>
    <s v="2023"/>
    <x v="0"/>
    <x v="0"/>
    <x v="1"/>
    <x v="7"/>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3753886.8"/>
    <n v="83497138"/>
    <n v="2714604.1599999997"/>
  </r>
  <r>
    <s v="2023"/>
    <x v="0"/>
    <x v="0"/>
    <x v="1"/>
    <x v="7"/>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634210"/>
    <n v="3025859.51"/>
    <n v="123185114"/>
    <n v="615344.87"/>
  </r>
  <r>
    <s v="2023"/>
    <x v="0"/>
    <x v="0"/>
    <x v="1"/>
    <x v="7"/>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0"/>
    <n v="153000"/>
    <n v="0"/>
  </r>
  <r>
    <s v="2023"/>
    <x v="0"/>
    <x v="0"/>
    <x v="1"/>
    <x v="7"/>
    <s v="2 - Poder Ejecutivo"/>
    <s v="0206 - MINISTERIO DE EDUCACIÓN"/>
    <s v="0002 - OFICINA DE COOPERACIÓN INTERNACIONAL (OCI)"/>
    <x v="1"/>
    <x v="8"/>
    <x v="38"/>
    <s v="2.6 - BIENES MUEBLES, INMUEBLES E INTANGIBLES"/>
    <s v="2.6.8 - BIENES INTANGIBLES"/>
    <s v="N"/>
    <s v="00 - N/A"/>
    <s v="10 - FONDO GENERAL"/>
    <s v="(en blanco)"/>
    <s v="99 - MULTIPROVINCIAL"/>
    <n v="0"/>
    <n v="0"/>
    <n v="104053188.27999997"/>
    <n v="0"/>
  </r>
  <r>
    <s v="2023"/>
    <x v="0"/>
    <x v="0"/>
    <x v="1"/>
    <x v="7"/>
    <s v="2 - Poder Ejecutivo"/>
    <s v="0206 - MINISTERIO DE EDUCACIÓN"/>
    <s v="0002 - OFICINA DE COOPERACIÓN INTERNACIONAL (OCI)"/>
    <x v="1"/>
    <x v="8"/>
    <x v="38"/>
    <s v="2.7 - OBRAS"/>
    <s v="2.7.1 - OBRAS EN EDIFICACIONES"/>
    <s v="N"/>
    <s v="00 - N/A"/>
    <s v="10 - FONDO GENERAL"/>
    <s v="(en blanco)"/>
    <s v="99 - MULTIPROVINCIAL"/>
    <n v="47099100"/>
    <n v="290324532.62"/>
    <n v="954599100"/>
    <n v="151256975.39999995"/>
  </r>
  <r>
    <s v="2023"/>
    <x v="0"/>
    <x v="0"/>
    <x v="1"/>
    <x v="7"/>
    <s v="2 - Poder Ejecutivo"/>
    <s v="0206 - MINISTERIO DE EDUCACIÓN"/>
    <s v="0004 - INSTITUTO NACIONAL DE EDUCACIÓN FISICA"/>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2209731.0699999998"/>
    <n v="5000000"/>
    <n v="1593000"/>
  </r>
  <r>
    <s v="2023"/>
    <x v="0"/>
    <x v="0"/>
    <x v="1"/>
    <x v="7"/>
    <s v="2 - Poder Ejecutivo"/>
    <s v="0206 - MINISTERIO DE EDUCACIÓN"/>
    <s v="0004 - INSTITUTO NACIONAL DE EDUCACIÓN FISICA"/>
    <x v="1"/>
    <x v="8"/>
    <x v="40"/>
    <s v="2.6 - BIENES MUEBLES, INMUEBLES E INTANGIBLES"/>
    <s v="2.6.1 - MOBILIARIO Y EQUIPO"/>
    <s v="N"/>
    <s v="00 - N/A"/>
    <s v="10 - FONDO GENERAL"/>
    <s v="(en blanco)"/>
    <s v="99 - MULTIPROVINCIAL"/>
    <n v="7300000"/>
    <n v="6395007.6699999999"/>
    <n v="11245000"/>
    <n v="2403609.7000000002"/>
  </r>
  <r>
    <s v="2023"/>
    <x v="0"/>
    <x v="0"/>
    <x v="1"/>
    <x v="7"/>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177344.86"/>
    <n v="3700000"/>
    <n v="672160.89"/>
  </r>
  <r>
    <s v="2023"/>
    <x v="0"/>
    <x v="0"/>
    <x v="1"/>
    <x v="7"/>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652479.99"/>
    <n v="925000"/>
    <n v="652479.99"/>
  </r>
  <r>
    <s v="2023"/>
    <x v="0"/>
    <x v="0"/>
    <x v="1"/>
    <x v="7"/>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x v="1"/>
    <x v="8"/>
    <x v="40"/>
    <s v="2.7 - OBRAS"/>
    <s v="2.7.1 - OBRAS EN EDIFICACIONES"/>
    <s v="N"/>
    <s v="00 - N/A"/>
    <s v="10 - FONDO GENERAL"/>
    <s v="(en blanco)"/>
    <s v="99 - MULTIPROVINCIAL"/>
    <n v="0"/>
    <n v="285397480.88"/>
    <n v="540310722.62"/>
    <n v="57079496.050000004"/>
  </r>
  <r>
    <s v="2023"/>
    <x v="0"/>
    <x v="0"/>
    <x v="1"/>
    <x v="7"/>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3155000"/>
    <n v="3154319.7"/>
  </r>
  <r>
    <s v="2023"/>
    <x v="0"/>
    <x v="0"/>
    <x v="1"/>
    <x v="7"/>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1124000"/>
    <n v="1124000"/>
  </r>
  <r>
    <s v="2023"/>
    <x v="0"/>
    <x v="0"/>
    <x v="1"/>
    <x v="7"/>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822000"/>
    <n v="960757.15999999992"/>
    <n v="3622000"/>
    <n v="960757.15999999992"/>
  </r>
  <r>
    <s v="2023"/>
    <x v="0"/>
    <x v="0"/>
    <x v="1"/>
    <x v="7"/>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84000"/>
    <n v="0"/>
  </r>
  <r>
    <s v="2023"/>
    <x v="0"/>
    <x v="0"/>
    <x v="1"/>
    <x v="7"/>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9286756"/>
    <n v="16060636.949999999"/>
    <n v="33909827.270000003"/>
    <n v="2154074.19"/>
  </r>
  <r>
    <s v="2023"/>
    <x v="0"/>
    <x v="0"/>
    <x v="1"/>
    <x v="7"/>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325000"/>
    <n v="202783.86"/>
    <n v="485000"/>
    <n v="202783.86"/>
  </r>
  <r>
    <s v="2023"/>
    <x v="0"/>
    <x v="0"/>
    <x v="1"/>
    <x v="7"/>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55300"/>
    <n v="1850977.7799999998"/>
    <n v="2477500"/>
    <n v="1843177.7899999998"/>
  </r>
  <r>
    <s v="2023"/>
    <x v="0"/>
    <x v="0"/>
    <x v="1"/>
    <x v="7"/>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61230.2"/>
    <n v="250000"/>
    <n v="61230.2"/>
  </r>
  <r>
    <s v="2023"/>
    <x v="0"/>
    <x v="0"/>
    <x v="1"/>
    <x v="7"/>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52473000"/>
    <n v="0"/>
  </r>
  <r>
    <s v="2023"/>
    <x v="0"/>
    <x v="0"/>
    <x v="1"/>
    <x v="7"/>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45015482"/>
    <n v="50079009.360000007"/>
    <n v="139664377"/>
    <n v="29069467.530000005"/>
  </r>
  <r>
    <s v="2023"/>
    <x v="0"/>
    <x v="0"/>
    <x v="1"/>
    <x v="7"/>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0"/>
    <n v="5465102.0499999998"/>
    <n v="10548500"/>
    <n v="4628954.03"/>
  </r>
  <r>
    <s v="2023"/>
    <x v="0"/>
    <x v="0"/>
    <x v="1"/>
    <x v="7"/>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8786919"/>
    <n v="37030890.859999985"/>
    <n v="44176920"/>
    <n v="5270052.6099999994"/>
  </r>
  <r>
    <s v="2023"/>
    <x v="0"/>
    <x v="0"/>
    <x v="1"/>
    <x v="7"/>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650000"/>
    <n v="211220"/>
  </r>
  <r>
    <s v="2023"/>
    <x v="0"/>
    <x v="0"/>
    <x v="1"/>
    <x v="7"/>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x v="1"/>
    <x v="8"/>
    <x v="17"/>
    <s v="2.7 - OBRAS"/>
    <s v="2.7.1 - OBRAS EN EDIFICACIONES"/>
    <s v="N"/>
    <s v="00 - N/A"/>
    <s v="10 - FONDO GENERAL"/>
    <s v="(en blanco)"/>
    <s v="99 - MULTIPROVINCIAL"/>
    <n v="102600000"/>
    <n v="6343604.8999999994"/>
    <n v="52800000"/>
    <n v="39105.01"/>
  </r>
  <r>
    <s v="2023"/>
    <x v="0"/>
    <x v="0"/>
    <x v="1"/>
    <x v="7"/>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76109240"/>
    <n v="809429.19"/>
    <n v="76663611.079999998"/>
    <n v="554371.08000000007"/>
  </r>
  <r>
    <s v="2023"/>
    <x v="0"/>
    <x v="0"/>
    <x v="1"/>
    <x v="7"/>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2672550"/>
    <n v="1546582.2"/>
    <n v="2672550"/>
    <n v="158002"/>
  </r>
  <r>
    <s v="2023"/>
    <x v="0"/>
    <x v="0"/>
    <x v="1"/>
    <x v="7"/>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8115026"/>
    <n v="25546283.630000003"/>
    <n v="44876402.149999999"/>
    <n v="20305882.990000002"/>
  </r>
  <r>
    <s v="2023"/>
    <x v="0"/>
    <x v="0"/>
    <x v="1"/>
    <x v="7"/>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92625000"/>
    <n v="60150.02"/>
    <n v="92625000"/>
    <n v="0"/>
  </r>
  <r>
    <s v="2023"/>
    <x v="0"/>
    <x v="0"/>
    <x v="1"/>
    <x v="7"/>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51208590"/>
    <n v="2736457.4000000004"/>
    <n v="53523437.5"/>
    <n v="2736457.3899999997"/>
  </r>
  <r>
    <s v="2023"/>
    <x v="0"/>
    <x v="0"/>
    <x v="1"/>
    <x v="7"/>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0"/>
    <n v="23068000"/>
    <n v="0"/>
  </r>
  <r>
    <s v="2023"/>
    <x v="0"/>
    <x v="0"/>
    <x v="1"/>
    <x v="7"/>
    <s v="2 - Poder Ejecutivo"/>
    <s v="0206 - MINISTERIO DE EDUCACIÓN"/>
    <s v="0010 - INSTITUTO NACIONAL DE BIENESTAR ESTUDIANTIL (INABIE)"/>
    <x v="1"/>
    <x v="8"/>
    <x v="38"/>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15338723"/>
    <n v="0"/>
    <n v="3164261"/>
    <n v="0"/>
  </r>
  <r>
    <s v="2023"/>
    <x v="0"/>
    <x v="0"/>
    <x v="1"/>
    <x v="7"/>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5338.32"/>
    <n v="1158060"/>
    <n v="5338.32"/>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2000000"/>
    <n v="0"/>
  </r>
  <r>
    <s v="2023"/>
    <x v="0"/>
    <x v="0"/>
    <x v="1"/>
    <x v="7"/>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0"/>
    <n v="159670"/>
    <n v="0"/>
  </r>
  <r>
    <s v="2023"/>
    <x v="0"/>
    <x v="0"/>
    <x v="1"/>
    <x v="7"/>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0"/>
    <n v="357836"/>
    <n v="0"/>
  </r>
  <r>
    <s v="2023"/>
    <x v="0"/>
    <x v="0"/>
    <x v="1"/>
    <x v="7"/>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78920857"/>
    <n v="51531963.119999997"/>
    <n v="75908151.579999998"/>
    <n v="31644830.38000001"/>
  </r>
  <r>
    <s v="2023"/>
    <x v="0"/>
    <x v="0"/>
    <x v="1"/>
    <x v="7"/>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2227500"/>
    <n v="2426584.8199999998"/>
    <n v="5274187"/>
    <n v="2202440.8199999998"/>
  </r>
  <r>
    <s v="2023"/>
    <x v="0"/>
    <x v="0"/>
    <x v="1"/>
    <x v="7"/>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51556547"/>
    <n v="1662093.3699999999"/>
    <n v="14183506"/>
    <n v="680097.37"/>
  </r>
  <r>
    <s v="2023"/>
    <x v="0"/>
    <x v="0"/>
    <x v="1"/>
    <x v="7"/>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5995000"/>
    <n v="3418769.75"/>
    <n v="74166341"/>
    <n v="3094269.75"/>
  </r>
  <r>
    <s v="2023"/>
    <x v="0"/>
    <x v="0"/>
    <x v="1"/>
    <x v="7"/>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4820000"/>
    <n v="6542105.0600000005"/>
    <n v="24844790.939999998"/>
    <n v="3401672.4299999997"/>
  </r>
  <r>
    <s v="2023"/>
    <x v="0"/>
    <x v="0"/>
    <x v="1"/>
    <x v="7"/>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0"/>
    <n v="14000"/>
    <n v="0"/>
  </r>
  <r>
    <s v="2023"/>
    <x v="0"/>
    <x v="0"/>
    <x v="1"/>
    <x v="7"/>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
    <n v="67511.34"/>
  </r>
  <r>
    <s v="2023"/>
    <x v="0"/>
    <x v="0"/>
    <x v="1"/>
    <x v="7"/>
    <s v="2 - Poder Ejecutivo"/>
    <s v="0207 - MINISTERIO DE SALUD PÚBLICA Y ASISTENCIA SOCIAL"/>
    <s v="0001 - MINISTERIO DE SALUD PUBLICA Y ASISTENCIA SOCIAL"/>
    <x v="1"/>
    <x v="5"/>
    <x v="43"/>
    <s v="2.7 - OBRAS"/>
    <s v="2.7.1 - OBRAS EN EDIFICACIONES"/>
    <s v="N"/>
    <s v="00 - N/A"/>
    <s v="10 - FONDO GENERAL"/>
    <s v="(en blanco)"/>
    <s v="99 - MULTIPROVINCIAL"/>
    <n v="39153163"/>
    <n v="138353001.78"/>
    <n v="280686291.68000001"/>
    <n v="3456804.4400000004"/>
  </r>
  <r>
    <s v="2023"/>
    <x v="0"/>
    <x v="0"/>
    <x v="1"/>
    <x v="7"/>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14010500"/>
    <n v="4429150.7"/>
    <n v="13810500"/>
    <n v="572931.30000000005"/>
  </r>
  <r>
    <s v="2023"/>
    <x v="0"/>
    <x v="0"/>
    <x v="1"/>
    <x v="7"/>
    <s v="2 - Poder Ejecutivo"/>
    <s v="0207 - MINISTERIO DE SALUD PÚBLICA Y ASISTENCIA SOCIAL"/>
    <s v="0007 - CONSEJO NACIONAL PARA EL VIH SIDA"/>
    <x v="1"/>
    <x v="5"/>
    <x v="41"/>
    <s v="2.6 - BIENES MUEBLES, INMUEBLES E INTANGIBLES"/>
    <s v="2.6.1 - MOBILIARIO Y EQUIPO"/>
    <s v="S"/>
    <s v="00 - N/A"/>
    <s v="70 - DONACION EXTERNA"/>
    <s v="(en blanco)"/>
    <s v="99 - MULTIPROVINCIAL"/>
    <n v="0"/>
    <n v="0"/>
    <n v="4668813.08"/>
    <n v="0"/>
  </r>
  <r>
    <s v="2023"/>
    <x v="0"/>
    <x v="0"/>
    <x v="1"/>
    <x v="7"/>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6317592.0999999996"/>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3596800"/>
    <n v="3600000"/>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70 - DONACION EXTERNA"/>
    <s v="(en blanco)"/>
    <s v="99 - MULTIPROVINCIAL"/>
    <n v="0"/>
    <n v="0"/>
    <n v="5872137.6699999999"/>
    <n v="0"/>
  </r>
  <r>
    <s v="2023"/>
    <x v="0"/>
    <x v="0"/>
    <x v="1"/>
    <x v="7"/>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53417155"/>
    <n v="10204418.289999999"/>
    <n v="52517155"/>
    <n v="6527479.2199999997"/>
  </r>
  <r>
    <s v="2023"/>
    <x v="0"/>
    <x v="0"/>
    <x v="1"/>
    <x v="7"/>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10000"/>
    <n v="581305.12"/>
    <n v="1310000"/>
    <n v="569269.12"/>
  </r>
  <r>
    <s v="2023"/>
    <x v="0"/>
    <x v="0"/>
    <x v="1"/>
    <x v="7"/>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40029166"/>
    <n v="0"/>
  </r>
  <r>
    <s v="2023"/>
    <x v="0"/>
    <x v="0"/>
    <x v="1"/>
    <x v="7"/>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2170000"/>
    <n v="18981000"/>
    <n v="29141500"/>
    <n v="18981000"/>
  </r>
  <r>
    <s v="2023"/>
    <x v="0"/>
    <x v="0"/>
    <x v="1"/>
    <x v="7"/>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838798"/>
    <n v="6479783.9800000004"/>
    <n v="9059298"/>
    <n v="2234521.5700000003"/>
  </r>
  <r>
    <s v="2023"/>
    <x v="0"/>
    <x v="0"/>
    <x v="1"/>
    <x v="7"/>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23275000"/>
    <n v="0"/>
  </r>
  <r>
    <s v="2023"/>
    <x v="0"/>
    <x v="0"/>
    <x v="1"/>
    <x v="7"/>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x v="1"/>
    <x v="5"/>
    <x v="43"/>
    <s v="2.7 - OBRAS"/>
    <s v="2.7.1 - OBRAS EN EDIFICACIONES"/>
    <s v="N"/>
    <s v="00 - N/A"/>
    <s v="10 - FONDO GENERAL"/>
    <s v="(en blanco)"/>
    <s v="99 - MULTIPROVINCIAL"/>
    <n v="31500000"/>
    <n v="9662700.4100000001"/>
    <n v="31500000"/>
    <n v="8843826.7300000004"/>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460000"/>
    <n v="352229.73"/>
    <n v="552096.04"/>
    <n v="299239.46999999997"/>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20062511.969999999"/>
    <n v="38568652.530000001"/>
    <n v="15573761.73"/>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0"/>
    <n v="78985"/>
    <n v="0"/>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4776842.8"/>
    <n v="8007134.129999999"/>
    <n v="1462297.54"/>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0"/>
    <n v="220624.4"/>
    <n v="0"/>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59000"/>
    <n v="1659842.48"/>
    <n v="2576131"/>
    <n v="769937.45"/>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1723.45"/>
    <n v="1401723.45"/>
    <n v="801723.45"/>
  </r>
  <r>
    <s v="2023"/>
    <x v="0"/>
    <x v="0"/>
    <x v="1"/>
    <x v="7"/>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1196753"/>
    <n v="750500.04"/>
    <n v="1020753"/>
    <n v="42500.04"/>
  </r>
  <r>
    <s v="2023"/>
    <x v="0"/>
    <x v="0"/>
    <x v="1"/>
    <x v="7"/>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0"/>
    <n v="5417560"/>
    <n v="0"/>
  </r>
  <r>
    <s v="2023"/>
    <x v="0"/>
    <x v="0"/>
    <x v="1"/>
    <x v="7"/>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12300000"/>
    <n v="0"/>
  </r>
  <r>
    <s v="2023"/>
    <x v="0"/>
    <x v="0"/>
    <x v="1"/>
    <x v="7"/>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2400000"/>
    <n v="0"/>
    <n v="2150000"/>
    <n v="0"/>
  </r>
  <r>
    <s v="2023"/>
    <x v="0"/>
    <x v="0"/>
    <x v="1"/>
    <x v="7"/>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1900000"/>
    <n v="866218.71"/>
    <n v="2300000"/>
    <n v="866218.71"/>
  </r>
  <r>
    <s v="2023"/>
    <x v="0"/>
    <x v="0"/>
    <x v="1"/>
    <x v="7"/>
    <s v="2 - Poder Ejecutivo"/>
    <s v="0208 - MINISTERIO DE DEPORTES Y RECREACIÓN"/>
    <s v="0001 - MINISTERIO DE DEPORTES Y RECREACIÓN"/>
    <x v="1"/>
    <x v="6"/>
    <x v="45"/>
    <s v="2.6 - BIENES MUEBLES, INMUEBLES E INTANGIBLES"/>
    <s v="2.6.1 - MOBILIARIO Y EQUIPO"/>
    <s v="N"/>
    <s v="00 - N/A"/>
    <s v="20 - FONDOS CON DESTINO ESPECÍFICO"/>
    <s v="(en blanco)"/>
    <s v="99 - MULTIPROVINCIAL"/>
    <n v="0"/>
    <n v="0"/>
    <n v="21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1850000"/>
    <n v="0"/>
    <n v="6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6584718.599999998"/>
    <n v="28263178"/>
    <n v="26405875.670000002"/>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500000"/>
    <n v="13591800"/>
    <n v="15100000"/>
    <n v="11800"/>
  </r>
  <r>
    <s v="2023"/>
    <x v="0"/>
    <x v="0"/>
    <x v="1"/>
    <x v="7"/>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6300000"/>
    <n v="20754789.180000003"/>
    <n v="22656836.34"/>
    <n v="20754788.180000003"/>
  </r>
  <r>
    <s v="2023"/>
    <x v="0"/>
    <x v="0"/>
    <x v="1"/>
    <x v="7"/>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5164976.37"/>
    <n v="26030000"/>
    <n v="5164976.370000001"/>
  </r>
  <r>
    <s v="2023"/>
    <x v="0"/>
    <x v="0"/>
    <x v="1"/>
    <x v="7"/>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1217716.9099999999"/>
    <n v="1300000"/>
    <n v="1217716.9099999999"/>
  </r>
  <r>
    <s v="2023"/>
    <x v="0"/>
    <x v="0"/>
    <x v="1"/>
    <x v="7"/>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x v="1"/>
    <x v="6"/>
    <x v="45"/>
    <s v="2.7 - OBRAS"/>
    <s v="2.7.1 - OBRAS EN EDIFICACIONES"/>
    <s v="N"/>
    <s v="00 - N/A"/>
    <s v="10 - FONDO GENERAL"/>
    <s v="(en blanco)"/>
    <s v="99 - MULTIPROVINCIAL"/>
    <n v="0"/>
    <n v="2"/>
    <n v="1500000"/>
    <n v="0"/>
  </r>
  <r>
    <s v="2023"/>
    <x v="0"/>
    <x v="0"/>
    <x v="1"/>
    <x v="7"/>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7"/>
    <s v="2 - Poder Ejecutivo"/>
    <s v="0209 - MINISTERIO DE TRABAJO"/>
    <s v="0001 - MINISTERIO DE TRABAJO"/>
    <x v="3"/>
    <x v="12"/>
    <x v="46"/>
    <s v="2.6 - BIENES MUEBLES, INMUEBLES E INTANGIBLES"/>
    <s v="2.6.1 - MOBILIARIO Y EQUIPO"/>
    <s v="N"/>
    <s v="00 - N/A"/>
    <s v="10 - FONDO GENERAL"/>
    <s v="(en blanco)"/>
    <s v="01 - DISTRITO NACIONAL"/>
    <n v="24094189"/>
    <n v="0"/>
    <n v="5.9662852436304092E-10"/>
    <n v="0"/>
  </r>
  <r>
    <s v="2023"/>
    <x v="0"/>
    <x v="0"/>
    <x v="1"/>
    <x v="7"/>
    <s v="2 - Poder Ejecutivo"/>
    <s v="0209 - MINISTERIO DE TRABAJO"/>
    <s v="0001 - MINISTERIO DE TRABAJO"/>
    <x v="3"/>
    <x v="12"/>
    <x v="46"/>
    <s v="2.6 - BIENES MUEBLES, INMUEBLES E INTANGIBLES"/>
    <s v="2.6.1 - MOBILIARIO Y EQUIPO"/>
    <s v="N"/>
    <s v="00 - N/A"/>
    <s v="10 - FONDO GENERAL"/>
    <s v="(en blanco)"/>
    <s v="99 - MULTIPROVINCIAL"/>
    <n v="19816284"/>
    <n v="10733658.560000002"/>
    <n v="25865467.789999999"/>
    <n v="4733358.6900000004"/>
  </r>
  <r>
    <s v="2023"/>
    <x v="0"/>
    <x v="0"/>
    <x v="1"/>
    <x v="7"/>
    <s v="2 - Poder Ejecutivo"/>
    <s v="0209 - MINISTERIO DE TRABAJO"/>
    <s v="0001 - MINISTERIO DE TRABAJO"/>
    <x v="3"/>
    <x v="12"/>
    <x v="46"/>
    <s v="2.6 - BIENES MUEBLES, INMUEBLES E INTANGIBLES"/>
    <s v="2.6.1 - MOBILIARIO Y EQUIPO"/>
    <s v="N"/>
    <s v="00 - N/A"/>
    <s v="20 - FONDOS CON DESTINO ESPECÍFICO"/>
    <s v="(en blanco)"/>
    <s v="01 - DISTRITO NACIONAL"/>
    <n v="0"/>
    <n v="292054.71999999997"/>
    <n v="739218.74"/>
    <n v="292054.71999999997"/>
  </r>
  <r>
    <s v="2023"/>
    <x v="0"/>
    <x v="0"/>
    <x v="1"/>
    <x v="7"/>
    <s v="2 - Poder Ejecutivo"/>
    <s v="0209 - MINISTERIO DE TRABAJO"/>
    <s v="0001 - MINISTERIO DE TRABAJO"/>
    <x v="3"/>
    <x v="12"/>
    <x v="46"/>
    <s v="2.6 - BIENES MUEBLES, INMUEBLES E INTANGIBLES"/>
    <s v="2.6.1 - MOBILIARIO Y EQUIPO"/>
    <s v="N"/>
    <s v="00 - N/A"/>
    <s v="70 - DONACION EXTERNA"/>
    <s v="(en blanco)"/>
    <s v="01 - DISTRITO NACIONAL"/>
    <n v="0"/>
    <n v="0"/>
    <n v="1675000"/>
    <n v="0"/>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405932"/>
    <n v="55932"/>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1020000"/>
    <n v="1945353.1900000002"/>
    <n v="2909283.2800000003"/>
    <n v="0"/>
  </r>
  <r>
    <s v="2023"/>
    <x v="0"/>
    <x v="0"/>
    <x v="1"/>
    <x v="7"/>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0"/>
    <n v="36421.22"/>
    <n v="0"/>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40002"/>
    <n v="180622"/>
    <n v="40002"/>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0"/>
    <n v="0"/>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65000"/>
    <n v="31568400"/>
    <n v="40900000"/>
    <n v="0"/>
  </r>
  <r>
    <s v="2023"/>
    <x v="0"/>
    <x v="0"/>
    <x v="1"/>
    <x v="7"/>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53194.400000000001"/>
    <n v="53194.399999999907"/>
    <n v="53194.400000000001"/>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01 - DISTRITO NACIONAL"/>
    <n v="450000"/>
    <n v="0"/>
    <n v="609099.61"/>
    <n v="0"/>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99 - MULTIPROVINCIAL"/>
    <n v="6812600"/>
    <n v="2325973.0100000002"/>
    <n v="6190625.7200000007"/>
    <n v="943999.99"/>
  </r>
  <r>
    <s v="2023"/>
    <x v="0"/>
    <x v="0"/>
    <x v="1"/>
    <x v="7"/>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222861"/>
    <n v="0"/>
    <n v="919494.33"/>
    <n v="0"/>
  </r>
  <r>
    <s v="2023"/>
    <x v="0"/>
    <x v="0"/>
    <x v="1"/>
    <x v="7"/>
    <s v="2 - Poder Ejecutivo"/>
    <s v="0209 - MINISTERIO DE TRABAJO"/>
    <s v="0001 - MINISTERIO DE TRABAJO"/>
    <x v="3"/>
    <x v="12"/>
    <x v="46"/>
    <s v="2.6 - BIENES MUEBLES, INMUEBLES E INTANGIBLES"/>
    <s v="2.6.6 - EQUIPOS DE DEFENSA Y SEGURIDAD"/>
    <s v="N"/>
    <s v="00 - N/A"/>
    <s v="10 - FONDO GENERAL"/>
    <s v="(en blanco)"/>
    <s v="01 - DISTRITO NACIONAL"/>
    <n v="0"/>
    <n v="0"/>
    <n v="194770.16999999998"/>
    <n v="0"/>
  </r>
  <r>
    <s v="2023"/>
    <x v="0"/>
    <x v="0"/>
    <x v="1"/>
    <x v="7"/>
    <s v="2 - Poder Ejecutivo"/>
    <s v="0209 - MINISTERIO DE TRABAJO"/>
    <s v="0001 - MINISTERIO DE TRABAJO"/>
    <x v="3"/>
    <x v="12"/>
    <x v="46"/>
    <s v="2.6 - BIENES MUEBLES, INMUEBLES E INTANGIBLES"/>
    <s v="2.6.6 - EQUIPOS DE DEFENSA Y SEGURIDAD"/>
    <s v="N"/>
    <s v="00 - N/A"/>
    <s v="10 - FONDO GENERAL"/>
    <s v="(en blanco)"/>
    <s v="99 - MULTIPROVINCIAL"/>
    <n v="1540000"/>
    <n v="1486800"/>
    <n v="3931185.21"/>
    <n v="0"/>
  </r>
  <r>
    <s v="2023"/>
    <x v="0"/>
    <x v="0"/>
    <x v="1"/>
    <x v="7"/>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2040223.5999999996"/>
  </r>
  <r>
    <s v="2023"/>
    <x v="0"/>
    <x v="0"/>
    <x v="1"/>
    <x v="7"/>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x v="1"/>
    <x v="2"/>
    <x v="92"/>
    <s v="2.6 - BIENES MUEBLES, INMUEBLES E INTANGIBLES"/>
    <s v="2.6.1 - MOBILIARIO Y EQUIPO"/>
    <s v="S"/>
    <s v="00 - N/A"/>
    <s v="60 - CREDITO EXTERNO"/>
    <s v="(en blanco)"/>
    <s v="25 - SANTIAGO"/>
    <n v="22288942"/>
    <n v="0"/>
    <n v="22288942"/>
    <n v="0"/>
  </r>
  <r>
    <s v="2023"/>
    <x v="0"/>
    <x v="0"/>
    <x v="1"/>
    <x v="7"/>
    <s v="2 - Poder Ejecutivo"/>
    <s v="0210 - MINISTERIO DE AGRICULTURA"/>
    <s v="0001 - MINISTERIO DE AGRICULTURA"/>
    <x v="3"/>
    <x v="10"/>
    <x v="25"/>
    <s v="2.6 - BIENES MUEBLES, INMUEBLES E INTANGIBLES"/>
    <s v="2.6.1 - MOBILIARIO Y EQUIPO"/>
    <s v="N"/>
    <s v="00 - N/A"/>
    <s v="10 - FONDO GENERAL"/>
    <s v="(en blanco)"/>
    <s v="99 - MULTIPROVINCIAL"/>
    <n v="80094935"/>
    <n v="84502039.579999983"/>
    <n v="86816535"/>
    <n v="31267644.440000001"/>
  </r>
  <r>
    <s v="2023"/>
    <x v="0"/>
    <x v="0"/>
    <x v="1"/>
    <x v="7"/>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900000"/>
    <n v="12744"/>
    <n v="800000"/>
    <n v="0"/>
  </r>
  <r>
    <s v="2023"/>
    <x v="0"/>
    <x v="0"/>
    <x v="1"/>
    <x v="7"/>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
    <n v="0"/>
  </r>
  <r>
    <s v="2023"/>
    <x v="0"/>
    <x v="0"/>
    <x v="1"/>
    <x v="7"/>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0"/>
    <n v="100000"/>
    <n v="0"/>
  </r>
  <r>
    <s v="2023"/>
    <x v="0"/>
    <x v="0"/>
    <x v="1"/>
    <x v="7"/>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x v="3"/>
    <x v="10"/>
    <x v="25"/>
    <s v="2.6 - BIENES MUEBLES, INMUEBLES E INTANGIBLES"/>
    <s v="2.6.5 - MAQUINARIA, OTROS EQUIPOS Y HERRAMIENTAS"/>
    <s v="N"/>
    <s v="00 - N/A"/>
    <s v="10 - FONDO GENERAL"/>
    <s v="(en blanco)"/>
    <s v="99 - MULTIPROVINCIAL"/>
    <n v="50045000"/>
    <n v="86196015.640000001"/>
    <n v="101573400"/>
    <n v="84072034.089999989"/>
  </r>
  <r>
    <s v="2023"/>
    <x v="0"/>
    <x v="0"/>
    <x v="1"/>
    <x v="7"/>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900000"/>
    <n v="383660.4"/>
    <n v="1100000"/>
    <n v="333660.40000000002"/>
  </r>
  <r>
    <s v="2023"/>
    <x v="0"/>
    <x v="0"/>
    <x v="1"/>
    <x v="7"/>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x v="3"/>
    <x v="10"/>
    <x v="25"/>
    <s v="2.6 - BIENES MUEBLES, INMUEBLES E INTANGIBLES"/>
    <s v="2.6.7 - ACTIVOS BIOLÓGICOS"/>
    <s v="N"/>
    <s v="00 - N/A"/>
    <s v="10 - FONDO GENERAL"/>
    <s v="(en blanco)"/>
    <s v="99 - MULTIPROVINCIAL"/>
    <n v="309471000"/>
    <n v="250443545"/>
    <n v="259471000"/>
    <n v="138370192.5"/>
  </r>
  <r>
    <s v="2023"/>
    <x v="0"/>
    <x v="0"/>
    <x v="1"/>
    <x v="7"/>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0"/>
    <n v="4500000"/>
    <n v="0"/>
  </r>
  <r>
    <s v="2023"/>
    <x v="0"/>
    <x v="0"/>
    <x v="1"/>
    <x v="7"/>
    <s v="2 - Poder Ejecutivo"/>
    <s v="0210 - MINISTERIO DE AGRICULTURA"/>
    <s v="0001 - MINISTERIO DE AGRICULTURA"/>
    <x v="3"/>
    <x v="10"/>
    <x v="25"/>
    <s v="2.6 - BIENES MUEBLES, INMUEBLES E INTANGIBLES"/>
    <s v="2.6.8 - BIENES INTANGIBLES"/>
    <s v="N"/>
    <s v="00 - N/A"/>
    <s v="10 - FONDO GENERAL"/>
    <s v="(en blanco)"/>
    <s v="99 - MULTIPROVINCIAL"/>
    <n v="2000000"/>
    <n v="12000000"/>
    <n v="14000000"/>
    <n v="0"/>
  </r>
  <r>
    <s v="2023"/>
    <x v="0"/>
    <x v="0"/>
    <x v="1"/>
    <x v="7"/>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x v="3"/>
    <x v="10"/>
    <x v="25"/>
    <s v="2.7 - OBRAS"/>
    <s v="2.7.1 - OBRAS EN EDIFICACIONES"/>
    <s v="N"/>
    <s v="00 - N/A"/>
    <s v="10 - FONDO GENERAL"/>
    <s v="(en blanco)"/>
    <s v="99 - MULTIPROVINCIAL"/>
    <n v="5866195"/>
    <n v="0"/>
    <n v="5866195"/>
    <n v="0"/>
  </r>
  <r>
    <s v="2023"/>
    <x v="0"/>
    <x v="0"/>
    <x v="1"/>
    <x v="7"/>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7933498.6100000003"/>
    <n v="18000000"/>
    <n v="7933498.6100000003"/>
  </r>
  <r>
    <s v="2023"/>
    <x v="0"/>
    <x v="0"/>
    <x v="1"/>
    <x v="7"/>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x v="3"/>
    <x v="10"/>
    <x v="47"/>
    <s v="2.6 - BIENES MUEBLES, INMUEBLES E INTANGIBLES"/>
    <s v="2.6.1 - MOBILIARIO Y EQUIPO"/>
    <s v="N"/>
    <s v="00 - N/A"/>
    <s v="10 - FONDO GENERAL"/>
    <s v="(en blanco)"/>
    <s v="99 - MULTIPROVINCIAL"/>
    <n v="7526972"/>
    <n v="10027674.329999998"/>
    <n v="12776972"/>
    <n v="1533010.34"/>
  </r>
  <r>
    <s v="2023"/>
    <x v="0"/>
    <x v="0"/>
    <x v="1"/>
    <x v="7"/>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2883000"/>
    <n v="14414.88"/>
    <n v="1383000"/>
    <n v="0"/>
  </r>
  <r>
    <s v="2023"/>
    <x v="0"/>
    <x v="0"/>
    <x v="1"/>
    <x v="7"/>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4662540.99"/>
    <n v="8625280"/>
    <n v="0"/>
  </r>
  <r>
    <s v="2023"/>
    <x v="0"/>
    <x v="0"/>
    <x v="1"/>
    <x v="7"/>
    <s v="2 - Poder Ejecutivo"/>
    <s v="0210 - MINISTERIO DE AGRICULTURA"/>
    <s v="0001 - MINISTERIO DE AGRICULTURA"/>
    <x v="3"/>
    <x v="10"/>
    <x v="47"/>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x v="3"/>
    <x v="10"/>
    <x v="47"/>
    <s v="2.6 - BIENES MUEBLES, INMUEBLES E INTANGIBLES"/>
    <s v="2.6.8 - BIENES INTANGIBLES"/>
    <s v="N"/>
    <s v="00 - N/A"/>
    <s v="10 - FONDO GENERAL"/>
    <s v="(en blanco)"/>
    <s v="99 - MULTIPROVINCIAL"/>
    <n v="2244513"/>
    <n v="7561246.6100000003"/>
    <n v="9544513"/>
    <n v="1016043.75"/>
  </r>
  <r>
    <s v="2023"/>
    <x v="0"/>
    <x v="0"/>
    <x v="1"/>
    <x v="7"/>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2400000"/>
    <n v="1153802.6800000002"/>
    <n v="2500000"/>
    <n v="0"/>
  </r>
  <r>
    <s v="2023"/>
    <x v="0"/>
    <x v="0"/>
    <x v="1"/>
    <x v="7"/>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s v="0001 - MINISTERIO DE AGRICULTURA"/>
    <x v="1"/>
    <x v="14"/>
    <x v="48"/>
    <s v="2.6 - BIENES MUEBLES, INMUEBLES E INTANGIBLES"/>
    <s v="2.6.1 - MOBILIARIO Y EQUIPO"/>
    <s v="N"/>
    <s v="00 - N/A"/>
    <s v="10 - FONDO GENERAL"/>
    <s v="(en blanco)"/>
    <s v="99 - MULTIPROVINCIAL"/>
    <n v="0"/>
    <n v="2657854.3899999997"/>
    <n v="3500000"/>
    <n v="0"/>
  </r>
  <r>
    <s v="2023"/>
    <x v="0"/>
    <x v="0"/>
    <x v="1"/>
    <x v="7"/>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0"/>
    <n v="9889100"/>
    <n v="0"/>
  </r>
  <r>
    <s v="2023"/>
    <x v="0"/>
    <x v="0"/>
    <x v="1"/>
    <x v="7"/>
    <s v="2 - Poder Ejecutivo"/>
    <s v="0210 - MINISTERIO DE AGRICULTURA"/>
    <s v="0001 - MINISTERIO DE AGRICULTURA"/>
    <x v="1"/>
    <x v="8"/>
    <x v="37"/>
    <s v="2.6 - BIENES MUEBLES, INMUEBLES E INTANGIBLES"/>
    <s v="2.6.1 - MOBILIARIO Y EQUIPO"/>
    <s v="N"/>
    <s v="00 - N/A"/>
    <s v="10 - FONDO GENERAL"/>
    <s v="(en blanco)"/>
    <s v="99 - MULTIPROVINCIAL"/>
    <n v="400000"/>
    <n v="79119"/>
    <n v="400000"/>
    <n v="79119"/>
  </r>
  <r>
    <s v="2023"/>
    <x v="0"/>
    <x v="0"/>
    <x v="1"/>
    <x v="7"/>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703516"/>
    <n v="1250000"/>
    <n v="0"/>
  </r>
  <r>
    <s v="2023"/>
    <x v="0"/>
    <x v="0"/>
    <x v="1"/>
    <x v="7"/>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s v="0001 - MINISTERIO DE AGRICULTURA"/>
    <x v="1"/>
    <x v="8"/>
    <x v="37"/>
    <s v="2.7 - OBRAS"/>
    <s v="2.7.1 - OBRAS EN EDIFICACIONES"/>
    <s v="N"/>
    <s v="00 - N/A"/>
    <s v="10 - FONDO GENERAL"/>
    <s v="(en blanco)"/>
    <s v="99 - MULTIPROVINCIAL"/>
    <n v="76000000"/>
    <n v="75456370.150000006"/>
    <n v="76000000"/>
    <n v="35760610.599999994"/>
  </r>
  <r>
    <s v="2023"/>
    <x v="0"/>
    <x v="0"/>
    <x v="1"/>
    <x v="7"/>
    <s v="2 - Poder Ejecutivo"/>
    <s v="0210 - MINISTERIO DE AGRICULTURA"/>
    <s v="0001 - MINISTERIO DE AGRICULTURA"/>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x v="3"/>
    <x v="10"/>
    <x v="25"/>
    <s v="2.6 - BIENES MUEBLES, INMUEBLES E INTANGIBLES"/>
    <s v="2.6.1 - MOBILIARIO Y EQUIPO"/>
    <s v="N"/>
    <s v="00 - N/A"/>
    <s v="10 - FONDO GENERAL"/>
    <s v="(en blanco)"/>
    <s v="99 - MULTIPROVINCIAL"/>
    <n v="4560000"/>
    <n v="1527229.16"/>
    <n v="4402000"/>
    <n v="1527229.16"/>
  </r>
  <r>
    <s v="2023"/>
    <x v="0"/>
    <x v="0"/>
    <x v="1"/>
    <x v="7"/>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0"/>
    <n v="100000"/>
    <n v="0"/>
  </r>
  <r>
    <s v="2023"/>
    <x v="0"/>
    <x v="0"/>
    <x v="1"/>
    <x v="7"/>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4658989"/>
    <n v="0"/>
    <n v="3495289"/>
    <n v="0"/>
  </r>
  <r>
    <s v="2023"/>
    <x v="0"/>
    <x v="0"/>
    <x v="1"/>
    <x v="7"/>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284400"/>
    <n v="5783999.9800000004"/>
    <n v="8676400"/>
    <n v="5783999.9800000004"/>
  </r>
  <r>
    <s v="2023"/>
    <x v="0"/>
    <x v="0"/>
    <x v="1"/>
    <x v="7"/>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652800"/>
    <n v="559705.99"/>
    <n v="1650000"/>
    <n v="181705.99"/>
  </r>
  <r>
    <s v="2023"/>
    <x v="0"/>
    <x v="0"/>
    <x v="1"/>
    <x v="7"/>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200000"/>
    <n v="0"/>
  </r>
  <r>
    <s v="2023"/>
    <x v="0"/>
    <x v="0"/>
    <x v="1"/>
    <x v="7"/>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212956"/>
    <n v="0"/>
  </r>
  <r>
    <s v="2023"/>
    <x v="0"/>
    <x v="0"/>
    <x v="1"/>
    <x v="7"/>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x v="3"/>
    <x v="12"/>
    <x v="50"/>
    <s v="2.6 - BIENES MUEBLES, INMUEBLES E INTANGIBLES"/>
    <s v="2.6.1 - MOBILIARIO Y EQUIPO"/>
    <s v="N"/>
    <s v="00 - N/A"/>
    <s v="10 - FONDO GENERAL"/>
    <s v="(en blanco)"/>
    <s v="99 - MULTIPROVINCIAL"/>
    <n v="750000"/>
    <n v="231538.11"/>
    <n v="450000"/>
    <n v="0"/>
  </r>
  <r>
    <s v="2023"/>
    <x v="0"/>
    <x v="0"/>
    <x v="1"/>
    <x v="7"/>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0"/>
    <n v="79100"/>
    <n v="0"/>
  </r>
  <r>
    <s v="2023"/>
    <x v="0"/>
    <x v="0"/>
    <x v="1"/>
    <x v="7"/>
    <s v="2 - Poder Ejecutivo"/>
    <s v="0210 - MINISTERIO DE AGRICULTURA"/>
    <s v="0003 - OFICINA DE TRATADOS COMERCIALES AGRICOLAS"/>
    <x v="3"/>
    <x v="12"/>
    <x v="50"/>
    <s v="2.6 - BIENES MUEBLES, INMUEBLES E INTANGIBLES"/>
    <s v="2.6.5 - MAQUINARIA, OTROS EQUIPOS Y HERRAMIENTAS"/>
    <s v="N"/>
    <s v="00 - N/A"/>
    <s v="10 - FONDO GENERAL"/>
    <s v="(en blanco)"/>
    <s v="99 - MULTIPROVINCIAL"/>
    <n v="0"/>
    <n v="116262.01"/>
    <n v="192964"/>
    <n v="116262.01"/>
  </r>
  <r>
    <s v="2023"/>
    <x v="0"/>
    <x v="0"/>
    <x v="1"/>
    <x v="7"/>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350000"/>
    <n v="1181285.58"/>
    <n v="1521975"/>
    <n v="554699.74"/>
  </r>
  <r>
    <s v="2023"/>
    <x v="0"/>
    <x v="0"/>
    <x v="1"/>
    <x v="7"/>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200000"/>
    <n v="227317.5"/>
    <n v="306000"/>
    <n v="227317.5"/>
  </r>
  <r>
    <s v="2023"/>
    <x v="0"/>
    <x v="0"/>
    <x v="1"/>
    <x v="7"/>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700000"/>
    <n v="1600135.7"/>
    <n v="1845000"/>
    <n v="1589415.71"/>
  </r>
  <r>
    <s v="2023"/>
    <x v="0"/>
    <x v="0"/>
    <x v="1"/>
    <x v="7"/>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600000"/>
    <n v="347145"/>
    <n v="822655"/>
    <n v="296115"/>
  </r>
  <r>
    <s v="2023"/>
    <x v="0"/>
    <x v="0"/>
    <x v="1"/>
    <x v="7"/>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583862147.52999997"/>
    <n v="583912034.25"/>
    <n v="583862147.52999997"/>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58454922.86000001"/>
    <n v="158454922.86000001"/>
    <n v="158454922.86000001"/>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x v="3"/>
    <x v="20"/>
    <x v="97"/>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29278529"/>
    <n v="57252559.630000003"/>
    <n v="89188017"/>
    <n v="56765219.630000003"/>
  </r>
  <r>
    <s v="2023"/>
    <x v="0"/>
    <x v="0"/>
    <x v="1"/>
    <x v="7"/>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25000000"/>
    <n v="2949068.3600000003"/>
    <n v="11600000"/>
    <n v="2846673.9899999998"/>
  </r>
  <r>
    <s v="2023"/>
    <x v="0"/>
    <x v="0"/>
    <x v="1"/>
    <x v="7"/>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7000000"/>
    <n v="0"/>
    <n v="6665000"/>
    <n v="0"/>
  </r>
  <r>
    <s v="2023"/>
    <x v="0"/>
    <x v="0"/>
    <x v="1"/>
    <x v="7"/>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60000000"/>
    <n v="63126811.700000003"/>
    <n v="64100212"/>
    <n v="63126811.700000003"/>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48000000"/>
    <n v="41371545.310000002"/>
    <n v="82896100"/>
    <n v="39974425.310000002"/>
  </r>
  <r>
    <s v="2023"/>
    <x v="0"/>
    <x v="0"/>
    <x v="1"/>
    <x v="7"/>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15483800.5"/>
    <n v="15485000"/>
    <n v="15483800.5"/>
  </r>
  <r>
    <s v="2023"/>
    <x v="0"/>
    <x v="0"/>
    <x v="1"/>
    <x v="7"/>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38742547.339999989"/>
    <n v="54844200"/>
    <n v="38742547.340000004"/>
  </r>
  <r>
    <s v="2023"/>
    <x v="0"/>
    <x v="0"/>
    <x v="1"/>
    <x v="7"/>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8500000"/>
    <n v="6764940"/>
  </r>
  <r>
    <s v="2023"/>
    <x v="0"/>
    <x v="0"/>
    <x v="1"/>
    <x v="7"/>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25000000"/>
    <n v="13230662.520000001"/>
    <n v="20000000"/>
    <n v="13212119.65"/>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5000000"/>
    <n v="42770772.240000002"/>
    <n v="55000000"/>
    <n v="42767176.049999997"/>
  </r>
  <r>
    <s v="2023"/>
    <x v="0"/>
    <x v="0"/>
    <x v="1"/>
    <x v="7"/>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x v="3"/>
    <x v="17"/>
    <x v="98"/>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x v="3"/>
    <x v="17"/>
    <x v="98"/>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9967774.079999998"/>
    <n v="53000000"/>
    <n v="29967774.079999998"/>
  </r>
  <r>
    <s v="2023"/>
    <x v="0"/>
    <x v="0"/>
    <x v="1"/>
    <x v="7"/>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35795280.969999999"/>
    <n v="69916984.819999993"/>
    <n v="32586195.809999999"/>
  </r>
  <r>
    <s v="2023"/>
    <x v="0"/>
    <x v="0"/>
    <x v="1"/>
    <x v="7"/>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x v="1"/>
    <x v="6"/>
    <x v="99"/>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11584835.479999999"/>
    <n v="11584836"/>
    <n v="11584835.48"/>
  </r>
  <r>
    <s v="2023"/>
    <x v="0"/>
    <x v="0"/>
    <x v="1"/>
    <x v="7"/>
    <s v="2 - Poder Ejecutivo"/>
    <s v="0211 - MINISTERIO DE OBRAS PÚBLICAS Y COMUNICACIONES"/>
    <s v="0001 - MINISTERIO DE OBRAS PUBLICAS Y COMUNICACIONES"/>
    <x v="1"/>
    <x v="2"/>
    <x v="100"/>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3176193.689999998"/>
    <n v="49800000"/>
    <n v="10776193.689999999"/>
  </r>
  <r>
    <s v="2023"/>
    <x v="0"/>
    <x v="0"/>
    <x v="1"/>
    <x v="7"/>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394239"/>
    <n v="859527.16"/>
    <n v="1865601"/>
    <n v="649523.62"/>
  </r>
  <r>
    <s v="2023"/>
    <x v="0"/>
    <x v="0"/>
    <x v="1"/>
    <x v="7"/>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1100000"/>
    <n v="0"/>
    <n v="298500"/>
    <n v="0"/>
  </r>
  <r>
    <s v="2023"/>
    <x v="0"/>
    <x v="0"/>
    <x v="1"/>
    <x v="7"/>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9000000"/>
    <n v="7080916.9899999974"/>
    <n v="18900000"/>
    <n v="1360573.6099999999"/>
  </r>
  <r>
    <s v="2023"/>
    <x v="0"/>
    <x v="0"/>
    <x v="1"/>
    <x v="7"/>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14365.6"/>
    <n v="200000"/>
    <n v="114365.6"/>
  </r>
  <r>
    <s v="2023"/>
    <x v="0"/>
    <x v="0"/>
    <x v="1"/>
    <x v="7"/>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1893380000"/>
    <n v="303173883.33999997"/>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499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200000000"/>
    <n v="0"/>
  </r>
  <r>
    <s v="2023"/>
    <x v="0"/>
    <x v="0"/>
    <x v="1"/>
    <x v="7"/>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37200000"/>
    <n v="1974694.4700000002"/>
    <n v="13700000"/>
    <n v="1058874.71"/>
  </r>
  <r>
    <s v="2023"/>
    <x v="0"/>
    <x v="0"/>
    <x v="1"/>
    <x v="7"/>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6286186.5199999996"/>
    <n v="7400000"/>
    <n v="2137206.6"/>
  </r>
  <r>
    <s v="2023"/>
    <x v="0"/>
    <x v="0"/>
    <x v="1"/>
    <x v="7"/>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1000000"/>
    <n v="0"/>
  </r>
  <r>
    <s v="2023"/>
    <x v="0"/>
    <x v="0"/>
    <x v="1"/>
    <x v="7"/>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2654822.049999999"/>
    <n v="20000000"/>
    <n v="10495905.949999999"/>
  </r>
  <r>
    <s v="2023"/>
    <x v="0"/>
    <x v="0"/>
    <x v="1"/>
    <x v="7"/>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5100000"/>
    <n v="211413.15000000002"/>
    <n v="5100000"/>
    <n v="211413.15000000002"/>
  </r>
  <r>
    <s v="2023"/>
    <x v="0"/>
    <x v="0"/>
    <x v="1"/>
    <x v="7"/>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6700000"/>
    <n v="27956519.489999998"/>
    <n v="28300000"/>
    <n v="27956519.490000002"/>
  </r>
  <r>
    <s v="2023"/>
    <x v="0"/>
    <x v="0"/>
    <x v="1"/>
    <x v="7"/>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9400000"/>
    <n v="0"/>
    <n v="9400000"/>
    <n v="0"/>
  </r>
  <r>
    <s v="2023"/>
    <x v="0"/>
    <x v="0"/>
    <x v="1"/>
    <x v="7"/>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800000"/>
    <n v="418580.22000000003"/>
    <n v="1200000"/>
    <n v="222564.52000000002"/>
  </r>
  <r>
    <s v="2023"/>
    <x v="0"/>
    <x v="0"/>
    <x v="1"/>
    <x v="7"/>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1000000"/>
    <n v="23942.2"/>
    <n v="490000"/>
    <n v="23942.2"/>
  </r>
  <r>
    <s v="2023"/>
    <x v="0"/>
    <x v="0"/>
    <x v="1"/>
    <x v="7"/>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104758.20999999999"/>
    <n v="110000"/>
    <n v="59000"/>
  </r>
  <r>
    <s v="2023"/>
    <x v="0"/>
    <x v="0"/>
    <x v="1"/>
    <x v="7"/>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200000"/>
    <n v="0"/>
  </r>
  <r>
    <s v="2023"/>
    <x v="0"/>
    <x v="0"/>
    <x v="1"/>
    <x v="7"/>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800000"/>
    <n v="3239559.96"/>
    <n v="3950000"/>
    <n v="3042072.44"/>
  </r>
  <r>
    <s v="2023"/>
    <x v="0"/>
    <x v="0"/>
    <x v="1"/>
    <x v="7"/>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700000"/>
    <n v="76541.81"/>
    <n v="245000"/>
    <n v="76541.81"/>
  </r>
  <r>
    <s v="2023"/>
    <x v="0"/>
    <x v="0"/>
    <x v="1"/>
    <x v="7"/>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356000"/>
    <n v="0"/>
  </r>
  <r>
    <s v="2023"/>
    <x v="0"/>
    <x v="0"/>
    <x v="1"/>
    <x v="7"/>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3505000"/>
    <n v="0"/>
  </r>
  <r>
    <s v="2023"/>
    <x v="0"/>
    <x v="0"/>
    <x v="1"/>
    <x v="7"/>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1600000"/>
    <n v="3923414.12"/>
    <n v="4450000"/>
    <n v="668111.03"/>
  </r>
  <r>
    <s v="2023"/>
    <x v="0"/>
    <x v="0"/>
    <x v="1"/>
    <x v="7"/>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250000"/>
    <n v="52327.1"/>
  </r>
  <r>
    <s v="2023"/>
    <x v="0"/>
    <x v="0"/>
    <x v="1"/>
    <x v="7"/>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59733.96"/>
  </r>
  <r>
    <s v="2023"/>
    <x v="0"/>
    <x v="0"/>
    <x v="1"/>
    <x v="7"/>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50000"/>
    <n v="29500"/>
  </r>
  <r>
    <s v="2023"/>
    <x v="0"/>
    <x v="0"/>
    <x v="1"/>
    <x v="7"/>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4150000"/>
    <n v="0"/>
  </r>
  <r>
    <s v="2023"/>
    <x v="0"/>
    <x v="0"/>
    <x v="1"/>
    <x v="7"/>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550000"/>
    <n v="18010"/>
    <n v="350000"/>
    <n v="18010"/>
  </r>
  <r>
    <s v="2023"/>
    <x v="0"/>
    <x v="0"/>
    <x v="1"/>
    <x v="7"/>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5232100"/>
    <n v="0"/>
  </r>
  <r>
    <s v="2023"/>
    <x v="0"/>
    <x v="0"/>
    <x v="1"/>
    <x v="7"/>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200000"/>
    <n v="0"/>
  </r>
  <r>
    <s v="2023"/>
    <x v="0"/>
    <x v="0"/>
    <x v="1"/>
    <x v="7"/>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250000"/>
    <n v="263258"/>
    <n v="9894400"/>
    <n v="263258"/>
  </r>
  <r>
    <s v="2023"/>
    <x v="0"/>
    <x v="0"/>
    <x v="1"/>
    <x v="7"/>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22328333"/>
    <n v="32955468.239999995"/>
    <n v="74968573"/>
    <n v="2040662.4"/>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680000"/>
    <n v="3511335.0300000003"/>
    <n v="4280000"/>
    <n v="3338526.3799999994"/>
  </r>
  <r>
    <s v="2023"/>
    <x v="0"/>
    <x v="0"/>
    <x v="1"/>
    <x v="7"/>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1051000"/>
    <n v="415416.64"/>
    <n v="1051000"/>
    <n v="382249.2"/>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39250000"/>
    <n v="3685190.01"/>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3932000"/>
    <n v="2206593.4500000002"/>
    <n v="9482000"/>
    <n v="2127478.48"/>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6909600"/>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0"/>
    <n v="1600000"/>
    <n v="0"/>
  </r>
  <r>
    <s v="2023"/>
    <x v="0"/>
    <x v="0"/>
    <x v="1"/>
    <x v="7"/>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30000"/>
    <n v="31862935.870000001"/>
    <n v="62030000"/>
    <n v="0"/>
  </r>
  <r>
    <s v="2023"/>
    <x v="0"/>
    <x v="0"/>
    <x v="1"/>
    <x v="7"/>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735000"/>
    <n v="932022.59"/>
    <n v="1735000"/>
    <n v="852336.58"/>
  </r>
  <r>
    <s v="2023"/>
    <x v="0"/>
    <x v="0"/>
    <x v="1"/>
    <x v="7"/>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350000"/>
    <n v="0"/>
    <n v="350000"/>
    <n v="0"/>
  </r>
  <r>
    <s v="2023"/>
    <x v="0"/>
    <x v="0"/>
    <x v="1"/>
    <x v="7"/>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10000"/>
    <n v="0"/>
  </r>
  <r>
    <s v="2023"/>
    <x v="0"/>
    <x v="0"/>
    <x v="1"/>
    <x v="7"/>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575000"/>
    <n v="2701839.95"/>
    <n v="3575000"/>
    <n v="199499.98"/>
  </r>
  <r>
    <s v="2023"/>
    <x v="0"/>
    <x v="0"/>
    <x v="1"/>
    <x v="7"/>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100000"/>
    <n v="0"/>
  </r>
  <r>
    <s v="2023"/>
    <x v="0"/>
    <x v="0"/>
    <x v="1"/>
    <x v="7"/>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1700000"/>
    <n v="638801.56000000006"/>
    <n v="1540000"/>
    <n v="638801.56000000006"/>
  </r>
  <r>
    <s v="2023"/>
    <x v="0"/>
    <x v="0"/>
    <x v="1"/>
    <x v="7"/>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0"/>
    <n v="2650000"/>
    <n v="0"/>
  </r>
  <r>
    <s v="2023"/>
    <x v="0"/>
    <x v="0"/>
    <x v="1"/>
    <x v="7"/>
    <s v="2 - Poder Ejecutivo"/>
    <s v="0212 - MINISTERIO DE INDUSTRIA, COMERCIO Y MIPYMES (MICM)"/>
    <s v="0008 - OFICINA NACIONAL DE DERECHO DE AUTOR"/>
    <x v="3"/>
    <x v="12"/>
    <x v="50"/>
    <s v="2.6 - BIENES MUEBLES, INMUEBLES E INTANGIBLES"/>
    <s v="2.6.6 - EQUIPOS DE DEFENSA Y SEGURIDAD"/>
    <s v="N"/>
    <s v="00 - N/A"/>
    <s v="10 - FONDO GENERAL"/>
    <s v="(en blanco)"/>
    <s v="99 - MULTIPROVINCIAL"/>
    <n v="0"/>
    <n v="0"/>
    <n v="360000"/>
    <n v="0"/>
  </r>
  <r>
    <s v="2023"/>
    <x v="0"/>
    <x v="0"/>
    <x v="1"/>
    <x v="7"/>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310000"/>
    <n v="240668.33000000002"/>
    <n v="1042969.76"/>
    <n v="240668.33000000002"/>
  </r>
  <r>
    <s v="2023"/>
    <x v="0"/>
    <x v="0"/>
    <x v="1"/>
    <x v="7"/>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500000"/>
    <n v="1063719.9400000002"/>
    <n v="2184500"/>
    <n v="1063719.94"/>
  </r>
  <r>
    <s v="2023"/>
    <x v="0"/>
    <x v="0"/>
    <x v="1"/>
    <x v="7"/>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52153.26"/>
    <n v="0"/>
  </r>
  <r>
    <s v="2023"/>
    <x v="0"/>
    <x v="0"/>
    <x v="1"/>
    <x v="7"/>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400000"/>
    <n v="90625.18"/>
    <n v="1544000"/>
    <n v="46965.18"/>
  </r>
  <r>
    <s v="2023"/>
    <x v="0"/>
    <x v="0"/>
    <x v="1"/>
    <x v="7"/>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200000"/>
    <n v="142001.22"/>
    <n v="173001.22000000003"/>
    <n v="142001.22"/>
  </r>
  <r>
    <s v="2023"/>
    <x v="0"/>
    <x v="0"/>
    <x v="1"/>
    <x v="7"/>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200000"/>
    <n v="84500.01"/>
    <n v="99500.010000000009"/>
    <n v="84500.01"/>
  </r>
  <r>
    <s v="2023"/>
    <x v="0"/>
    <x v="0"/>
    <x v="1"/>
    <x v="7"/>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x v="3"/>
    <x v="17"/>
    <x v="60"/>
    <s v="2.6 - BIENES MUEBLES, INMUEBLES E INTANGIBLES"/>
    <s v="2.6.1 - MOBILIARIO Y EQUIPO"/>
    <s v="N"/>
    <s v="00 - N/A"/>
    <s v="10 - FONDO GENERAL"/>
    <s v="(en blanco)"/>
    <s v="99 - MULTIPROVINCIAL"/>
    <n v="42716561"/>
    <n v="14899807.26"/>
    <n v="46715442"/>
    <n v="6592095.1600000001"/>
  </r>
  <r>
    <s v="2023"/>
    <x v="0"/>
    <x v="0"/>
    <x v="1"/>
    <x v="7"/>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6040350"/>
    <n v="918646.9"/>
    <n v="6670550"/>
    <n v="913564.9"/>
  </r>
  <r>
    <s v="2023"/>
    <x v="0"/>
    <x v="0"/>
    <x v="1"/>
    <x v="7"/>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7210129"/>
    <n v="0"/>
    <n v="48977443"/>
    <n v="0"/>
  </r>
  <r>
    <s v="2023"/>
    <x v="0"/>
    <x v="0"/>
    <x v="1"/>
    <x v="7"/>
    <s v="2 - Poder Ejecutivo"/>
    <s v="0213 - MINISTERIO DE TURISMO"/>
    <s v="0001 - MINISTERIO DE TURISMO"/>
    <x v="3"/>
    <x v="17"/>
    <x v="60"/>
    <s v="2.6 - BIENES MUEBLES, INMUEBLES E INTANGIBLES"/>
    <s v="2.6.5 - MAQUINARIA, OTROS EQUIPOS Y HERRAMIENTAS"/>
    <s v="N"/>
    <s v="00 - N/A"/>
    <s v="10 - FONDO GENERAL"/>
    <s v="(en blanco)"/>
    <s v="99 - MULTIPROVINCIAL"/>
    <n v="12493465"/>
    <n v="364359.18"/>
    <n v="20258893"/>
    <n v="111359.18"/>
  </r>
  <r>
    <s v="2023"/>
    <x v="0"/>
    <x v="0"/>
    <x v="1"/>
    <x v="7"/>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x v="3"/>
    <x v="17"/>
    <x v="60"/>
    <s v="2.6 - BIENES MUEBLES, INMUEBLES E INTANGIBLES"/>
    <s v="2.6.8 - BIENES INTANGIBLES"/>
    <s v="N"/>
    <s v="00 - N/A"/>
    <s v="10 - FONDO GENERAL"/>
    <s v="(en blanco)"/>
    <s v="99 - MULTIPROVINCIAL"/>
    <n v="5019550"/>
    <n v="677400"/>
    <n v="4599550"/>
    <n v="0"/>
  </r>
  <r>
    <s v="2023"/>
    <x v="0"/>
    <x v="0"/>
    <x v="1"/>
    <x v="7"/>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11390000"/>
    <n v="0"/>
  </r>
  <r>
    <s v="2023"/>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0"/>
    <n v="0"/>
    <n v="10605377.52"/>
    <n v="0"/>
  </r>
  <r>
    <s v="2023"/>
    <x v="0"/>
    <x v="0"/>
    <x v="1"/>
    <x v="7"/>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15000000"/>
    <n v="3335853.4899999998"/>
    <n v="35000000"/>
    <n v="1837940.98"/>
  </r>
  <r>
    <s v="2023"/>
    <x v="0"/>
    <x v="0"/>
    <x v="1"/>
    <x v="7"/>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1846710.6"/>
    <n v="1846710.6"/>
    <n v="0"/>
  </r>
  <r>
    <s v="2023"/>
    <x v="0"/>
    <x v="0"/>
    <x v="1"/>
    <x v="7"/>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13388.57999999996"/>
    <n v="213388.58"/>
    <n v="0"/>
  </r>
  <r>
    <s v="2023"/>
    <x v="0"/>
    <x v="0"/>
    <x v="1"/>
    <x v="7"/>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0"/>
    <n v="216162.2"/>
    <n v="0"/>
  </r>
  <r>
    <s v="2023"/>
    <x v="0"/>
    <x v="0"/>
    <x v="1"/>
    <x v="7"/>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7"/>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0"/>
    <n v="630632.5"/>
    <n v="0"/>
  </r>
  <r>
    <s v="2023"/>
    <x v="0"/>
    <x v="0"/>
    <x v="1"/>
    <x v="7"/>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0"/>
    <n v="1157067.6499999999"/>
    <n v="0"/>
  </r>
  <r>
    <s v="2023"/>
    <x v="0"/>
    <x v="0"/>
    <x v="1"/>
    <x v="7"/>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
    <n v="159192.70999999996"/>
    <n v="159192.71"/>
  </r>
  <r>
    <s v="2023"/>
    <x v="0"/>
    <x v="0"/>
    <x v="1"/>
    <x v="7"/>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0"/>
    <n v="60677.53"/>
    <n v="0"/>
  </r>
  <r>
    <s v="2023"/>
    <x v="0"/>
    <x v="0"/>
    <x v="1"/>
    <x v="7"/>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34200000"/>
    <n v="20545397"/>
    <n v="556003865"/>
    <n v="20545397"/>
  </r>
  <r>
    <s v="2023"/>
    <x v="0"/>
    <x v="0"/>
    <x v="1"/>
    <x v="7"/>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1400000"/>
    <n v="1656270.15"/>
    <n v="4000000"/>
    <n v="1313830.1399999999"/>
  </r>
  <r>
    <s v="2023"/>
    <x v="0"/>
    <x v="0"/>
    <x v="1"/>
    <x v="7"/>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0"/>
  </r>
  <r>
    <s v="2023"/>
    <x v="0"/>
    <x v="0"/>
    <x v="1"/>
    <x v="7"/>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9600000"/>
    <n v="2122120.7399999998"/>
    <n v="7600000"/>
    <n v="1998220.7400000002"/>
  </r>
  <r>
    <s v="2023"/>
    <x v="0"/>
    <x v="0"/>
    <x v="1"/>
    <x v="7"/>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x v="3"/>
    <x v="17"/>
    <x v="60"/>
    <s v="2.7 - OBRAS"/>
    <s v="2.7.1 - OBRAS EN EDIFICACIONES"/>
    <s v="N"/>
    <s v="00 - N/A"/>
    <s v="20 - FONDOS CON DESTINO ESPECÍFICO"/>
    <s v="(en blanco)"/>
    <s v="99 - MULTIPROVINCIAL"/>
    <n v="344350000"/>
    <n v="99404558.900000006"/>
    <n v="216496135"/>
    <n v="99404558.900000006"/>
  </r>
  <r>
    <s v="2023"/>
    <x v="0"/>
    <x v="0"/>
    <x v="1"/>
    <x v="7"/>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18852559.91"/>
    <n v="23929708.66"/>
    <n v="18852559.91"/>
  </r>
  <r>
    <s v="2023"/>
    <x v="0"/>
    <x v="0"/>
    <x v="1"/>
    <x v="7"/>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349435.0299999998"/>
    <n v="2938685.89"/>
    <n v="349435.03"/>
  </r>
  <r>
    <s v="2023"/>
    <x v="0"/>
    <x v="0"/>
    <x v="1"/>
    <x v="7"/>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6126255.5899999999"/>
    <n v="6126255.5899999999"/>
    <n v="0"/>
  </r>
  <r>
    <s v="2023"/>
    <x v="0"/>
    <x v="0"/>
    <x v="1"/>
    <x v="7"/>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1600000"/>
    <n v="1679745.62"/>
    <n v="0"/>
  </r>
  <r>
    <s v="2023"/>
    <x v="0"/>
    <x v="0"/>
    <x v="1"/>
    <x v="7"/>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5708295.4800000004"/>
    <n v="8339278.7400000002"/>
    <n v="5708295.4800000004"/>
  </r>
  <r>
    <s v="2023"/>
    <x v="0"/>
    <x v="0"/>
    <x v="1"/>
    <x v="7"/>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1378965.37"/>
    <n v="7764295.0999999996"/>
    <n v="1378965.37"/>
  </r>
  <r>
    <s v="2023"/>
    <x v="0"/>
    <x v="0"/>
    <x v="1"/>
    <x v="7"/>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0"/>
    <n v="6140491.54"/>
    <n v="0"/>
  </r>
  <r>
    <s v="2023"/>
    <x v="0"/>
    <x v="0"/>
    <x v="1"/>
    <x v="7"/>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0"/>
    <n v="4569390.6500000004"/>
    <n v="0"/>
  </r>
  <r>
    <s v="2023"/>
    <x v="0"/>
    <x v="0"/>
    <x v="1"/>
    <x v="7"/>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0"/>
    <n v="6849941.0999999996"/>
    <n v="0"/>
  </r>
  <r>
    <s v="2023"/>
    <x v="0"/>
    <x v="0"/>
    <x v="1"/>
    <x v="7"/>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7055704.6200000001"/>
    <n v="0"/>
  </r>
  <r>
    <s v="2023"/>
    <x v="0"/>
    <x v="0"/>
    <x v="1"/>
    <x v="7"/>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x v="2"/>
    <x v="18"/>
    <x v="95"/>
    <s v="2.7 - OBRAS"/>
    <s v="2.7.1 - OBRAS EN EDIFICACIONES"/>
    <s v="S"/>
    <s v="35 - HABILITACIÓN ESTACION DEPURADORA AGUAS RESIDUALES JUAN DOLIO, MUNICIPIO GUAYACANES, PROVINCIA DE SAN PEDRO DE MACORIS"/>
    <s v="20 - FONDOS CON DESTINO ESPECÍFICO"/>
    <n v="16115"/>
    <s v="23 - SAN PEDRO DE MACORIS"/>
    <n v="0"/>
    <n v="2000000"/>
    <n v="2106893.2000000002"/>
    <n v="0"/>
  </r>
  <r>
    <s v="2023"/>
    <x v="0"/>
    <x v="0"/>
    <x v="1"/>
    <x v="7"/>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0"/>
    <n v="2462897.5700000003"/>
    <n v="0"/>
  </r>
  <r>
    <s v="2023"/>
    <x v="0"/>
    <x v="0"/>
    <x v="1"/>
    <x v="7"/>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0"/>
    <n v="42790564.640000001"/>
    <n v="0"/>
  </r>
  <r>
    <s v="2023"/>
    <x v="0"/>
    <x v="0"/>
    <x v="1"/>
    <x v="7"/>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2044063.04"/>
    <n v="0"/>
  </r>
  <r>
    <s v="2023"/>
    <x v="0"/>
    <x v="0"/>
    <x v="1"/>
    <x v="7"/>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0"/>
    <n v="685783.06999999983"/>
    <n v="0"/>
  </r>
  <r>
    <s v="2023"/>
    <x v="0"/>
    <x v="0"/>
    <x v="1"/>
    <x v="7"/>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5437160.8700000001"/>
    <n v="41212589.140000008"/>
    <n v="5437160.8700000001"/>
  </r>
  <r>
    <s v="2023"/>
    <x v="0"/>
    <x v="0"/>
    <x v="1"/>
    <x v="7"/>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2082017.37"/>
    <n v="18098524.619999997"/>
    <n v="2082017.37"/>
  </r>
  <r>
    <s v="2023"/>
    <x v="0"/>
    <x v="0"/>
    <x v="1"/>
    <x v="7"/>
    <s v="2 - Poder Ejecutivo"/>
    <s v="0213 - MINISTERIO DE TURISMO"/>
    <s v="0002 - COMITE EJECUTOR DE INFRAESTRUCTA EN ZONAS TURISTICAS (CEIZTUR)"/>
    <x v="1"/>
    <x v="6"/>
    <x v="27"/>
    <s v="2.7 - OBRAS"/>
    <s v="2.7.1 - OBRAS EN EDIFICACIONES"/>
    <s v="S"/>
    <s v="39 - RECONSTRUCCIÓN MALECON PLAYA GRINGO,MUNICIPIO HAINA, PROVINCIA SAN CRISTOBAL"/>
    <s v="20 - FONDOS CON DESTINO ESPECÍFICO"/>
    <n v="16135"/>
    <s v="21 - SAN CRISTOBAL"/>
    <n v="0"/>
    <n v="0"/>
    <n v="1791089.93"/>
    <n v="0"/>
  </r>
  <r>
    <s v="2023"/>
    <x v="0"/>
    <x v="0"/>
    <x v="1"/>
    <x v="7"/>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1600000"/>
    <n v="2458659.4900000002"/>
    <n v="0"/>
  </r>
  <r>
    <s v="2023"/>
    <x v="0"/>
    <x v="0"/>
    <x v="1"/>
    <x v="7"/>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22413342.190000001"/>
    <n v="22413342.190000001"/>
    <n v="0"/>
  </r>
  <r>
    <s v="2023"/>
    <x v="0"/>
    <x v="0"/>
    <x v="1"/>
    <x v="7"/>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26536559.039999995"/>
    <n v="39804838.5"/>
    <n v="26536559.039999995"/>
  </r>
  <r>
    <s v="2023"/>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10996603.620000001"/>
    <n v="21326540.550000001"/>
    <n v="10996603.62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1040548.3200000001"/>
    <n v="1560822.5"/>
    <n v="1040548.320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1750000.0199999998"/>
    <n v="3500000"/>
    <n v="1750000.0199999998"/>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733333.3600000001"/>
    <n v="1100000"/>
    <n v="733333.3600000001"/>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42499.98"/>
    <n v="85000"/>
    <n v="42499.98"/>
  </r>
  <r>
    <s v="2023"/>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400000.01999999996"/>
    <n v="800000"/>
    <n v="400000.01999999996"/>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3200000"/>
    <n v="19800000"/>
    <n v="13200000"/>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005499.9799999999"/>
    <n v="2011000"/>
    <n v="1005499.9799999999"/>
  </r>
  <r>
    <s v="2023"/>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846666.6399999999"/>
    <n v="1270000"/>
    <n v="846666.6399999999"/>
  </r>
  <r>
    <s v="2023"/>
    <x v="0"/>
    <x v="0"/>
    <x v="1"/>
    <x v="7"/>
    <s v="2 - Poder Ejecutivo"/>
    <s v="0214 - PROCURADURÍA GENERAL DE LA REPÚBLICA"/>
    <s v="0001 - PROCURADURIA GENERAL DE LA REPUBLICA DOMINICANA"/>
    <x v="0"/>
    <x v="1"/>
    <x v="1"/>
    <s v="2.7 - OBRAS"/>
    <s v="2.7.1 - OBRAS EN EDIFICACIONES"/>
    <s v="N"/>
    <s v="00 - N/A"/>
    <s v="10 - FONDO GENERAL"/>
    <s v="(en blanco)"/>
    <s v="99 - MULTIPROVINCIAL"/>
    <n v="0"/>
    <n v="2000000"/>
    <n v="3000000"/>
    <n v="2000000"/>
  </r>
  <r>
    <s v="2023"/>
    <x v="0"/>
    <x v="0"/>
    <x v="1"/>
    <x v="7"/>
    <s v="2 - Poder Ejecutivo"/>
    <s v="0215 - MINISTERIO DE LA MUJER"/>
    <s v="0001 - MINISTERIO DE LA MUJER"/>
    <x v="0"/>
    <x v="0"/>
    <x v="31"/>
    <s v="2.6 - BIENES MUEBLES, INMUEBLES E INTANGIBLES"/>
    <s v="2.6.1 - MOBILIARIO Y EQUIPO"/>
    <s v="N"/>
    <s v="00 - N/A"/>
    <s v="10 - FONDO GENERAL"/>
    <s v="(en blanco)"/>
    <s v="99 - MULTIPROVINCIAL"/>
    <n v="11950000"/>
    <n v="817118.9600000002"/>
    <n v="888000"/>
    <n v="774808.88"/>
  </r>
  <r>
    <s v="2023"/>
    <x v="0"/>
    <x v="0"/>
    <x v="1"/>
    <x v="7"/>
    <s v="2 - Poder Ejecutivo"/>
    <s v="0215 - MINISTERIO DE LA MUJER"/>
    <s v="0001 - MINISTERIO DE LA MUJER"/>
    <x v="0"/>
    <x v="0"/>
    <x v="31"/>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0"/>
    <n v="5642000"/>
    <n v="0"/>
  </r>
  <r>
    <s v="2023"/>
    <x v="0"/>
    <x v="0"/>
    <x v="1"/>
    <x v="7"/>
    <s v="2 - Poder Ejecutivo"/>
    <s v="0215 - MINISTERIO DE LA MUJER"/>
    <s v="0001 - MINISTERIO DE LA MUJER"/>
    <x v="0"/>
    <x v="0"/>
    <x v="31"/>
    <s v="2.6 - BIENES MUEBLES, INMUEBLES E INTANGIBLES"/>
    <s v="2.6.5 - MAQUINARIA, OTROS EQUIPOS Y HERRAMIENTAS"/>
    <s v="N"/>
    <s v="00 - N/A"/>
    <s v="10 - FONDO GENERAL"/>
    <s v="(en blanco)"/>
    <s v="99 - MULTIPROVINCIAL"/>
    <n v="725000"/>
    <n v="970740.99"/>
    <n v="998900"/>
    <n v="876930.99"/>
  </r>
  <r>
    <s v="2023"/>
    <x v="0"/>
    <x v="0"/>
    <x v="1"/>
    <x v="7"/>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0"/>
  </r>
  <r>
    <s v="2023"/>
    <x v="0"/>
    <x v="0"/>
    <x v="1"/>
    <x v="7"/>
    <s v="2 - Poder Ejecutivo"/>
    <s v="0215 - MINISTERIO DE LA MUJER"/>
    <s v="0001 - MINISTERIO DE LA MUJER"/>
    <x v="0"/>
    <x v="0"/>
    <x v="31"/>
    <s v="2.7 - OBRAS"/>
    <s v="2.7.1 - OBRAS EN EDIFICACIONES"/>
    <s v="N"/>
    <s v="00 - N/A"/>
    <s v="10 - FONDO GENERAL"/>
    <s v="(en blanco)"/>
    <s v="99 - MULTIPROVINCIAL"/>
    <n v="0"/>
    <n v="13623100.299999999"/>
    <n v="14303999"/>
    <n v="7357320.4800000004"/>
  </r>
  <r>
    <s v="2023"/>
    <x v="0"/>
    <x v="0"/>
    <x v="1"/>
    <x v="7"/>
    <s v="2 - Poder Ejecutivo"/>
    <s v="0215 - MINISTERIO DE LA MUJER"/>
    <s v="0001 - MINISTERIO DE LA MUJER"/>
    <x v="0"/>
    <x v="0"/>
    <x v="31"/>
    <s v="2.7 - OBRAS"/>
    <s v="2.7.1 - OBRAS EN EDIFICACIONES"/>
    <s v="N"/>
    <s v="00 - N/A"/>
    <s v="70 - DONACION EXTERNA"/>
    <s v="(en blanco)"/>
    <s v="99 - MULTIPROVINCIAL"/>
    <n v="0"/>
    <n v="0"/>
    <n v="5051000"/>
    <n v="0"/>
  </r>
  <r>
    <s v="2023"/>
    <x v="0"/>
    <x v="0"/>
    <x v="1"/>
    <x v="7"/>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x v="1"/>
    <x v="5"/>
    <x v="42"/>
    <s v="2.6 - BIENES MUEBLES, INMUEBLES E INTANGIBLES"/>
    <s v="2.6.1 - MOBILIARIO Y EQUIPO"/>
    <s v="N"/>
    <s v="00 - N/A"/>
    <s v="10 - FONDO GENERAL"/>
    <s v="(en blanco)"/>
    <s v="99 - MULTIPROVINCIAL"/>
    <n v="4300000"/>
    <n v="724791.4"/>
    <n v="1350000"/>
    <n v="724791.39999999991"/>
  </r>
  <r>
    <s v="2023"/>
    <x v="0"/>
    <x v="0"/>
    <x v="1"/>
    <x v="7"/>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300000"/>
    <n v="133265"/>
  </r>
  <r>
    <s v="2023"/>
    <x v="0"/>
    <x v="0"/>
    <x v="1"/>
    <x v="7"/>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x v="1"/>
    <x v="13"/>
    <x v="63"/>
    <s v="2.6 - BIENES MUEBLES, INMUEBLES E INTANGIBLES"/>
    <s v="2.6.1 - MOBILIARIO Y EQUIPO"/>
    <s v="N"/>
    <s v="00 - N/A"/>
    <s v="10 - FONDO GENERAL"/>
    <s v="(en blanco)"/>
    <s v="99 - MULTIPROVINCIAL"/>
    <n v="0"/>
    <n v="3698182.21"/>
    <n v="4392988"/>
    <n v="349555.45"/>
  </r>
  <r>
    <s v="2023"/>
    <x v="0"/>
    <x v="0"/>
    <x v="1"/>
    <x v="7"/>
    <s v="2 - Poder Ejecutivo"/>
    <s v="0215 - MINISTERIO DE LA MUJER"/>
    <s v="0001 - MINISTERIO DE LA MUJER"/>
    <x v="1"/>
    <x v="13"/>
    <x v="63"/>
    <s v="2.6 - BIENES MUEBLES, INMUEBLES E INTANGIBLES"/>
    <s v="2.6.1 - MOBILIARIO Y EQUIPO"/>
    <s v="N"/>
    <s v="00 - N/A"/>
    <s v="70 - DONACION EXTERNA"/>
    <s v="(en blanco)"/>
    <s v="99 - MULTIPROVINCIAL"/>
    <n v="0"/>
    <n v="10609885.01"/>
    <n v="32065976"/>
    <n v="7047903.4300000006"/>
  </r>
  <r>
    <s v="2023"/>
    <x v="0"/>
    <x v="0"/>
    <x v="1"/>
    <x v="7"/>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0"/>
    <n v="857872"/>
    <n v="0"/>
  </r>
  <r>
    <s v="2023"/>
    <x v="0"/>
    <x v="0"/>
    <x v="1"/>
    <x v="7"/>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5476800"/>
  </r>
  <r>
    <s v="2023"/>
    <x v="0"/>
    <x v="0"/>
    <x v="1"/>
    <x v="7"/>
    <s v="2 - Poder Ejecutivo"/>
    <s v="0215 - MINISTERIO DE LA MUJER"/>
    <s v="0001 - MINISTERIO DE LA MUJER"/>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x v="1"/>
    <x v="13"/>
    <x v="63"/>
    <s v="2.7 - OBRAS"/>
    <s v="2.7.1 - OBRAS EN EDIFICACIONES"/>
    <s v="N"/>
    <s v="00 - N/A"/>
    <s v="10 - FONDO GENERAL"/>
    <s v="(en blanco)"/>
    <s v="99 - MULTIPROVINCIAL"/>
    <n v="0"/>
    <n v="0"/>
    <n v="165000"/>
    <n v="0"/>
  </r>
  <r>
    <s v="2023"/>
    <x v="0"/>
    <x v="0"/>
    <x v="1"/>
    <x v="7"/>
    <s v="2 - Poder Ejecutivo"/>
    <s v="0216 - MINISTERIO DE CULTURA"/>
    <s v="0001 - MINISTERIO DE CULTURA"/>
    <x v="1"/>
    <x v="6"/>
    <x v="13"/>
    <s v="2.6 - BIENES MUEBLES, INMUEBLES E INTANGIBLES"/>
    <s v="2.6.1 - MOBILIARIO Y EQUIPO"/>
    <s v="N"/>
    <s v="00 - N/A"/>
    <s v="10 - FONDO GENERAL"/>
    <s v="(en blanco)"/>
    <s v="99 - MULTIPROVINCIAL"/>
    <n v="7700000"/>
    <n v="5061453.93"/>
    <n v="17277000"/>
    <n v="1687724.1400000001"/>
  </r>
  <r>
    <s v="2023"/>
    <x v="0"/>
    <x v="0"/>
    <x v="1"/>
    <x v="7"/>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3970000"/>
    <n v="1413700.5"/>
    <n v="5870000"/>
    <n v="1410910.97"/>
  </r>
  <r>
    <s v="2023"/>
    <x v="0"/>
    <x v="0"/>
    <x v="1"/>
    <x v="7"/>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x v="1"/>
    <x v="6"/>
    <x v="13"/>
    <s v="2.6 - BIENES MUEBLES, INMUEBLES E INTANGIBLES"/>
    <s v="2.6.5 - MAQUINARIA, OTROS EQUIPOS Y HERRAMIENTAS"/>
    <s v="N"/>
    <s v="00 - N/A"/>
    <s v="10 - FONDO GENERAL"/>
    <s v="(en blanco)"/>
    <s v="99 - MULTIPROVINCIAL"/>
    <n v="5013253"/>
    <n v="771053.84000000008"/>
    <n v="8987073"/>
    <n v="655277.34"/>
  </r>
  <r>
    <s v="2023"/>
    <x v="0"/>
    <x v="0"/>
    <x v="1"/>
    <x v="7"/>
    <s v="2 - Poder Ejecutivo"/>
    <s v="0216 - MINISTERIO DE CULTURA"/>
    <s v="0001 - MINISTERIO DE CULTURA"/>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x v="1"/>
    <x v="6"/>
    <x v="13"/>
    <s v="2.7 - OBRAS"/>
    <s v="2.7.1 - OBRAS EN EDIFICACIONES"/>
    <s v="N"/>
    <s v="00 - N/A"/>
    <s v="10 - FONDO GENERAL"/>
    <s v="(en blanco)"/>
    <s v="99 - MULTIPROVINCIAL"/>
    <n v="0"/>
    <n v="11923792.889999999"/>
    <n v="11997204"/>
    <n v="2754326.41"/>
  </r>
  <r>
    <s v="2023"/>
    <x v="0"/>
    <x v="0"/>
    <x v="1"/>
    <x v="7"/>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280000"/>
    <n v="77833.27"/>
    <n v="280000"/>
    <n v="77833.26999999999"/>
  </r>
  <r>
    <s v="2023"/>
    <x v="0"/>
    <x v="0"/>
    <x v="1"/>
    <x v="7"/>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47935"/>
    <n v="0"/>
    <n v="47935"/>
    <n v="0"/>
  </r>
  <r>
    <s v="2023"/>
    <x v="0"/>
    <x v="0"/>
    <x v="1"/>
    <x v="7"/>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x v="1"/>
    <x v="6"/>
    <x v="13"/>
    <s v="2.6 - BIENES MUEBLES, INMUEBLES E INTANGIBLES"/>
    <s v="2.6.1 - MOBILIARIO Y EQUIPO"/>
    <s v="N"/>
    <s v="00 - N/A"/>
    <s v="10 - FONDO GENERAL"/>
    <s v="(en blanco)"/>
    <s v="99 - MULTIPROVINCIAL"/>
    <n v="7000000"/>
    <n v="773005.29"/>
    <n v="3307800"/>
    <n v="332824.05"/>
  </r>
  <r>
    <s v="2023"/>
    <x v="0"/>
    <x v="0"/>
    <x v="1"/>
    <x v="7"/>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164522.01"/>
    <n v="1905200"/>
    <n v="5111.76"/>
  </r>
  <r>
    <s v="2023"/>
    <x v="0"/>
    <x v="0"/>
    <x v="1"/>
    <x v="7"/>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0"/>
    <n v="27000"/>
    <n v="0"/>
  </r>
  <r>
    <s v="2023"/>
    <x v="0"/>
    <x v="0"/>
    <x v="1"/>
    <x v="7"/>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0"/>
    <n v="2707500"/>
    <n v="0"/>
  </r>
  <r>
    <s v="2023"/>
    <x v="0"/>
    <x v="0"/>
    <x v="1"/>
    <x v="7"/>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767614.4"/>
    <n v="1403900"/>
    <n v="7694.4"/>
  </r>
  <r>
    <s v="2023"/>
    <x v="0"/>
    <x v="0"/>
    <x v="1"/>
    <x v="7"/>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0"/>
    <n v="87500"/>
    <n v="0"/>
  </r>
  <r>
    <s v="2023"/>
    <x v="0"/>
    <x v="0"/>
    <x v="1"/>
    <x v="7"/>
    <s v="2 - Poder Ejecutivo"/>
    <s v="0216 - MINISTERIO DE CULTURA"/>
    <s v="0006 - DIRECCIÓN GENERAL DE MUSEOS"/>
    <x v="1"/>
    <x v="6"/>
    <x v="13"/>
    <s v="2.6 - BIENES MUEBLES, INMUEBLES E INTANGIBLES"/>
    <s v="2.6.1 - MOBILIARIO Y EQUIPO"/>
    <s v="N"/>
    <s v="00 - N/A"/>
    <s v="10 - FONDO GENERAL"/>
    <s v="(en blanco)"/>
    <s v="99 - MULTIPROVINCIAL"/>
    <n v="1050000"/>
    <n v="0"/>
    <n v="50000"/>
    <n v="0"/>
  </r>
  <r>
    <s v="2023"/>
    <x v="0"/>
    <x v="0"/>
    <x v="1"/>
    <x v="7"/>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7 - MINISTERIO DE LA JUVENTUD"/>
    <s v="0001 - MINISTERIO DE LA JUVENTUD"/>
    <x v="1"/>
    <x v="2"/>
    <x v="3"/>
    <s v="2.6 - BIENES MUEBLES, INMUEBLES E INTANGIBLES"/>
    <s v="2.6.1 - MOBILIARIO Y EQUIPO"/>
    <s v="N"/>
    <s v="00 - N/A"/>
    <s v="10 - FONDO GENERAL"/>
    <s v="(en blanco)"/>
    <s v="99 - MULTIPROVINCIAL"/>
    <n v="4436493"/>
    <n v="3017690.75"/>
    <n v="4504321.24"/>
    <n v="2915101.5500000003"/>
  </r>
  <r>
    <s v="2023"/>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1139047.8599999999"/>
    <n v="1465275.24"/>
    <n v="1139047.8600000001"/>
  </r>
  <r>
    <s v="2023"/>
    <x v="0"/>
    <x v="0"/>
    <x v="1"/>
    <x v="7"/>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20000"/>
    <n v="748827.33"/>
    <n v="923077.77"/>
    <n v="733605.33"/>
  </r>
  <r>
    <s v="2023"/>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65000"/>
    <n v="104430"/>
  </r>
  <r>
    <s v="2023"/>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n v="-1.1641532182693481E-10"/>
    <n v="0"/>
  </r>
  <r>
    <s v="2023"/>
    <x v="0"/>
    <x v="0"/>
    <x v="1"/>
    <x v="7"/>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725901"/>
    <n v="680000"/>
    <n v="687401"/>
    <n v="0"/>
  </r>
  <r>
    <s v="2023"/>
    <x v="0"/>
    <x v="0"/>
    <x v="1"/>
    <x v="7"/>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890608"/>
    <n v="0"/>
    <n v="226279"/>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22332514"/>
    <n v="0"/>
    <n v="924"/>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319746"/>
    <n v="0"/>
    <n v="24532"/>
    <n v="0"/>
  </r>
  <r>
    <s v="2023"/>
    <x v="0"/>
    <x v="0"/>
    <x v="1"/>
    <x v="7"/>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7888500"/>
    <n v="80000"/>
    <n v="80000"/>
    <n v="0"/>
  </r>
  <r>
    <s v="2023"/>
    <x v="0"/>
    <x v="0"/>
    <x v="1"/>
    <x v="7"/>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2880000"/>
    <n v="0"/>
    <n v="0"/>
    <n v="0"/>
  </r>
  <r>
    <s v="2023"/>
    <x v="0"/>
    <x v="0"/>
    <x v="1"/>
    <x v="7"/>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52800"/>
    <n v="70000"/>
    <n v="772800"/>
    <n v="0"/>
  </r>
  <r>
    <s v="2023"/>
    <x v="0"/>
    <x v="0"/>
    <x v="1"/>
    <x v="7"/>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27619"/>
    <n v="0"/>
    <n v="7672"/>
    <n v="0"/>
  </r>
  <r>
    <s v="2023"/>
    <x v="0"/>
    <x v="0"/>
    <x v="1"/>
    <x v="7"/>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795386"/>
    <n v="0"/>
    <n v="395386"/>
    <n v="0"/>
  </r>
  <r>
    <s v="2023"/>
    <x v="0"/>
    <x v="0"/>
    <x v="1"/>
    <x v="7"/>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575"/>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49800"/>
    <n v="0"/>
    <n v="498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750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0"/>
    <n v="250942"/>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0"/>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544395"/>
    <n v="0"/>
  </r>
  <r>
    <s v="2023"/>
    <x v="0"/>
    <x v="0"/>
    <x v="1"/>
    <x v="7"/>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309322"/>
    <n v="738000.13"/>
    <n v="762003"/>
    <n v="738000.13"/>
  </r>
  <r>
    <s v="2023"/>
    <x v="0"/>
    <x v="0"/>
    <x v="1"/>
    <x v="7"/>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753000"/>
    <n v="312760.61"/>
    <n v="699001"/>
    <n v="312760.59999999998"/>
  </r>
  <r>
    <s v="2023"/>
    <x v="0"/>
    <x v="0"/>
    <x v="1"/>
    <x v="7"/>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0"/>
    <n v="0"/>
  </r>
  <r>
    <s v="2023"/>
    <x v="0"/>
    <x v="0"/>
    <x v="1"/>
    <x v="7"/>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0"/>
    <n v="0"/>
  </r>
  <r>
    <s v="2023"/>
    <x v="0"/>
    <x v="0"/>
    <x v="1"/>
    <x v="7"/>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0"/>
    <n v="0"/>
    <n v="0"/>
  </r>
  <r>
    <s v="2023"/>
    <x v="0"/>
    <x v="0"/>
    <x v="1"/>
    <x v="7"/>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0"/>
    <n v="0"/>
  </r>
  <r>
    <s v="2023"/>
    <x v="0"/>
    <x v="0"/>
    <x v="1"/>
    <x v="7"/>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0"/>
    <n v="0"/>
  </r>
  <r>
    <s v="2023"/>
    <x v="0"/>
    <x v="0"/>
    <x v="1"/>
    <x v="7"/>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440348"/>
    <n v="0"/>
    <n v="5848"/>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95490"/>
    <n v="0"/>
    <n v="178490"/>
    <n v="0"/>
  </r>
  <r>
    <s v="2023"/>
    <x v="0"/>
    <x v="0"/>
    <x v="1"/>
    <x v="7"/>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111025"/>
    <n v="0"/>
    <n v="111025"/>
    <n v="0"/>
  </r>
  <r>
    <s v="2023"/>
    <x v="0"/>
    <x v="0"/>
    <x v="1"/>
    <x v="7"/>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2071388"/>
    <n v="23168041.010000005"/>
    <n v="56287931"/>
    <n v="13744360.370000001"/>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40420765"/>
    <n v="44267253.710000001"/>
    <n v="54920765"/>
    <n v="8136184.3200000003"/>
  </r>
  <r>
    <s v="2023"/>
    <x v="0"/>
    <x v="0"/>
    <x v="1"/>
    <x v="7"/>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1642850"/>
    <n v="573307.42999999993"/>
    <n v="2812850"/>
    <n v="494200.73"/>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10080"/>
    <n v="84531.27"/>
    <n v="94612"/>
    <n v="84531.27"/>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0"/>
    <n v="3108500"/>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417169"/>
    <n v="5670858.54"/>
    <n v="5729326"/>
    <n v="4636620.1399999997"/>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959923"/>
    <n v="34869867.560000002"/>
    <n v="44780633"/>
    <n v="4033983.92"/>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0"/>
    <n v="53780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205438"/>
    <n v="900000"/>
    <n v="0"/>
  </r>
  <r>
    <s v="2023"/>
    <x v="0"/>
    <x v="0"/>
    <x v="1"/>
    <x v="7"/>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1600000"/>
    <n v="2275000"/>
  </r>
  <r>
    <s v="2023"/>
    <x v="0"/>
    <x v="0"/>
    <x v="1"/>
    <x v="7"/>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5025243"/>
    <n v="299846.24"/>
  </r>
  <r>
    <s v="2023"/>
    <x v="0"/>
    <x v="0"/>
    <x v="1"/>
    <x v="7"/>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306472.52"/>
    <n v="1600000"/>
    <n v="474569.59"/>
  </r>
  <r>
    <s v="2023"/>
    <x v="0"/>
    <x v="0"/>
    <x v="1"/>
    <x v="7"/>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
  </r>
  <r>
    <s v="2023"/>
    <x v="0"/>
    <x v="0"/>
    <x v="1"/>
    <x v="7"/>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222161"/>
    <n v="1290982.75"/>
    <n v="1405738"/>
    <n v="526500"/>
  </r>
  <r>
    <s v="2023"/>
    <x v="0"/>
    <x v="0"/>
    <x v="1"/>
    <x v="7"/>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0"/>
    <n v="0"/>
  </r>
  <r>
    <s v="2023"/>
    <x v="0"/>
    <x v="0"/>
    <x v="1"/>
    <x v="7"/>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72100"/>
    <n v="14000.7"/>
    <n v="72100"/>
    <n v="14000.7"/>
  </r>
  <r>
    <s v="2023"/>
    <x v="0"/>
    <x v="0"/>
    <x v="1"/>
    <x v="7"/>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8500"/>
    <n v="0"/>
    <n v="333500"/>
    <n v="0"/>
  </r>
  <r>
    <s v="2023"/>
    <x v="0"/>
    <x v="0"/>
    <x v="1"/>
    <x v="7"/>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3150000"/>
    <n v="1838310.2"/>
    <n v="3150000"/>
    <n v="1328786.2"/>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572858"/>
    <n v="1230450"/>
    <n v="1465715.1400000001"/>
    <n v="41182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86428"/>
    <n v="615225"/>
    <n v="732856.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86429"/>
    <n v="63410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81429"/>
    <n v="615239.94999999995"/>
    <n v="727857.58"/>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612385.7199999997"/>
    <n v="11872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06248.3399999999"/>
    <n v="593959.99"/>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270301.14"/>
    <n v="373377.14"/>
    <n v="15428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127179.34"/>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133079.34"/>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145570.57"/>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128689.31"/>
    <n v="186697.94"/>
    <n v="76948.4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145342.39999999999"/>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16387500.68"/>
    <n v="65308563"/>
    <n v="16387500.680000002"/>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28020969.48"/>
    <n v="50654282"/>
    <n v="28020969.4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10359748.17"/>
    <n v="39654282"/>
    <n v="10359748.17"/>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9090795.1400000006"/>
    <n v="35106480.990000002"/>
    <n v="9090795.1400000006"/>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2896407.13"/>
    <n v="29654282"/>
    <n v="2896407.13"/>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9278152.1400000006"/>
    <n v="29654281"/>
    <n v="9278152.1400000006"/>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45982375"/>
    <n v="3860343.7800000003"/>
    <n v="35767875"/>
    <n v="754247.04"/>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1650509.99"/>
    <n v="5485440"/>
    <n v="0"/>
  </r>
  <r>
    <s v="2023"/>
    <x v="0"/>
    <x v="0"/>
    <x v="1"/>
    <x v="7"/>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59694"/>
    <n v="848665.63"/>
    <n v="1219556"/>
    <n v="848665.63"/>
  </r>
  <r>
    <s v="2023"/>
    <x v="0"/>
    <x v="0"/>
    <x v="1"/>
    <x v="7"/>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7500000"/>
    <n v="448199.4"/>
    <n v="3800000"/>
    <n v="448199.4"/>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250000"/>
    <n v="56493.54"/>
    <n v="6015800"/>
    <n v="0"/>
  </r>
  <r>
    <s v="2023"/>
    <x v="0"/>
    <x v="0"/>
    <x v="1"/>
    <x v="7"/>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1560933"/>
    <n v="14850000"/>
    <n v="1560933"/>
  </r>
  <r>
    <s v="2023"/>
    <x v="0"/>
    <x v="0"/>
    <x v="1"/>
    <x v="7"/>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7000000"/>
    <n v="9778613.1999999993"/>
    <n v="33688293.480000004"/>
    <n v="9610468.6500000004"/>
  </r>
  <r>
    <s v="2023"/>
    <x v="0"/>
    <x v="0"/>
    <x v="1"/>
    <x v="7"/>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3199702.2600000002"/>
    <n v="4739048.8499999996"/>
    <n v="3199702.2600000002"/>
  </r>
  <r>
    <s v="2023"/>
    <x v="0"/>
    <x v="0"/>
    <x v="1"/>
    <x v="7"/>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8950000"/>
    <n v="4919658.95"/>
    <n v="11234515"/>
    <n v="4193999.46"/>
  </r>
  <r>
    <s v="2023"/>
    <x v="0"/>
    <x v="0"/>
    <x v="1"/>
    <x v="7"/>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1157432.21"/>
    <n v="2700000"/>
    <n v="1157432.21"/>
  </r>
  <r>
    <s v="2023"/>
    <x v="0"/>
    <x v="0"/>
    <x v="1"/>
    <x v="7"/>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0"/>
  </r>
  <r>
    <s v="2023"/>
    <x v="0"/>
    <x v="0"/>
    <x v="1"/>
    <x v="7"/>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4000000"/>
    <n v="2831880.4299999997"/>
  </r>
  <r>
    <s v="2023"/>
    <x v="0"/>
    <x v="0"/>
    <x v="1"/>
    <x v="7"/>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2300000"/>
    <n v="190924"/>
    <n v="1650000"/>
    <n v="190924"/>
  </r>
  <r>
    <s v="2023"/>
    <x v="0"/>
    <x v="0"/>
    <x v="1"/>
    <x v="7"/>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0"/>
    <n v="439805.01"/>
    <n v="1000000"/>
    <n v="439805"/>
  </r>
  <r>
    <s v="2023"/>
    <x v="0"/>
    <x v="0"/>
    <x v="1"/>
    <x v="7"/>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450000"/>
    <n v="0"/>
  </r>
  <r>
    <s v="2023"/>
    <x v="0"/>
    <x v="0"/>
    <x v="1"/>
    <x v="7"/>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633762"/>
    <n v="7292.4000000000233"/>
    <n v="1633762"/>
    <n v="7292.4"/>
  </r>
  <r>
    <s v="2023"/>
    <x v="0"/>
    <x v="0"/>
    <x v="1"/>
    <x v="7"/>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1000000"/>
    <n v="0"/>
    <n v="900000"/>
    <n v="0"/>
  </r>
  <r>
    <s v="2023"/>
    <x v="0"/>
    <x v="0"/>
    <x v="1"/>
    <x v="7"/>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7200000"/>
    <n v="18592095.710000005"/>
    <n v="21874100"/>
    <n v="4825325.34"/>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500000"/>
    <n v="965665"/>
    <n v="1189610"/>
    <n v="779410"/>
  </r>
  <r>
    <s v="2023"/>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50000"/>
    <n v="10572.8"/>
    <n v="120000"/>
    <n v="8212.7999999999993"/>
  </r>
  <r>
    <s v="2023"/>
    <x v="0"/>
    <x v="0"/>
    <x v="1"/>
    <x v="7"/>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33597500"/>
    <n v="13597500"/>
  </r>
  <r>
    <s v="2023"/>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2400000"/>
    <n v="1703160.1"/>
    <n v="4578388.04"/>
    <n v="1606198.32"/>
  </r>
  <r>
    <s v="2023"/>
    <x v="0"/>
    <x v="0"/>
    <x v="1"/>
    <x v="7"/>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33630"/>
    <n v="3363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1354271.96"/>
    <n v="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8630500"/>
    <n v="41630500"/>
    <n v="19121325.310000002"/>
  </r>
  <r>
    <s v="2023"/>
    <x v="0"/>
    <x v="0"/>
    <x v="1"/>
    <x v="7"/>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850000"/>
    <n v="829359.73999999987"/>
    <n v="1463000"/>
    <n v="162717.30000000002"/>
  </r>
  <r>
    <s v="2023"/>
    <x v="0"/>
    <x v="0"/>
    <x v="1"/>
    <x v="7"/>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400000"/>
    <n v="321432"/>
    <n v="670000"/>
    <n v="0"/>
  </r>
  <r>
    <s v="2023"/>
    <x v="0"/>
    <x v="0"/>
    <x v="1"/>
    <x v="7"/>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4000"/>
    <n v="0"/>
  </r>
  <r>
    <s v="2023"/>
    <x v="0"/>
    <x v="0"/>
    <x v="1"/>
    <x v="7"/>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800000"/>
    <n v="580419.98"/>
    <n v="803000"/>
    <n v="0"/>
  </r>
  <r>
    <s v="2023"/>
    <x v="0"/>
    <x v="0"/>
    <x v="1"/>
    <x v="7"/>
    <s v="2 - Poder Ejecutivo"/>
    <s v="0220 - MINISTERIO DE ECONOMÍA, PLANIFICACIÓN Y DESARROLLO"/>
    <s v="0009 - OFICINA NACIONAL DE ESTADISTICAS"/>
    <x v="0"/>
    <x v="0"/>
    <x v="2"/>
    <s v="2.6 - BIENES MUEBLES, INMUEBLES E INTANGIBLES"/>
    <s v="2.6.6 - EQUIPOS DE DEFENSA Y SEGURIDAD"/>
    <s v="N"/>
    <s v="00 - N/A"/>
    <s v="10 - FONDO GENERAL"/>
    <s v="(en blanco)"/>
    <s v="99 - MULTIPROVINCIAL"/>
    <n v="0"/>
    <n v="0"/>
    <n v="300000"/>
    <n v="0"/>
  </r>
  <r>
    <s v="2023"/>
    <x v="0"/>
    <x v="0"/>
    <x v="1"/>
    <x v="7"/>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3354521.55"/>
  </r>
  <r>
    <s v="2023"/>
    <x v="0"/>
    <x v="0"/>
    <x v="1"/>
    <x v="7"/>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495200.80000000005"/>
    <n v="606888.19999999995"/>
    <n v="495200.79"/>
  </r>
  <r>
    <s v="2023"/>
    <x v="0"/>
    <x v="0"/>
    <x v="1"/>
    <x v="7"/>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65000"/>
    <n v="328285"/>
    <n v="1512000"/>
    <n v="201486.18"/>
  </r>
  <r>
    <s v="2023"/>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680553.92"/>
    <n v="3103000"/>
    <n v="10247"/>
  </r>
  <r>
    <s v="2023"/>
    <x v="0"/>
    <x v="0"/>
    <x v="1"/>
    <x v="7"/>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0"/>
  </r>
  <r>
    <s v="2023"/>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3300000"/>
    <n v="651070.38"/>
    <n v="2970000"/>
    <n v="651070.38"/>
  </r>
  <r>
    <s v="2023"/>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87751620"/>
    <n v="0"/>
    <n v="87751620"/>
    <n v="0"/>
  </r>
  <r>
    <s v="2023"/>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650000"/>
    <n v="424092"/>
    <n v="1570000"/>
    <n v="215232"/>
  </r>
  <r>
    <s v="2023"/>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67592"/>
    <n v="180000"/>
    <n v="0"/>
  </r>
  <r>
    <s v="2023"/>
    <x v="0"/>
    <x v="0"/>
    <x v="1"/>
    <x v="7"/>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900000"/>
    <n v="11685000"/>
    <n v="12200000"/>
    <n v="11685000"/>
  </r>
  <r>
    <s v="2023"/>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600000"/>
    <n v="41561.1"/>
    <n v="1280000"/>
    <n v="19560"/>
  </r>
  <r>
    <s v="2023"/>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650000"/>
    <n v="289996.79999999999"/>
  </r>
  <r>
    <s v="2023"/>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500000"/>
    <n v="0"/>
  </r>
  <r>
    <s v="2023"/>
    <x v="0"/>
    <x v="0"/>
    <x v="1"/>
    <x v="7"/>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4796436.1400000006"/>
    <n v="11300000"/>
    <n v="4100967.7399999998"/>
  </r>
  <r>
    <s v="2023"/>
    <x v="0"/>
    <x v="0"/>
    <x v="1"/>
    <x v="7"/>
    <s v="2 - Poder Ejecutivo"/>
    <s v="0221 - MINISTERIO DE ADMINISTRACIÓN PÚBLICA"/>
    <s v="0001 - MINISTERIO DE ADMINISTRACION PUBLICA"/>
    <x v="0"/>
    <x v="1"/>
    <x v="1"/>
    <s v="2.6 - BIENES MUEBLES, INMUEBLES E INTANGIBLES"/>
    <s v="2.6.5 - MAQUINARIA, OTROS EQUIPOS Y HERRAMIENTAS"/>
    <s v="S"/>
    <s v="00 - N/A"/>
    <s v="70 - DONACION EXTERNA"/>
    <s v="(en blanco)"/>
    <s v="99 - MULTIPROVINCIAL"/>
    <n v="0"/>
    <n v="0"/>
    <n v="0"/>
    <n v="0"/>
  </r>
  <r>
    <s v="2023"/>
    <x v="0"/>
    <x v="0"/>
    <x v="1"/>
    <x v="7"/>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2000000"/>
    <n v="0"/>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98943"/>
    <n v="300000"/>
    <n v="98943"/>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470000"/>
    <n v="0"/>
  </r>
  <r>
    <s v="2023"/>
    <x v="0"/>
    <x v="0"/>
    <x v="1"/>
    <x v="7"/>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100000"/>
    <n v="1128729"/>
    <n v="1340000"/>
    <n v="118531"/>
  </r>
  <r>
    <s v="2023"/>
    <x v="0"/>
    <x v="0"/>
    <x v="1"/>
    <x v="7"/>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063199.99"/>
    <n v="1300000"/>
    <n v="779999.99"/>
  </r>
  <r>
    <s v="2023"/>
    <x v="0"/>
    <x v="0"/>
    <x v="1"/>
    <x v="7"/>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x v="3"/>
    <x v="19"/>
    <x v="79"/>
    <s v="2.6 - BIENES MUEBLES, INMUEBLES E INTANGIBLES"/>
    <s v="2.6.1 - MOBILIARIO Y EQUIPO"/>
    <s v="N"/>
    <s v="00 - N/A"/>
    <s v="10 - FONDO GENERAL"/>
    <s v="(en blanco)"/>
    <s v="99 - MULTIPROVINCIAL"/>
    <n v="25800000"/>
    <n v="3679580.18"/>
    <n v="44015822"/>
    <n v="1835940.89"/>
  </r>
  <r>
    <s v="2023"/>
    <x v="0"/>
    <x v="0"/>
    <x v="1"/>
    <x v="7"/>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4000000"/>
    <n v="2568193.7000000002"/>
    <n v="5000000"/>
    <n v="186259.06"/>
  </r>
  <r>
    <s v="2023"/>
    <x v="0"/>
    <x v="0"/>
    <x v="1"/>
    <x v="7"/>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5300000"/>
    <n v="1957185.78"/>
    <n v="5311664"/>
    <n v="371242.79"/>
  </r>
  <r>
    <s v="2023"/>
    <x v="0"/>
    <x v="0"/>
    <x v="1"/>
    <x v="7"/>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6100000"/>
    <n v="9204"/>
    <n v="53940000"/>
    <n v="0"/>
  </r>
  <r>
    <s v="2023"/>
    <x v="0"/>
    <x v="0"/>
    <x v="1"/>
    <x v="7"/>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21420716"/>
    <n v="24394810.310000002"/>
    <n v="29623915"/>
    <n v="5741700.4199999999"/>
  </r>
  <r>
    <s v="2023"/>
    <x v="0"/>
    <x v="0"/>
    <x v="1"/>
    <x v="7"/>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0"/>
    <n v="26726234.5"/>
    <n v="0"/>
  </r>
  <r>
    <s v="2023"/>
    <x v="0"/>
    <x v="0"/>
    <x v="1"/>
    <x v="7"/>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8999999996"/>
    <n v="5700000"/>
    <n v="332160.89"/>
  </r>
  <r>
    <s v="2023"/>
    <x v="0"/>
    <x v="0"/>
    <x v="1"/>
    <x v="7"/>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9440"/>
    <n v="1000000"/>
    <n v="0"/>
  </r>
  <r>
    <s v="2023"/>
    <x v="0"/>
    <x v="0"/>
    <x v="1"/>
    <x v="7"/>
    <s v="2 - Poder Ejecutivo"/>
    <s v="0222 - MINISTERIO DE ENERGIA Y MINAS"/>
    <s v="0001 - MINISTERIO DE ENERGIA Y MINAS"/>
    <x v="3"/>
    <x v="19"/>
    <x v="79"/>
    <s v="2.7 - OBRAS"/>
    <s v="2.7.1 - OBRAS EN EDIFICACIONES"/>
    <s v="N"/>
    <s v="00 - N/A"/>
    <s v="10 - FONDO GENERAL"/>
    <s v="(en blanco)"/>
    <s v="99 - MULTIPROVINCIAL"/>
    <n v="15000000"/>
    <n v="37613280.550000004"/>
    <n v="55556695"/>
    <n v="12317659.07"/>
  </r>
  <r>
    <s v="2023"/>
    <x v="0"/>
    <x v="0"/>
    <x v="1"/>
    <x v="7"/>
    <s v="2 - Poder Ejecutivo"/>
    <s v="0222 - MINISTERIO DE ENERGIA Y MINAS"/>
    <s v="0001 - MINISTERIO DE ENERGIA Y MINAS"/>
    <x v="3"/>
    <x v="19"/>
    <x v="79"/>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x v="3"/>
    <x v="20"/>
    <x v="80"/>
    <s v="2.6 - BIENES MUEBLES, INMUEBLES E INTANGIBLES"/>
    <s v="2.6.1 - MOBILIARIO Y EQUIPO"/>
    <s v="N"/>
    <s v="00 - N/A"/>
    <s v="10 - FONDO GENERAL"/>
    <s v="(en blanco)"/>
    <s v="99 - MULTIPROVINCIAL"/>
    <n v="1400000"/>
    <n v="1252437.43"/>
    <n v="1493000"/>
    <n v="532446.54"/>
  </r>
  <r>
    <s v="2023"/>
    <x v="0"/>
    <x v="0"/>
    <x v="1"/>
    <x v="7"/>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427047.9"/>
    <n v="500000"/>
    <n v="368160"/>
  </r>
  <r>
    <s v="2023"/>
    <x v="0"/>
    <x v="0"/>
    <x v="1"/>
    <x v="7"/>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150000"/>
    <n v="0"/>
    <n v="100000"/>
    <n v="0"/>
  </r>
  <r>
    <s v="2023"/>
    <x v="0"/>
    <x v="0"/>
    <x v="1"/>
    <x v="7"/>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0"/>
    <n v="12000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50000"/>
    <n v="378868.15"/>
    <n v="484500"/>
    <n v="172704"/>
  </r>
  <r>
    <s v="2023"/>
    <x v="0"/>
    <x v="0"/>
    <x v="1"/>
    <x v="7"/>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5682.34"/>
    <n v="25000"/>
    <n v="15682.34"/>
  </r>
  <r>
    <s v="2023"/>
    <x v="0"/>
    <x v="0"/>
    <x v="1"/>
    <x v="7"/>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3046521.310000001"/>
    <n v="13046521.560000002"/>
    <n v="13046521.310000001"/>
  </r>
  <r>
    <s v="2023"/>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68419624.349999994"/>
    <n v="101249175"/>
    <n v="68419624.349999994"/>
  </r>
  <r>
    <s v="2023"/>
    <x v="0"/>
    <x v="0"/>
    <x v="1"/>
    <x v="7"/>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4240412"/>
    <n v="4240412"/>
  </r>
  <r>
    <s v="2023"/>
    <x v="0"/>
    <x v="0"/>
    <x v="1"/>
    <x v="7"/>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2131378"/>
    <n v="1332392.6599999999"/>
  </r>
  <r>
    <s v="2023"/>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8212002.9000000004"/>
    <n v="83000000"/>
    <n v="8212002.9000000004"/>
  </r>
  <r>
    <s v="2023"/>
    <x v="0"/>
    <x v="0"/>
    <x v="1"/>
    <x v="7"/>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1900000"/>
    <n v="48569926.049999997"/>
    <n v="50000000"/>
    <n v="43020480.649999999"/>
  </r>
  <r>
    <s v="2023"/>
    <x v="0"/>
    <x v="0"/>
    <x v="1"/>
    <x v="7"/>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77907.56000000006"/>
    <n v="277907.56"/>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599999998"/>
    <n v="9114192"/>
    <n v="6928391.7599999998"/>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236424555.76999998"/>
    <n v="236424555.76999998"/>
    <n v="236424555.77000001"/>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4494649"/>
    <n v="546394280.71999991"/>
    <n v="550661211.85000002"/>
    <n v="546394280.72000015"/>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4247070.93"/>
    <n v="7475621"/>
    <n v="4247070.93"/>
  </r>
  <r>
    <s v="2023"/>
    <x v="0"/>
    <x v="0"/>
    <x v="1"/>
    <x v="7"/>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89999998"/>
    <n v="99595476"/>
    <n v="99595475.689999998"/>
  </r>
  <r>
    <s v="2023"/>
    <x v="0"/>
    <x v="0"/>
    <x v="1"/>
    <x v="7"/>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113157381"/>
    <n v="0"/>
    <n v="113157381"/>
    <n v="0"/>
  </r>
  <r>
    <s v="2023"/>
    <x v="0"/>
    <x v="0"/>
    <x v="1"/>
    <x v="7"/>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645536.7300000004"/>
    <n v="14355091"/>
    <n v="4355090.7300000004"/>
  </r>
  <r>
    <s v="2023"/>
    <x v="0"/>
    <x v="0"/>
    <x v="1"/>
    <x v="7"/>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42132435.799999997"/>
    <n v="42132436.439999998"/>
    <n v="42132435.799999997"/>
  </r>
  <r>
    <s v="2023"/>
    <x v="0"/>
    <x v="0"/>
    <x v="1"/>
    <x v="7"/>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9994831.5099999998"/>
    <n v="25634527"/>
    <n v="9994831.5099999998"/>
  </r>
  <r>
    <s v="2023"/>
    <x v="0"/>
    <x v="0"/>
    <x v="1"/>
    <x v="7"/>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1063742.419999998"/>
    <n v="32649882.890000001"/>
    <n v="21063742.420000002"/>
  </r>
  <r>
    <s v="2023"/>
    <x v="0"/>
    <x v="0"/>
    <x v="1"/>
    <x v="7"/>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5687444.210000001"/>
    <n v="26079908"/>
    <n v="12771189.590000004"/>
  </r>
  <r>
    <s v="2023"/>
    <x v="0"/>
    <x v="0"/>
    <x v="1"/>
    <x v="7"/>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8.999999993"/>
    <n v="40702749"/>
    <n v="40702749"/>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146715.93"/>
    <n v="1146715.93"/>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991558.81999999983"/>
    <n v="991558.8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6699679.2699999996"/>
    <n v="6699680"/>
    <n v="6699679.2700000005"/>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29160252"/>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5422744.4900000012"/>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83267005.49000001"/>
    <n v="83267005.4900000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8987838.510000002"/>
    <n v="28987838.510000002"/>
  </r>
  <r>
    <s v="2023"/>
    <x v="0"/>
    <x v="0"/>
    <x v="1"/>
    <x v="7"/>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12952119"/>
    <n v="12952119"/>
    <n v="12952119"/>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16106832.140000001"/>
    <n v="16106832.140000001"/>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0"/>
    <n v="0"/>
  </r>
  <r>
    <s v="2023"/>
    <x v="0"/>
    <x v="0"/>
    <x v="1"/>
    <x v="7"/>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8396100"/>
    <n v="79446637.299999997"/>
    <n v="109446638"/>
    <n v="79446637.299999997"/>
  </r>
  <r>
    <s v="2023"/>
    <x v="0"/>
    <x v="0"/>
    <x v="1"/>
    <x v="7"/>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4234943.09"/>
    <n v="13772412"/>
    <n v="4234943.09"/>
  </r>
  <r>
    <s v="2023"/>
    <x v="0"/>
    <x v="0"/>
    <x v="1"/>
    <x v="7"/>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75014092.12"/>
    <n v="283797195"/>
    <n v="275014092.12"/>
  </r>
  <r>
    <s v="2023"/>
    <x v="0"/>
    <x v="0"/>
    <x v="1"/>
    <x v="7"/>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49274911.94999999"/>
    <n v="252154876"/>
    <n v="249274911.94999999"/>
  </r>
  <r>
    <s v="2023"/>
    <x v="0"/>
    <x v="0"/>
    <x v="1"/>
    <x v="7"/>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75591248.68000001"/>
    <n v="175591248.68000001"/>
    <n v="175591248.6800000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62293334"/>
    <n v="125267626.76999998"/>
    <n v="151329787"/>
    <n v="125267626.77"/>
  </r>
  <r>
    <s v="2023"/>
    <x v="0"/>
    <x v="0"/>
    <x v="1"/>
    <x v="7"/>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5369809.8700000001"/>
    <n v="5369809.8700000001"/>
  </r>
  <r>
    <s v="2023"/>
    <x v="0"/>
    <x v="0"/>
    <x v="1"/>
    <x v="7"/>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5171861"/>
    <n v="3171861.47"/>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6526751"/>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70000"/>
    <n v="3421376.44"/>
    <n v="3421376.44"/>
    <n v="3421376.44"/>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1.1932570487260818E-9"/>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0"/>
    <n v="111697108"/>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1390244"/>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6824470"/>
    <n v="11560383.1"/>
    <n v="11560384"/>
    <n v="11560383.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42060774.850000001"/>
    <n v="55282133"/>
    <n v="42060774.84999999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96160182.360000014"/>
    <n v="96160182.359999999"/>
    <n v="96160182.36000001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0"/>
    <n v="150000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4847037"/>
    <n v="34847036.220000006"/>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8483005"/>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5 - REMODELACIÓN HOSPITALES DE LA PROVINCIA PUERTO PLATA"/>
    <s v="10 - FONDO GENERAL"/>
    <n v="13532"/>
    <s v="18 - PUERTO PLATA"/>
    <n v="0"/>
    <n v="2815514.58"/>
    <n v="2815514.58"/>
    <n v="2815514.58"/>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7500000"/>
    <n v="8915381"/>
    <n v="8915381"/>
    <n v="8915381"/>
  </r>
  <r>
    <s v="2023"/>
    <x v="0"/>
    <x v="0"/>
    <x v="1"/>
    <x v="7"/>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185432776.13"/>
    <n v="185432777"/>
    <n v="185432776.13"/>
  </r>
  <r>
    <s v="2023"/>
    <x v="0"/>
    <x v="0"/>
    <x v="1"/>
    <x v="7"/>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82777940.849999994"/>
    <n v="82777941.280000001"/>
    <n v="82777940.849999994"/>
  </r>
  <r>
    <s v="2023"/>
    <x v="0"/>
    <x v="0"/>
    <x v="1"/>
    <x v="7"/>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88932755.599999994"/>
    <n v="49060397.210000001"/>
  </r>
  <r>
    <s v="2023"/>
    <x v="0"/>
    <x v="0"/>
    <x v="1"/>
    <x v="7"/>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0"/>
    <n v="34736693"/>
    <n v="0"/>
  </r>
  <r>
    <s v="2023"/>
    <x v="0"/>
    <x v="0"/>
    <x v="1"/>
    <x v="7"/>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52011175.629999995"/>
    <n v="52011175.630000003"/>
  </r>
  <r>
    <s v="2023"/>
    <x v="0"/>
    <x v="0"/>
    <x v="1"/>
    <x v="7"/>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32551500"/>
    <n v="17212108.789999999"/>
  </r>
  <r>
    <s v="2023"/>
    <x v="0"/>
    <x v="0"/>
    <x v="1"/>
    <x v="7"/>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775251.829999998"/>
    <n v="57775251.829999998"/>
  </r>
  <r>
    <s v="2023"/>
    <x v="0"/>
    <x v="0"/>
    <x v="1"/>
    <x v="7"/>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10062105.259999998"/>
    <n v="18131274.18"/>
    <n v="10062105.26"/>
  </r>
  <r>
    <s v="2023"/>
    <x v="0"/>
    <x v="0"/>
    <x v="1"/>
    <x v="7"/>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0"/>
    <n v="55000000"/>
    <n v="0"/>
  </r>
  <r>
    <s v="2023"/>
    <x v="0"/>
    <x v="0"/>
    <x v="1"/>
    <x v="7"/>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480464984.77999997"/>
    <n v="480464983.12"/>
  </r>
  <r>
    <s v="2023"/>
    <x v="0"/>
    <x v="0"/>
    <x v="1"/>
    <x v="7"/>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5031831"/>
    <n v="3065465.08"/>
  </r>
  <r>
    <s v="2023"/>
    <x v="0"/>
    <x v="0"/>
    <x v="1"/>
    <x v="7"/>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9399011"/>
    <n v="21098071.879999999"/>
    <n v="31183665"/>
    <n v="21098071.880000006"/>
  </r>
  <r>
    <s v="2023"/>
    <x v="0"/>
    <x v="0"/>
    <x v="1"/>
    <x v="7"/>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52"/>
    <n v="19143935"/>
    <n v="9045026.629999999"/>
  </r>
  <r>
    <s v="2023"/>
    <x v="0"/>
    <x v="0"/>
    <x v="1"/>
    <x v="7"/>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4463527.87"/>
    <n v="4907067"/>
    <n v="4463527.87"/>
  </r>
  <r>
    <s v="2023"/>
    <x v="0"/>
    <x v="0"/>
    <x v="1"/>
    <x v="7"/>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4366752.03"/>
    <n v="903644.6"/>
  </r>
  <r>
    <s v="2023"/>
    <x v="0"/>
    <x v="0"/>
    <x v="1"/>
    <x v="7"/>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7"/>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61408346"/>
    <n v="134666250.40000001"/>
    <n v="134666251"/>
    <n v="134666250.40000001"/>
  </r>
  <r>
    <s v="2023"/>
    <x v="0"/>
    <x v="0"/>
    <x v="1"/>
    <x v="7"/>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04199016"/>
    <n v="293876442.93000001"/>
    <n v="398009374"/>
    <n v="293876442.93000001"/>
  </r>
  <r>
    <s v="2023"/>
    <x v="0"/>
    <x v="0"/>
    <x v="1"/>
    <x v="7"/>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68064637"/>
    <n v="99825197"/>
    <n v="99825197"/>
    <n v="99825197"/>
  </r>
  <r>
    <s v="2023"/>
    <x v="0"/>
    <x v="0"/>
    <x v="1"/>
    <x v="7"/>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06543058"/>
    <n v="152700598.47"/>
    <n v="287700598"/>
    <n v="152700598.47"/>
  </r>
  <r>
    <s v="2023"/>
    <x v="0"/>
    <x v="0"/>
    <x v="1"/>
    <x v="7"/>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11689980"/>
    <n v="11689980.809999999"/>
    <n v="0"/>
  </r>
  <r>
    <s v="2023"/>
    <x v="0"/>
    <x v="0"/>
    <x v="1"/>
    <x v="7"/>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1787773.76"/>
    <n v="5787774"/>
    <n v="1787773.76"/>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980830"/>
    <n v="4490618.47"/>
    <n v="5355000"/>
    <n v="4483780.37"/>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3500000"/>
    <n v="3676020.29"/>
    <n v="16567823"/>
    <n v="3503561.1700000009"/>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37972.400000000001"/>
    <n v="10927500"/>
    <n v="37972.400000000001"/>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115000"/>
    <n v="905522.65999999992"/>
    <n v="1205000"/>
    <n v="719092"/>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900000"/>
    <n v="4148825.39"/>
    <n v="5182232"/>
    <n v="3874471"/>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295000"/>
    <n v="131806"/>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2699872"/>
    <n v="0"/>
    <n v="750000"/>
    <n v="0"/>
  </r>
  <r>
    <s v="2023"/>
    <x v="0"/>
    <x v="0"/>
    <x v="1"/>
    <x v="7"/>
    <s v="3 - Poder Judicial"/>
    <s v="0301 - PODER JUDICIAL"/>
    <s v="0001 - CONSEJO DEL PODER JUDICIAL"/>
    <x v="0"/>
    <x v="1"/>
    <x v="1"/>
    <s v="2.6 - BIENES MUEBLES, INMUEBLES E INTANGIBLES"/>
    <s v="2.6.1 - MOBILIARIO Y EQUIPO"/>
    <s v="N"/>
    <s v="00 - N/A"/>
    <s v="10 - FONDO GENERAL"/>
    <s v="(en blanco)"/>
    <s v="99 - MULTIPROVINCIAL"/>
    <n v="59887129"/>
    <n v="41808082.560000002"/>
    <n v="59887129"/>
    <n v="41808082.560000002"/>
  </r>
  <r>
    <s v="2023"/>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1679145"/>
    <n v="825448.74"/>
    <n v="1679145"/>
    <n v="825448.74"/>
  </r>
  <r>
    <s v="2023"/>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10463301"/>
    <n v="6678571"/>
    <n v="10463301"/>
    <n v="6678571"/>
  </r>
  <r>
    <s v="2023"/>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13867975"/>
    <n v="8502267.2899999991"/>
    <n v="13867975"/>
    <n v="8502267.2899999991"/>
  </r>
  <r>
    <s v="2023"/>
    <x v="0"/>
    <x v="0"/>
    <x v="1"/>
    <x v="7"/>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x v="0"/>
    <x v="1"/>
    <x v="1"/>
    <s v="2.6 - BIENES MUEBLES, INMUEBLES E INTANGIBLES"/>
    <s v="2.6.8 - BIENES INTANGIBLES"/>
    <s v="N"/>
    <s v="00 - N/A"/>
    <s v="10 - FONDO GENERAL"/>
    <s v="(en blanco)"/>
    <s v="99 - MULTIPROVINCIAL"/>
    <n v="20000000"/>
    <n v="13331790.439999999"/>
    <n v="20000000"/>
    <n v="13331790.439999999"/>
  </r>
  <r>
    <s v="2023"/>
    <x v="0"/>
    <x v="0"/>
    <x v="1"/>
    <x v="7"/>
    <s v="3 - Poder Judicial"/>
    <s v="0301 - PODER JUDICIAL"/>
    <s v="0001 - CONSEJO DEL PODER JUDICIAL"/>
    <x v="0"/>
    <x v="1"/>
    <x v="1"/>
    <s v="2.7 - OBRAS"/>
    <s v="2.7.1 - OBRAS EN EDIFICACIONES"/>
    <s v="N"/>
    <s v="00 - N/A"/>
    <s v="10 - FONDO GENERAL"/>
    <s v="(en blanco)"/>
    <s v="99 - MULTIPROVINCIAL"/>
    <n v="32136274"/>
    <n v="26046813.960000001"/>
    <n v="32136274"/>
    <n v="26046813.960000001"/>
  </r>
  <r>
    <s v="2023"/>
    <x v="0"/>
    <x v="0"/>
    <x v="1"/>
    <x v="7"/>
    <s v="4 - Junta Central Electoral"/>
    <s v="0401 - JUNTA CENTRAL ELECTORAL"/>
    <s v="0001 - JUNTA CENTRAL ELECTORAL"/>
    <x v="0"/>
    <x v="0"/>
    <x v="81"/>
    <s v="2.6 - BIENES MUEBLES, INMUEBLES E INTANGIBLES"/>
    <s v="2.6.1 - MOBILIARIO Y EQUIPO"/>
    <s v="N"/>
    <s v="00 - N/A"/>
    <s v="10 - FONDO GENERAL"/>
    <s v="(en blanco)"/>
    <s v="99 - MULTIPROVINCIAL"/>
    <n v="11000000"/>
    <n v="7344928"/>
    <n v="11000000"/>
    <n v="7344928"/>
  </r>
  <r>
    <s v="2023"/>
    <x v="0"/>
    <x v="0"/>
    <x v="1"/>
    <x v="7"/>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84403818"/>
    <n v="128000000"/>
    <n v="84403818"/>
  </r>
  <r>
    <s v="2023"/>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54652763"/>
    <n v="53612005"/>
    <n v="54652763"/>
    <n v="53612005"/>
  </r>
  <r>
    <s v="2023"/>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5040"/>
    <n v="965040"/>
    <n v="965040"/>
    <n v="965040"/>
  </r>
  <r>
    <s v="2023"/>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3632818"/>
    <n v="3632818"/>
    <n v="3632818"/>
    <n v="3632818"/>
  </r>
  <r>
    <s v="2023"/>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5105335"/>
    <n v="4853335.01"/>
    <n v="5105335"/>
    <n v="4853335.01"/>
  </r>
  <r>
    <s v="2023"/>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486701"/>
    <n v="26506651.949999999"/>
    <n v="36486701"/>
    <n v="26506651.949999999"/>
  </r>
  <r>
    <s v="2023"/>
    <x v="0"/>
    <x v="0"/>
    <x v="1"/>
    <x v="7"/>
    <s v="6 - Tribunal Constitucional"/>
    <s v="0403 - TRIBUNAL CONSTITUCIONAL"/>
    <s v="0001 - TRIBUNAL CONSTITUCIONAL"/>
    <x v="0"/>
    <x v="1"/>
    <x v="11"/>
    <s v="2.6 - BIENES MUEBLES, INMUEBLES E INTANGIBLES"/>
    <s v="2.6.1 - MOBILIARIO Y EQUIPO"/>
    <s v="N"/>
    <s v="00 - N/A"/>
    <s v="10 - FONDO GENERAL"/>
    <s v="(en blanco)"/>
    <s v="99 - MULTIPROVINCIAL"/>
    <n v="47566184"/>
    <n v="41924569.560000002"/>
    <n v="47566184"/>
    <n v="41924569.560000002"/>
  </r>
  <r>
    <s v="2023"/>
    <x v="0"/>
    <x v="0"/>
    <x v="1"/>
    <x v="7"/>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0"/>
    <n v="1269038"/>
    <n v="0"/>
  </r>
  <r>
    <s v="2023"/>
    <x v="0"/>
    <x v="0"/>
    <x v="1"/>
    <x v="7"/>
    <s v="7 - Defensor del Pueblo"/>
    <s v="0404 - DEFENSOR DEL PUEBLO"/>
    <s v="0001 - DEFENSOR DEL PUEBLO"/>
    <x v="0"/>
    <x v="1"/>
    <x v="1"/>
    <s v="2.6 - BIENES MUEBLES, INMUEBLES E INTANGIBLES"/>
    <s v="2.6.1 - MOBILIARIO Y EQUIPO"/>
    <s v="N"/>
    <s v="00 - N/A"/>
    <s v="10 - FONDO GENERAL"/>
    <s v="(en blanco)"/>
    <s v="99 - MULTIPROVINCIAL"/>
    <n v="2500000"/>
    <n v="1440712.08"/>
    <n v="2400000"/>
    <n v="1440712.08"/>
  </r>
  <r>
    <s v="2023"/>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400000"/>
    <n v="936140.90999999992"/>
    <n v="1210835"/>
    <n v="936140.90999999992"/>
  </r>
  <r>
    <s v="2023"/>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4895000"/>
    <n v="0"/>
  </r>
  <r>
    <s v="2023"/>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50000"/>
    <n v="102329.11"/>
    <n v="373600"/>
    <n v="102329.11"/>
  </r>
  <r>
    <s v="2023"/>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n v="100000"/>
    <n v="0"/>
  </r>
  <r>
    <s v="2023"/>
    <x v="0"/>
    <x v="0"/>
    <x v="1"/>
    <x v="7"/>
    <s v="7 - Defensor del Pueblo"/>
    <s v="0404 - DEFENSOR DEL PUEBLO"/>
    <s v="0001 - DEFENSOR DEL PUEBLO"/>
    <x v="0"/>
    <x v="1"/>
    <x v="1"/>
    <s v="2.6 - BIENES MUEBLES, INMUEBLES E INTANGIBLES"/>
    <s v="2.6.8 - BIENES INTANGIBLES"/>
    <s v="N"/>
    <s v="00 - N/A"/>
    <s v="10 - FONDO GENERAL"/>
    <s v="(en blanco)"/>
    <s v="99 - MULTIPROVINCIAL"/>
    <n v="100000"/>
    <n v="0"/>
    <n v="80000"/>
    <n v="0"/>
  </r>
  <r>
    <s v="2023"/>
    <x v="0"/>
    <x v="0"/>
    <x v="1"/>
    <x v="7"/>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9881669"/>
    <n v="9881669"/>
    <n v="9881669"/>
    <n v="9881669"/>
  </r>
  <r>
    <s v="2023"/>
    <x v="0"/>
    <x v="0"/>
    <x v="1"/>
    <x v="7"/>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500000"/>
    <n v="10500000"/>
    <n v="10500000"/>
    <n v="10500000"/>
  </r>
  <r>
    <s v="2023"/>
    <x v="0"/>
    <x v="0"/>
    <x v="1"/>
    <x v="7"/>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500000"/>
    <n v="3093461"/>
    <n v="3500000"/>
    <n v="3093461"/>
  </r>
  <r>
    <s v="2023"/>
    <x v="0"/>
    <x v="0"/>
    <x v="1"/>
    <x v="7"/>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6780000"/>
    <n v="26780000"/>
    <n v="26780000"/>
  </r>
  <r>
    <s v="2023"/>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250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5000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339875.4"/>
    <n v="887420"/>
    <n v="0"/>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50000"/>
    <n v="0"/>
  </r>
  <r>
    <s v="2023"/>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0"/>
    <n v="0"/>
  </r>
  <r>
    <s v="2023"/>
    <x v="0"/>
    <x v="0"/>
    <x v="1"/>
    <x v="8"/>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20000"/>
    <n v="959434.4"/>
    <n v="1063012"/>
    <n v="653012"/>
  </r>
  <r>
    <s v="2023"/>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500000"/>
    <n v="180955"/>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82500"/>
    <n v="0"/>
  </r>
  <r>
    <s v="2023"/>
    <x v="0"/>
    <x v="0"/>
    <x v="1"/>
    <x v="8"/>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400000"/>
    <n v="12390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4780000"/>
    <n v="0"/>
    <n v="6000000"/>
    <n v="0"/>
  </r>
  <r>
    <s v="2023"/>
    <x v="0"/>
    <x v="0"/>
    <x v="1"/>
    <x v="8"/>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782222"/>
    <n v="782900"/>
    <n v="147500"/>
  </r>
  <r>
    <s v="2023"/>
    <x v="0"/>
    <x v="0"/>
    <x v="1"/>
    <x v="8"/>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86500"/>
    <n v="0"/>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1000"/>
    <n v="0"/>
  </r>
  <r>
    <s v="2023"/>
    <x v="0"/>
    <x v="0"/>
    <x v="1"/>
    <x v="8"/>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12754"/>
    <n v="0"/>
  </r>
  <r>
    <s v="2023"/>
    <x v="0"/>
    <x v="0"/>
    <x v="1"/>
    <x v="9"/>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041067"/>
    <n v="25000000"/>
    <n v="3041067"/>
  </r>
  <r>
    <s v="2023"/>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25600"/>
    <n v="0"/>
  </r>
  <r>
    <s v="2023"/>
    <x v="0"/>
    <x v="0"/>
    <x v="1"/>
    <x v="9"/>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06426876.3"/>
    <n v="150000000"/>
    <n v="106426876.3"/>
  </r>
  <r>
    <s v="2023"/>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659920.25"/>
    <n v="10000000"/>
    <n v="659920.25"/>
  </r>
  <r>
    <s v="2023"/>
    <x v="0"/>
    <x v="0"/>
    <x v="1"/>
    <x v="9"/>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27749213.300000001"/>
    <n v="28074214"/>
    <n v="21099213.300000001"/>
  </r>
  <r>
    <s v="2023"/>
    <x v="0"/>
    <x v="0"/>
    <x v="1"/>
    <x v="9"/>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142555521.19999999"/>
    <n v="199748012.5"/>
    <n v="68518167"/>
  </r>
  <r>
    <s v="2023"/>
    <x v="0"/>
    <x v="0"/>
    <x v="1"/>
    <x v="9"/>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95610749.00999999"/>
    <n v="210000000"/>
    <n v="79659614.5"/>
  </r>
  <r>
    <s v="2023"/>
    <x v="0"/>
    <x v="0"/>
    <x v="1"/>
    <x v="9"/>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64969776.5"/>
    <n v="94060227"/>
    <n v="64969776.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95722340.24000001"/>
    <n v="100000000"/>
    <n v="95217228.080000013"/>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0"/>
    <n v="11000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206296593.3199997"/>
    <n v="2300000000"/>
    <n v="1935507204.6299999"/>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x v="3"/>
    <x v="17"/>
    <x v="60"/>
    <s v="2.6 - BIENES MUEBLES, INMUEBLES E INTANGIBLES"/>
    <s v="2.6.8 - BIENES INTANGIBLES"/>
    <s v="N"/>
    <s v="00 - N/A"/>
    <s v="10 - FONDO GENERAL"/>
    <s v="(en blanco)"/>
    <s v="99 - MULTIPROVINCIAL"/>
    <n v="0"/>
    <n v="561775"/>
    <n v="600000"/>
    <n v="561775"/>
  </r>
  <r>
    <s v="2023"/>
    <x v="0"/>
    <x v="0"/>
    <x v="1"/>
    <x v="9"/>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0"/>
    <n v="0"/>
    <n v="1285000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200000"/>
    <n v="0"/>
  </r>
  <r>
    <s v="2023"/>
    <x v="0"/>
    <x v="0"/>
    <x v="1"/>
    <x v="9"/>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37500000"/>
    <n v="0"/>
  </r>
  <r>
    <s v="2023"/>
    <x v="0"/>
    <x v="0"/>
    <x v="1"/>
    <x v="9"/>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7124435"/>
    <n v="7124435"/>
    <n v="0"/>
  </r>
  <r>
    <s v="2023"/>
    <x v="0"/>
    <x v="0"/>
    <x v="1"/>
    <x v="9"/>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2500000000"/>
    <n v="8000000000"/>
    <n v="2500000000"/>
  </r>
  <r>
    <s v="2023"/>
    <x v="0"/>
    <x v="0"/>
    <x v="1"/>
    <x v="10"/>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1075000000"/>
    <n v="0"/>
  </r>
  <r>
    <s v="2023"/>
    <x v="0"/>
    <x v="0"/>
    <x v="1"/>
    <x v="10"/>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2082147.97"/>
    <n v="2082147.97"/>
    <n v="2082147.97"/>
  </r>
  <r>
    <s v="2023"/>
    <x v="0"/>
    <x v="0"/>
    <x v="1"/>
    <x v="10"/>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836534647.90999997"/>
    <n v="842660110.49000013"/>
    <n v="836534647.90999997"/>
  </r>
  <r>
    <s v="2023"/>
    <x v="0"/>
    <x v="0"/>
    <x v="1"/>
    <x v="10"/>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38955700"/>
    <n v="38955700"/>
    <n v="38955700"/>
  </r>
  <r>
    <s v="2023"/>
    <x v="0"/>
    <x v="0"/>
    <x v="1"/>
    <x v="10"/>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84157283.569999993"/>
    <n v="84157283.569999993"/>
    <n v="84157283.569999993"/>
  </r>
  <r>
    <s v="2023"/>
    <x v="0"/>
    <x v="0"/>
    <x v="1"/>
    <x v="10"/>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3000000"/>
    <n v="53000000"/>
    <n v="53000000"/>
  </r>
  <r>
    <s v="2023"/>
    <x v="0"/>
    <x v="0"/>
    <x v="1"/>
    <x v="10"/>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56675751.38999999"/>
    <n v="456675751.41999996"/>
    <n v="456675751.38999999"/>
  </r>
  <r>
    <s v="2023"/>
    <x v="0"/>
    <x v="0"/>
    <x v="1"/>
    <x v="10"/>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6422528.260000005"/>
    <n v="76422528.25999999"/>
    <n v="76422528.260000005"/>
  </r>
  <r>
    <s v="2023"/>
    <x v="0"/>
    <x v="0"/>
    <x v="1"/>
    <x v="10"/>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8000001"/>
    <n v="169605035.08000001"/>
  </r>
  <r>
    <s v="2023"/>
    <x v="0"/>
    <x v="0"/>
    <x v="1"/>
    <x v="10"/>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936716.529999994"/>
    <n v="47936716.530000001"/>
    <n v="47936716.529999994"/>
  </r>
  <r>
    <s v="2023"/>
    <x v="0"/>
    <x v="0"/>
    <x v="1"/>
    <x v="10"/>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5249120119"/>
    <n v="7648680584.499999"/>
    <n v="5249120119"/>
  </r>
  <r>
    <s v="2023"/>
    <x v="0"/>
    <x v="0"/>
    <x v="1"/>
    <x v="10"/>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83509039.75999999"/>
    <n v="573264224"/>
    <n v="83509039.75999999"/>
  </r>
  <r>
    <s v="2023"/>
    <x v="0"/>
    <x v="0"/>
    <x v="1"/>
    <x v="10"/>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284390519.07999998"/>
    <n v="639878667.89999998"/>
    <n v="284390519.07999998"/>
  </r>
  <r>
    <s v="2023"/>
    <x v="0"/>
    <x v="0"/>
    <x v="1"/>
    <x v="10"/>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218660000"/>
    <n v="4755486051.3899994"/>
    <n v="7307329339.7299995"/>
    <n v="4747832718.0599995"/>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156248309.21"/>
    <n v="2500000000"/>
    <n v="2156248309.21"/>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4306754519"/>
    <n v="146000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250000"/>
    <n v="112137184"/>
    <n v="3250000"/>
  </r>
  <r>
    <s v="2023"/>
    <x v="0"/>
    <x v="0"/>
    <x v="1"/>
    <x v="10"/>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7354056"/>
    <n v="1651099353.1399999"/>
    <n v="2284104056"/>
    <n v="1651099353.1399999"/>
  </r>
  <r>
    <s v="2023"/>
    <x v="0"/>
    <x v="0"/>
    <x v="1"/>
    <x v="10"/>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192002179"/>
    <n v="0"/>
  </r>
  <r>
    <s v="2023"/>
    <x v="0"/>
    <x v="0"/>
    <x v="1"/>
    <x v="10"/>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35637668.88"/>
    <n v="216182270.48000002"/>
    <n v="135637668.88"/>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46000000"/>
    <n v="69000000"/>
    <n v="4600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865640000"/>
    <n v="0"/>
  </r>
  <r>
    <s v="2023"/>
    <x v="0"/>
    <x v="0"/>
    <x v="1"/>
    <x v="10"/>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35676549.710000001"/>
    <n v="40000000"/>
    <n v="35676549.710000001"/>
  </r>
  <r>
    <s v="2023"/>
    <x v="0"/>
    <x v="0"/>
    <x v="1"/>
    <x v="10"/>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3333320"/>
    <n v="35000000"/>
    <n v="23333320"/>
  </r>
  <r>
    <s v="2023"/>
    <x v="0"/>
    <x v="0"/>
    <x v="1"/>
    <x v="10"/>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377777777.11000001"/>
    <n v="500000000"/>
    <n v="377777777.11000001"/>
  </r>
  <r>
    <s v="2023"/>
    <x v="0"/>
    <x v="0"/>
    <x v="1"/>
    <x v="10"/>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1528260"/>
    <n v="13132951.33"/>
  </r>
  <r>
    <s v="2023"/>
    <x v="0"/>
    <x v="0"/>
    <x v="1"/>
    <x v="10"/>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3000000"/>
    <n v="26000000"/>
    <n v="13000000"/>
  </r>
  <r>
    <s v="2023"/>
    <x v="0"/>
    <x v="0"/>
    <x v="1"/>
    <x v="10"/>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30000000"/>
    <n v="45000000"/>
    <n v="3000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603516333"/>
    <n v="3603516333"/>
    <n v="3603516333"/>
    <n v="3007651532.7000008"/>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615463.9"/>
    <n v="565878929"/>
    <n v="615463.9"/>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333333.48"/>
  </r>
  <r>
    <s v="2023"/>
    <x v="0"/>
    <x v="0"/>
    <x v="1"/>
    <x v="10"/>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5333333.41"/>
  </r>
  <r>
    <s v="2023"/>
    <x v="0"/>
    <x v="0"/>
    <x v="1"/>
    <x v="10"/>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82592628.689999968"/>
    <n v="114421709.45999999"/>
    <n v="71263540.950000003"/>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n v="590746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2668518"/>
    <n v="0"/>
  </r>
  <r>
    <s v="2023"/>
    <x v="0"/>
    <x v="0"/>
    <x v="1"/>
    <x v="10"/>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3423222755"/>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n v="151436291.00000006"/>
    <n v="0"/>
  </r>
  <r>
    <s v="2023"/>
    <x v="0"/>
    <x v="1"/>
    <x v="2"/>
    <x v="12"/>
    <s v="2 - Poder Ejecutivo"/>
    <s v="0210 - MINISTERIO DE AGRICULTURA"/>
    <s v="0001 - MINISTERIO DE AGRICULTURA"/>
    <x v="5"/>
    <x v="23"/>
    <x v="101"/>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x v="5"/>
    <x v="23"/>
    <x v="101"/>
    <s v="4.1 - Incremento de activos financieros"/>
    <s v="4.1.2 - Incremento de activos financieros no corrientes"/>
    <s v="N"/>
    <s v="00 - N/A"/>
    <s v="20 - FONDOS CON DESTINO ESPECÍFICO"/>
    <s v="(en blanco)"/>
    <s v="99 - MULTIPROVINCIAL"/>
    <n v="500000000"/>
    <n v="0"/>
    <n v="500000000"/>
    <n v="0"/>
  </r>
  <r>
    <s v="2023"/>
    <x v="0"/>
    <x v="1"/>
    <x v="2"/>
    <x v="12"/>
    <s v="2 - Poder Ejecutivo"/>
    <s v="0998 - ADMINISTRACION DE DEUDA PUBLICA Y ACTIVOS FINANCIEROS"/>
    <s v="0001 - MINISTERIO  DE HACIENDA (DEUDA PUBLICA)"/>
    <x v="5"/>
    <x v="23"/>
    <x v="101"/>
    <s v="4.1 - Incremento de activos financieros"/>
    <s v="4.1.2 - Incremento de activos financieros no corrientes"/>
    <s v="N"/>
    <s v="00 - N/A"/>
    <s v="10 - FONDO GENERAL"/>
    <s v="(en blanco)"/>
    <s v="00 - NO CLASIFICADO"/>
    <n v="3742026236"/>
    <n v="208950952.5"/>
    <n v="3742026236"/>
    <n v="208950952.5"/>
  </r>
  <r>
    <s v="2023"/>
    <x v="0"/>
    <x v="1"/>
    <x v="2"/>
    <x v="13"/>
    <s v="2 - Poder Ejecutivo"/>
    <s v="0209 - MINISTERIO DE TRABAJO"/>
    <s v="0001 - MINISTERIO DE TRABAJO"/>
    <x v="5"/>
    <x v="23"/>
    <x v="101"/>
    <s v="4.2 - Disminución de pasivos"/>
    <s v="4.2.1 - Disminución de pasivos corrientes"/>
    <s v="N"/>
    <s v="00 - N/A"/>
    <s v="90 - FONDOS DE TERCEROS"/>
    <s v="(en blanco)"/>
    <s v="99 - MULTIPROVINCIAL"/>
    <n v="0"/>
    <n v="0"/>
    <n v="0"/>
    <n v="0"/>
  </r>
  <r>
    <s v="2023"/>
    <x v="0"/>
    <x v="1"/>
    <x v="2"/>
    <x v="13"/>
    <s v="2 - Poder Ejecutivo"/>
    <s v="0214 - PROCURADURÍA GENERAL DE LA REPÚBLICA"/>
    <s v="0001 - PROCURADURIA GENERAL DE LA REPUBLICA DOMINICANA"/>
    <x v="5"/>
    <x v="23"/>
    <x v="101"/>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10 - FONDO GENERAL"/>
    <s v="(en blanco)"/>
    <s v="00 - NO CLASIFICADO"/>
    <n v="3000000000"/>
    <n v="2813013643.7799997"/>
    <n v="3000000000"/>
    <n v="2813013643.77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5450157300"/>
    <n v="2203938115.3199997"/>
    <n v="5450157300"/>
    <n v="2203938115.31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120950987783"/>
    <n v="58382601071.010002"/>
    <n v="119350987783"/>
    <n v="56953633016.410011"/>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9000000000"/>
    <n v="948513208.00999999"/>
    <n v="9000000000"/>
    <n v="948513208.00999999"/>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10042071011"/>
    <n v="0"/>
    <n v="10042071011"/>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1"/>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1"/>
    <s v="4.5 - Importes a devengar por descuentos en colocaciones de títulos valores"/>
    <s v="4.5.4 - Intereses corridos internos y externos en compra de títulos valores de largo plazo"/>
    <s v="N"/>
    <s v="00 - N/A"/>
    <s v="60 - CREDITO EXTERNO"/>
    <s v="(en blanco)"/>
    <s v="00 - NO CLASIFICADO"/>
    <n v="0"/>
    <n v="1538450294.4200001"/>
    <n v="1600000000"/>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D6861D4-FC5E-43E0-80A6-06846F6CFDAB}"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3">
        <item x="101"/>
        <item x="0"/>
        <item x="2"/>
        <item x="83"/>
        <item x="81"/>
        <item x="31"/>
        <item x="96"/>
        <item x="29"/>
        <item x="30"/>
        <item x="22"/>
        <item x="6"/>
        <item x="26"/>
        <item x="15"/>
        <item x="18"/>
        <item x="1"/>
        <item x="61"/>
        <item x="16"/>
        <item x="62"/>
        <item x="11"/>
        <item x="50"/>
        <item x="46"/>
        <item x="32"/>
        <item x="25"/>
        <item x="88"/>
        <item x="64"/>
        <item x="47"/>
        <item x="51"/>
        <item x="94"/>
        <item x="77"/>
        <item x="91"/>
        <item x="78"/>
        <item x="79"/>
        <item x="80"/>
        <item x="97"/>
        <item x="19"/>
        <item x="58"/>
        <item x="54"/>
        <item x="55"/>
        <item x="52"/>
        <item x="57"/>
        <item x="86"/>
        <item x="98"/>
        <item x="93"/>
        <item x="60"/>
        <item x="65"/>
        <item x="66"/>
        <item x="95"/>
        <item x="67"/>
        <item x="84"/>
        <item x="68"/>
        <item x="59"/>
        <item x="69"/>
        <item x="70"/>
        <item x="71"/>
        <item x="28"/>
        <item x="72"/>
        <item x="14"/>
        <item x="73"/>
        <item x="89"/>
        <item x="74"/>
        <item x="75"/>
        <item x="8"/>
        <item x="7"/>
        <item x="5"/>
        <item x="9"/>
        <item x="10"/>
        <item x="53"/>
        <item x="90"/>
        <item x="48"/>
        <item x="21"/>
        <item x="41"/>
        <item x="42"/>
        <item x="12"/>
        <item x="43"/>
        <item x="44"/>
        <item x="27"/>
        <item x="13"/>
        <item x="99"/>
        <item x="85"/>
        <item x="45"/>
        <item x="33"/>
        <item x="34"/>
        <item x="35"/>
        <item x="17"/>
        <item x="36"/>
        <item x="37"/>
        <item x="24"/>
        <item x="23"/>
        <item x="76"/>
        <item x="40"/>
        <item x="38"/>
        <item x="20"/>
        <item x="100"/>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165"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I8" sqref="I8"/>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1" t="s">
        <v>0</v>
      </c>
      <c r="B1" s="141"/>
      <c r="C1" s="141"/>
      <c r="D1" s="141"/>
      <c r="E1" s="141"/>
      <c r="F1" s="141"/>
      <c r="G1" s="3"/>
      <c r="H1" s="3"/>
      <c r="I1" s="3"/>
      <c r="J1" s="3"/>
      <c r="K1" s="67"/>
      <c r="L1" s="67"/>
    </row>
    <row r="2" spans="1:13" ht="21" customHeight="1">
      <c r="A2" s="142" t="s">
        <v>1</v>
      </c>
      <c r="B2" s="142"/>
      <c r="C2" s="142"/>
      <c r="D2" s="142"/>
      <c r="E2" s="142"/>
      <c r="F2" s="142"/>
      <c r="G2" s="2"/>
      <c r="H2" s="2"/>
      <c r="I2" s="2"/>
      <c r="K2" s="67"/>
      <c r="L2" s="67"/>
    </row>
    <row r="3" spans="1:13" s="70" customFormat="1" ht="28.5" customHeight="1">
      <c r="A3" s="143" t="s">
        <v>2</v>
      </c>
      <c r="B3" s="143"/>
      <c r="C3" s="143"/>
      <c r="D3" s="143"/>
      <c r="E3" s="143"/>
      <c r="F3" s="143"/>
      <c r="G3" s="68"/>
      <c r="H3" s="68"/>
      <c r="I3" s="68"/>
      <c r="J3" s="69"/>
      <c r="K3" s="69"/>
      <c r="L3" s="69"/>
      <c r="M3" s="69"/>
    </row>
    <row r="4" spans="1:13" ht="18.75" customHeight="1">
      <c r="A4" s="144" t="s">
        <v>3</v>
      </c>
      <c r="B4" s="144"/>
      <c r="C4" s="144"/>
      <c r="D4" s="144"/>
      <c r="E4" s="144"/>
      <c r="F4" s="144"/>
      <c r="G4" s="71"/>
      <c r="H4" s="4"/>
      <c r="I4" s="4"/>
      <c r="J4" s="72"/>
      <c r="K4" s="72"/>
      <c r="L4" s="72"/>
      <c r="M4" s="72"/>
    </row>
    <row r="5" spans="1:13" ht="18.75" customHeight="1">
      <c r="A5" s="144" t="s">
        <v>4</v>
      </c>
      <c r="B5" s="144"/>
      <c r="C5" s="144"/>
      <c r="D5" s="144"/>
      <c r="E5" s="144"/>
      <c r="F5" s="144"/>
      <c r="G5" s="60"/>
      <c r="H5" s="4"/>
      <c r="I5" s="4"/>
      <c r="J5" s="72"/>
      <c r="K5" s="72"/>
      <c r="L5" s="72"/>
      <c r="M5" s="72"/>
    </row>
    <row r="6" spans="1:13" ht="18.75">
      <c r="A6" s="145" t="s">
        <v>3269</v>
      </c>
      <c r="B6" s="145"/>
      <c r="C6" s="145"/>
      <c r="D6" s="145"/>
      <c r="E6" s="145"/>
      <c r="F6" s="145"/>
      <c r="G6" s="73"/>
      <c r="H6" s="74"/>
      <c r="I6" s="5"/>
      <c r="J6" s="75"/>
      <c r="K6" s="75"/>
      <c r="L6" s="75"/>
      <c r="M6" s="75"/>
    </row>
    <row r="7" spans="1:13" ht="15.75">
      <c r="A7" s="146" t="s">
        <v>5</v>
      </c>
      <c r="B7" s="146"/>
      <c r="C7" s="146"/>
      <c r="D7" s="146"/>
      <c r="E7" s="146"/>
      <c r="F7" s="146"/>
      <c r="G7" s="76"/>
      <c r="H7" s="58"/>
      <c r="I7" s="6"/>
      <c r="K7" s="67"/>
      <c r="L7" s="67"/>
    </row>
    <row r="8" spans="1:13" ht="15.75">
      <c r="A8" s="66"/>
      <c r="B8" s="66"/>
      <c r="C8" s="66"/>
      <c r="D8" s="66"/>
      <c r="E8" s="66"/>
      <c r="F8" s="66"/>
      <c r="G8" s="66"/>
      <c r="H8" s="6"/>
      <c r="I8" s="6"/>
      <c r="K8" s="67"/>
      <c r="L8" s="67"/>
    </row>
    <row r="9" spans="1:13" ht="15" customHeight="1">
      <c r="C9" s="147" t="s">
        <v>6</v>
      </c>
      <c r="D9" s="57" t="s">
        <v>7</v>
      </c>
      <c r="E9" s="148" t="s">
        <v>8</v>
      </c>
      <c r="G9" s="12"/>
      <c r="I9" s="12"/>
    </row>
    <row r="10" spans="1:13">
      <c r="C10" s="147"/>
      <c r="D10" s="57" t="s">
        <v>9</v>
      </c>
      <c r="E10" s="148"/>
    </row>
    <row r="12" spans="1:13">
      <c r="C12" s="77" t="s">
        <v>10</v>
      </c>
      <c r="D12" s="78">
        <f>SUM(D13:D16)</f>
        <v>1040005.4772670001</v>
      </c>
      <c r="E12" s="78">
        <f>SUM(E13:E16)</f>
        <v>686730.86255563365</v>
      </c>
      <c r="J12" s="12"/>
    </row>
    <row r="13" spans="1:13">
      <c r="C13" s="79" t="s">
        <v>11</v>
      </c>
      <c r="D13" s="80">
        <v>1028207.681281</v>
      </c>
      <c r="E13" s="80">
        <v>679798.45459505357</v>
      </c>
      <c r="F13" s="116"/>
      <c r="G13" s="81"/>
      <c r="H13" s="12"/>
      <c r="I13" s="82"/>
    </row>
    <row r="14" spans="1:13">
      <c r="C14" s="18" t="s">
        <v>12</v>
      </c>
      <c r="D14" s="80">
        <v>550.26506600000005</v>
      </c>
      <c r="E14" s="80">
        <v>146.38011985</v>
      </c>
      <c r="G14" s="81"/>
      <c r="I14" s="82"/>
    </row>
    <row r="15" spans="1:13">
      <c r="C15" s="79" t="s">
        <v>13</v>
      </c>
      <c r="D15" s="80">
        <v>10250.997875999999</v>
      </c>
      <c r="E15" s="80">
        <v>6621.6840000000002</v>
      </c>
      <c r="F15" s="83"/>
      <c r="G15" s="81"/>
      <c r="I15" s="84"/>
    </row>
    <row r="16" spans="1:13">
      <c r="C16" s="18" t="s">
        <v>14</v>
      </c>
      <c r="D16" s="80">
        <v>996.53304400000002</v>
      </c>
      <c r="E16" s="80">
        <v>164.34384072999998</v>
      </c>
      <c r="F16" s="81"/>
      <c r="G16" s="12"/>
      <c r="H16" s="84"/>
    </row>
    <row r="17" spans="3:9">
      <c r="C17" s="77" t="s">
        <v>15</v>
      </c>
      <c r="D17" s="78">
        <f>D18+D20</f>
        <v>1247578.095825</v>
      </c>
      <c r="E17" s="78">
        <f>E18+E20</f>
        <v>753902.50679448992</v>
      </c>
      <c r="F17" s="12"/>
      <c r="G17" s="12"/>
    </row>
    <row r="18" spans="3:9">
      <c r="C18" s="79" t="s">
        <v>16</v>
      </c>
      <c r="D18" s="80">
        <v>1092403.0713229999</v>
      </c>
      <c r="E18" s="80">
        <v>677694.33223178994</v>
      </c>
      <c r="H18" s="11"/>
    </row>
    <row r="19" spans="3:9">
      <c r="C19" s="18" t="s">
        <v>17</v>
      </c>
      <c r="D19" s="80">
        <v>225621.04693300001</v>
      </c>
      <c r="E19" s="80">
        <v>151622.64979710005</v>
      </c>
      <c r="H19" s="11"/>
    </row>
    <row r="20" spans="3:9">
      <c r="C20" s="79" t="s">
        <v>18</v>
      </c>
      <c r="D20" s="80">
        <v>155175.02450200001</v>
      </c>
      <c r="E20" s="80">
        <v>76208.174562700005</v>
      </c>
      <c r="F20" s="85"/>
    </row>
    <row r="21" spans="3:9">
      <c r="C21" s="86" t="s">
        <v>19</v>
      </c>
      <c r="D21" s="86"/>
      <c r="E21" s="87"/>
    </row>
    <row r="22" spans="3:9">
      <c r="C22" s="88" t="s">
        <v>20</v>
      </c>
      <c r="D22" s="89">
        <f>D13-D18</f>
        <v>-64195.390041999868</v>
      </c>
      <c r="E22" s="89">
        <f>E13-E18</f>
        <v>2104.1223632636247</v>
      </c>
      <c r="I22" s="12"/>
    </row>
    <row r="23" spans="3:9">
      <c r="C23" s="88" t="s">
        <v>21</v>
      </c>
      <c r="D23" s="89">
        <f>D15-D20</f>
        <v>-144924.02662600001</v>
      </c>
      <c r="E23" s="89">
        <f>E15-E20</f>
        <v>-69586.490562700012</v>
      </c>
      <c r="G23" s="12"/>
      <c r="I23" s="12"/>
    </row>
    <row r="24" spans="3:9">
      <c r="C24" s="88" t="s">
        <v>22</v>
      </c>
      <c r="D24" s="89">
        <f>(D12-(D17-D19))</f>
        <v>18048.428375000134</v>
      </c>
      <c r="E24" s="89">
        <f>(E12-(E17-E19))</f>
        <v>84451.005558243836</v>
      </c>
      <c r="H24" s="12"/>
    </row>
    <row r="25" spans="3:9">
      <c r="C25" s="88" t="s">
        <v>23</v>
      </c>
      <c r="D25" s="89">
        <f>D12-D17</f>
        <v>-207572.61855799984</v>
      </c>
      <c r="E25" s="89">
        <f>E12-E17</f>
        <v>-67171.644238856272</v>
      </c>
    </row>
    <row r="26" spans="3:9">
      <c r="C26" s="86" t="s">
        <v>24</v>
      </c>
      <c r="D26" s="90">
        <f>D28-D30</f>
        <v>207572.61855799999</v>
      </c>
      <c r="E26" s="91">
        <f>E28-E30</f>
        <v>171095.00076955999</v>
      </c>
      <c r="F26" s="12"/>
      <c r="G26" s="12"/>
      <c r="H26" s="12"/>
      <c r="I26" s="12"/>
    </row>
    <row r="27" spans="3:9">
      <c r="C27" s="92"/>
      <c r="D27" s="92"/>
      <c r="E27" s="93"/>
      <c r="H27" s="12"/>
    </row>
    <row r="28" spans="3:9" ht="17.25" customHeight="1">
      <c r="C28" s="77" t="s">
        <v>25</v>
      </c>
      <c r="D28" s="78">
        <v>363257.860888</v>
      </c>
      <c r="E28" s="78">
        <v>238261.5</v>
      </c>
      <c r="H28" s="12"/>
      <c r="I28" s="12"/>
    </row>
    <row r="29" spans="3:9">
      <c r="C29" s="94"/>
      <c r="D29" s="95"/>
      <c r="E29" s="96"/>
      <c r="F29" s="12"/>
      <c r="H29" s="12"/>
    </row>
    <row r="30" spans="3:9">
      <c r="C30" s="77" t="s">
        <v>26</v>
      </c>
      <c r="D30" s="78">
        <v>155685.24233000001</v>
      </c>
      <c r="E30" s="78">
        <v>67166.499230440008</v>
      </c>
      <c r="H30" s="12"/>
    </row>
    <row r="31" spans="3:9">
      <c r="C31" s="97" t="s">
        <v>27</v>
      </c>
      <c r="D31" s="98"/>
      <c r="E31" s="98"/>
      <c r="F31" s="7"/>
      <c r="G31" s="99"/>
    </row>
    <row r="32" spans="3:9" ht="40.9" customHeight="1">
      <c r="C32" s="149" t="s">
        <v>3270</v>
      </c>
      <c r="D32" s="149"/>
      <c r="E32" s="149"/>
      <c r="F32" s="7"/>
    </row>
    <row r="33" spans="3:6" ht="19.149999999999999" customHeight="1">
      <c r="C33" s="149" t="s">
        <v>28</v>
      </c>
      <c r="D33" s="149"/>
      <c r="E33" s="149"/>
      <c r="F33" s="7"/>
    </row>
    <row r="34" spans="3:6">
      <c r="C34" s="140" t="s">
        <v>29</v>
      </c>
      <c r="D34" s="140"/>
      <c r="E34" s="140"/>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topLeftCell="A2" zoomScale="97" zoomScaleNormal="80" workbookViewId="0">
      <selection activeCell="I26" sqref="I26"/>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1" t="s">
        <v>0</v>
      </c>
      <c r="B1" s="141"/>
      <c r="C1" s="141"/>
      <c r="D1" s="141"/>
      <c r="E1" s="141"/>
      <c r="F1" s="3"/>
      <c r="G1" s="3"/>
    </row>
    <row r="2" spans="1:8" ht="21" customHeight="1">
      <c r="A2" s="142" t="s">
        <v>1</v>
      </c>
      <c r="B2" s="142"/>
      <c r="C2" s="142"/>
      <c r="D2" s="142"/>
      <c r="E2" s="142"/>
      <c r="F2" s="2"/>
      <c r="G2" s="2"/>
    </row>
    <row r="3" spans="1:8" ht="15" customHeight="1">
      <c r="A3" s="150" t="s">
        <v>2</v>
      </c>
      <c r="B3" s="150"/>
      <c r="C3" s="150"/>
      <c r="D3" s="150"/>
      <c r="E3" s="150"/>
      <c r="F3" s="1"/>
      <c r="G3" s="102"/>
    </row>
    <row r="5" spans="1:8" ht="18.75">
      <c r="A5" s="151" t="s">
        <v>30</v>
      </c>
      <c r="B5" s="151"/>
      <c r="C5" s="151"/>
      <c r="D5" s="151"/>
      <c r="E5" s="151"/>
      <c r="F5" s="4"/>
      <c r="G5" s="61"/>
    </row>
    <row r="6" spans="1:8" ht="18.75" customHeight="1">
      <c r="A6" s="152" t="s">
        <v>31</v>
      </c>
      <c r="B6" s="152"/>
      <c r="C6" s="152"/>
      <c r="D6" s="152"/>
      <c r="E6" s="152"/>
      <c r="F6" s="4"/>
      <c r="G6" s="4"/>
    </row>
    <row r="7" spans="1:8" ht="18.75">
      <c r="A7" s="145" t="s">
        <v>3271</v>
      </c>
      <c r="B7" s="145"/>
      <c r="C7" s="145"/>
      <c r="D7" s="145"/>
      <c r="E7" s="145"/>
      <c r="F7" s="12"/>
      <c r="G7" s="62"/>
    </row>
    <row r="8" spans="1:8" ht="15.75">
      <c r="A8" s="154" t="s">
        <v>5</v>
      </c>
      <c r="B8" s="154"/>
      <c r="C8" s="154"/>
      <c r="D8" s="154"/>
      <c r="E8" s="154"/>
      <c r="F8" s="58"/>
      <c r="G8" s="6"/>
    </row>
    <row r="9" spans="1:8">
      <c r="F9" s="12"/>
    </row>
    <row r="10" spans="1:8">
      <c r="F10" s="12"/>
      <c r="G10" s="12"/>
    </row>
    <row r="11" spans="1:8" ht="15" customHeight="1">
      <c r="B11" s="153" t="s">
        <v>6</v>
      </c>
      <c r="C11" s="52" t="s">
        <v>7</v>
      </c>
      <c r="D11" s="148" t="s">
        <v>8</v>
      </c>
    </row>
    <row r="12" spans="1:8" ht="15" customHeight="1">
      <c r="B12" s="153"/>
      <c r="C12" s="57" t="s">
        <v>9</v>
      </c>
      <c r="D12" s="148"/>
      <c r="E12" s="12"/>
      <c r="F12" s="12"/>
      <c r="G12" s="12"/>
      <c r="H12" s="12"/>
    </row>
    <row r="13" spans="1:8">
      <c r="B13" s="23" t="s">
        <v>15</v>
      </c>
      <c r="C13" s="21">
        <f>+C14+C21</f>
        <v>1247578.095825</v>
      </c>
      <c r="D13" s="21">
        <f>D14+D21</f>
        <v>753902.50679448992</v>
      </c>
      <c r="F13" s="12"/>
      <c r="G13" s="12"/>
      <c r="H13" s="12"/>
    </row>
    <row r="14" spans="1:8">
      <c r="B14" s="24" t="s">
        <v>16</v>
      </c>
      <c r="C14" s="119">
        <f>SUM(C15:C20)</f>
        <v>1092403.0713229999</v>
      </c>
      <c r="D14" s="119">
        <f>SUM(D15:D20)</f>
        <v>677694.33223178994</v>
      </c>
      <c r="E14" s="22"/>
      <c r="F14" s="12"/>
      <c r="G14" s="12"/>
      <c r="H14" s="12"/>
    </row>
    <row r="15" spans="1:8" ht="12.75" customHeight="1">
      <c r="B15" s="25" t="s">
        <v>32</v>
      </c>
      <c r="C15" s="117">
        <v>444373.26977200003</v>
      </c>
      <c r="D15" s="117">
        <v>242441.39557664021</v>
      </c>
      <c r="E15" s="22"/>
      <c r="F15" s="12"/>
      <c r="G15" s="12"/>
      <c r="H15" s="12"/>
    </row>
    <row r="16" spans="1:8">
      <c r="B16" s="25" t="s">
        <v>33</v>
      </c>
      <c r="C16" s="117">
        <v>66472.191181000002</v>
      </c>
      <c r="D16" s="117">
        <v>39724.890356249991</v>
      </c>
      <c r="E16" s="22"/>
      <c r="F16" s="12"/>
      <c r="G16" s="12"/>
    </row>
    <row r="17" spans="2:9">
      <c r="B17" s="25" t="s">
        <v>17</v>
      </c>
      <c r="C17" s="117">
        <v>225621.04693300001</v>
      </c>
      <c r="D17" s="117">
        <v>151622.64979710005</v>
      </c>
      <c r="E17" s="100"/>
      <c r="F17" s="12"/>
      <c r="G17" s="100"/>
    </row>
    <row r="18" spans="2:9">
      <c r="B18" s="25" t="s">
        <v>34</v>
      </c>
      <c r="C18" s="103">
        <v>20010.099999999999</v>
      </c>
      <c r="D18" s="103">
        <v>7315.4132774999998</v>
      </c>
      <c r="E18" s="22"/>
      <c r="F18" s="12"/>
      <c r="G18" s="63"/>
    </row>
    <row r="19" spans="2:9">
      <c r="B19" s="25" t="s">
        <v>35</v>
      </c>
      <c r="C19" s="117">
        <v>334946.25301300001</v>
      </c>
      <c r="D19" s="117">
        <v>235624.33188084976</v>
      </c>
      <c r="E19" s="22"/>
      <c r="F19" s="12"/>
      <c r="G19" s="47"/>
    </row>
    <row r="20" spans="2:9">
      <c r="B20" s="25" t="s">
        <v>36</v>
      </c>
      <c r="C20" s="117">
        <v>980.21042399999999</v>
      </c>
      <c r="D20" s="117">
        <v>965.65134345000001</v>
      </c>
      <c r="E20" s="22"/>
      <c r="F20" s="12"/>
      <c r="G20" s="47"/>
      <c r="I20" s="12"/>
    </row>
    <row r="21" spans="2:9">
      <c r="B21" s="24" t="s">
        <v>18</v>
      </c>
      <c r="C21" s="119">
        <f>SUM(C22:C27)</f>
        <v>155175.02450200001</v>
      </c>
      <c r="D21" s="119">
        <f>SUM(D22:D27)</f>
        <v>76208.17456270002</v>
      </c>
      <c r="E21" s="22"/>
      <c r="F21" s="12"/>
      <c r="G21" s="12"/>
      <c r="H21" s="12"/>
    </row>
    <row r="22" spans="2:9">
      <c r="B22" s="25" t="s">
        <v>37</v>
      </c>
      <c r="C22" s="117">
        <v>37994.371815999999</v>
      </c>
      <c r="D22" s="117">
        <v>21875.354973899997</v>
      </c>
      <c r="E22" s="22"/>
      <c r="F22" s="12"/>
      <c r="G22" s="12"/>
      <c r="H22" s="47"/>
    </row>
    <row r="23" spans="2:9">
      <c r="B23" s="25" t="s">
        <v>38</v>
      </c>
      <c r="C23" s="117">
        <v>55667.598377000002</v>
      </c>
      <c r="D23" s="117">
        <v>20466.517984719998</v>
      </c>
      <c r="E23" s="22"/>
      <c r="F23" s="12"/>
      <c r="G23" s="12"/>
    </row>
    <row r="24" spans="2:9">
      <c r="B24" s="25" t="s">
        <v>39</v>
      </c>
      <c r="C24" s="117">
        <v>9.7678999999999991</v>
      </c>
      <c r="D24" s="117">
        <v>4.3054101999999999</v>
      </c>
      <c r="E24" s="22"/>
      <c r="F24" s="12"/>
      <c r="G24" s="47"/>
    </row>
    <row r="25" spans="2:9">
      <c r="B25" s="25" t="s">
        <v>40</v>
      </c>
      <c r="C25" s="117">
        <v>3463.6659530000002</v>
      </c>
      <c r="D25" s="117">
        <v>2584.7636940700004</v>
      </c>
      <c r="E25" s="22"/>
      <c r="F25" s="12"/>
      <c r="G25" s="48"/>
    </row>
    <row r="26" spans="2:9">
      <c r="B26" s="25" t="s">
        <v>41</v>
      </c>
      <c r="C26" s="117">
        <v>56593.336180999999</v>
      </c>
      <c r="D26" s="117">
        <v>31277.232499810023</v>
      </c>
      <c r="E26" s="22"/>
      <c r="F26" s="12"/>
      <c r="G26" s="48"/>
    </row>
    <row r="27" spans="2:9">
      <c r="B27" s="25" t="s">
        <v>42</v>
      </c>
      <c r="C27" s="117">
        <v>1446.284275</v>
      </c>
      <c r="D27" s="117">
        <v>0</v>
      </c>
      <c r="E27" s="22"/>
      <c r="F27" s="12"/>
      <c r="G27" s="55"/>
    </row>
    <row r="28" spans="2:9">
      <c r="B28" s="23" t="s">
        <v>43</v>
      </c>
      <c r="C28" s="21">
        <f>C29</f>
        <v>155685.24233000001</v>
      </c>
      <c r="D28" s="29">
        <f t="shared" ref="D28" si="0">D29</f>
        <v>67166.499230440008</v>
      </c>
      <c r="E28" s="22"/>
      <c r="F28" s="12"/>
    </row>
    <row r="29" spans="2:9">
      <c r="B29" s="24" t="s">
        <v>26</v>
      </c>
      <c r="C29" s="43">
        <f>SUM(C30:C32)</f>
        <v>155685.24233000001</v>
      </c>
      <c r="D29" s="104">
        <f>SUM(D30:D32)</f>
        <v>67166.499230440008</v>
      </c>
      <c r="E29" s="22"/>
      <c r="F29" s="12"/>
    </row>
    <row r="30" spans="2:9">
      <c r="B30" s="25" t="s">
        <v>44</v>
      </c>
      <c r="C30" s="22">
        <v>7242.0262359999997</v>
      </c>
      <c r="D30" s="117">
        <v>2708.9509524999999</v>
      </c>
      <c r="E30" s="22"/>
      <c r="F30" s="12"/>
      <c r="G30" s="55"/>
    </row>
    <row r="31" spans="2:9">
      <c r="B31" s="19" t="s">
        <v>45</v>
      </c>
      <c r="C31" s="22">
        <v>148443.216094</v>
      </c>
      <c r="D31" s="117">
        <v>62919.097983520005</v>
      </c>
      <c r="E31" s="22"/>
      <c r="F31" s="12"/>
    </row>
    <row r="32" spans="2:9">
      <c r="B32" s="19" t="s">
        <v>3221</v>
      </c>
      <c r="C32" s="22">
        <v>0</v>
      </c>
      <c r="D32" s="117">
        <v>1538.4502944200001</v>
      </c>
      <c r="E32" s="22"/>
      <c r="F32" s="12"/>
    </row>
    <row r="33" spans="2:19" ht="15" customHeight="1">
      <c r="B33" s="35" t="s">
        <v>46</v>
      </c>
      <c r="C33" s="31">
        <f>C13+C28</f>
        <v>1403263.338155</v>
      </c>
      <c r="D33" s="31">
        <f>D13+D28</f>
        <v>821069.00602492993</v>
      </c>
      <c r="E33" s="56"/>
      <c r="F33" s="12"/>
      <c r="H33" s="8"/>
      <c r="I33" s="8"/>
      <c r="J33" s="8"/>
      <c r="K33" s="8"/>
      <c r="L33" s="8"/>
      <c r="M33" s="8"/>
      <c r="N33" s="8"/>
    </row>
    <row r="34" spans="2:19" ht="15" customHeight="1">
      <c r="B34" s="15" t="s">
        <v>27</v>
      </c>
      <c r="C34" s="15"/>
      <c r="D34" s="101"/>
      <c r="E34" s="8"/>
      <c r="H34" s="8"/>
      <c r="I34" s="8"/>
      <c r="J34" s="8"/>
      <c r="K34" s="8"/>
      <c r="L34" s="8"/>
      <c r="M34" s="8"/>
      <c r="N34" s="8"/>
      <c r="O34" s="8"/>
      <c r="P34" s="8"/>
      <c r="Q34" s="8"/>
      <c r="R34" s="8"/>
    </row>
    <row r="35" spans="2:19" ht="20.45" customHeight="1">
      <c r="B35" s="149" t="s">
        <v>3270</v>
      </c>
      <c r="C35" s="149"/>
      <c r="D35" s="149"/>
      <c r="E35" s="8"/>
      <c r="H35" s="8"/>
      <c r="I35" s="8"/>
      <c r="J35" s="8"/>
      <c r="K35" s="8"/>
      <c r="L35" s="8"/>
      <c r="M35" s="8"/>
      <c r="N35" s="8"/>
      <c r="O35" s="8"/>
      <c r="P35" s="8"/>
      <c r="Q35" s="8"/>
      <c r="R35" s="8"/>
      <c r="S35" s="8"/>
    </row>
    <row r="36" spans="2:19">
      <c r="B36" s="149" t="s">
        <v>47</v>
      </c>
      <c r="C36" s="149"/>
      <c r="D36" s="149"/>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B36:D36"/>
    <mergeCell ref="B11:B12"/>
    <mergeCell ref="B35:D35"/>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5"/>
  <sheetViews>
    <sheetView showGridLines="0" zoomScale="90" zoomScaleNormal="90" workbookViewId="0">
      <selection activeCell="I61" sqref="I61"/>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7" max="7" width="14.140625" bestFit="1" customWidth="1"/>
  </cols>
  <sheetData>
    <row r="1" spans="1:8" ht="28.5" customHeight="1">
      <c r="A1" s="141" t="s">
        <v>0</v>
      </c>
      <c r="B1" s="141"/>
      <c r="C1" s="141"/>
      <c r="D1" s="141"/>
      <c r="E1" s="141"/>
    </row>
    <row r="2" spans="1:8" ht="21" customHeight="1">
      <c r="A2" s="142" t="s">
        <v>1</v>
      </c>
      <c r="B2" s="142"/>
      <c r="C2" s="142"/>
      <c r="D2" s="142"/>
      <c r="E2" s="142"/>
    </row>
    <row r="3" spans="1:8" ht="15" customHeight="1">
      <c r="A3" s="150" t="s">
        <v>2</v>
      </c>
      <c r="B3" s="150"/>
      <c r="C3" s="150"/>
      <c r="D3" s="150"/>
      <c r="E3" s="150"/>
    </row>
    <row r="5" spans="1:8" ht="18.75" customHeight="1">
      <c r="A5" s="152" t="s">
        <v>30</v>
      </c>
      <c r="B5" s="152"/>
      <c r="C5" s="152"/>
      <c r="D5" s="152"/>
      <c r="E5" s="152"/>
    </row>
    <row r="6" spans="1:8" ht="18.75" customHeight="1">
      <c r="A6" s="152" t="s">
        <v>48</v>
      </c>
      <c r="B6" s="152"/>
      <c r="C6" s="152"/>
      <c r="D6" s="152"/>
      <c r="E6" s="152"/>
    </row>
    <row r="7" spans="1:8" ht="18.75">
      <c r="A7" s="145" t="s">
        <v>3271</v>
      </c>
      <c r="B7" s="145"/>
      <c r="C7" s="145"/>
      <c r="D7" s="145"/>
      <c r="E7" s="145"/>
    </row>
    <row r="8" spans="1:8" ht="15.75">
      <c r="A8" s="154" t="s">
        <v>5</v>
      </c>
      <c r="B8" s="154"/>
      <c r="C8" s="154"/>
      <c r="D8" s="154"/>
      <c r="E8" s="154"/>
    </row>
    <row r="10" spans="1:8">
      <c r="G10" s="47"/>
    </row>
    <row r="11" spans="1:8" ht="15" customHeight="1">
      <c r="B11" s="153" t="s">
        <v>6</v>
      </c>
      <c r="C11" s="53" t="s">
        <v>7</v>
      </c>
      <c r="D11" s="155" t="s">
        <v>8</v>
      </c>
    </row>
    <row r="12" spans="1:8">
      <c r="B12" s="153"/>
      <c r="C12" s="59" t="s">
        <v>9</v>
      </c>
      <c r="D12" s="155"/>
    </row>
    <row r="13" spans="1:8">
      <c r="B13" s="26" t="s">
        <v>15</v>
      </c>
      <c r="C13" s="27">
        <f>C14+C17+C43+C45+C47+C49+C51+C53+C55</f>
        <v>1247578.095825</v>
      </c>
      <c r="D13" s="27">
        <f t="shared" ref="D13" si="0">D14+D17+D43+D45+D47+D49+D51+D53+D55</f>
        <v>753902.5067944898</v>
      </c>
      <c r="G13" s="12"/>
      <c r="H13" s="51"/>
    </row>
    <row r="14" spans="1:8">
      <c r="B14" s="32" t="s">
        <v>49</v>
      </c>
      <c r="C14" s="29">
        <f>SUM(C15:C16)</f>
        <v>7818.7198360000002</v>
      </c>
      <c r="D14" s="29">
        <f>SUM(D15:D16)</f>
        <v>5212.479701430002</v>
      </c>
      <c r="G14" s="12"/>
    </row>
    <row r="15" spans="1:8">
      <c r="B15" s="33" t="s">
        <v>50</v>
      </c>
      <c r="C15" s="103">
        <v>2635.7791240000001</v>
      </c>
      <c r="D15" s="103">
        <v>1757.1859900200034</v>
      </c>
      <c r="E15" s="30"/>
      <c r="G15" s="12"/>
    </row>
    <row r="16" spans="1:8">
      <c r="B16" s="33" t="s">
        <v>51</v>
      </c>
      <c r="C16" s="103">
        <v>5182.9407119999996</v>
      </c>
      <c r="D16" s="103">
        <v>3455.2937114099982</v>
      </c>
      <c r="E16" s="30"/>
      <c r="G16" s="12"/>
    </row>
    <row r="17" spans="2:9">
      <c r="B17" s="32" t="s">
        <v>52</v>
      </c>
      <c r="C17" s="29">
        <f>SUM(C18:C42)</f>
        <v>1218108.897871</v>
      </c>
      <c r="D17" s="29">
        <f>SUM(D18:D42)</f>
        <v>734301.26016644982</v>
      </c>
      <c r="E17" s="30"/>
    </row>
    <row r="18" spans="2:9">
      <c r="B18" s="33" t="s">
        <v>53</v>
      </c>
      <c r="C18" s="103">
        <v>119333.454295</v>
      </c>
      <c r="D18" s="103">
        <v>65374.675194830066</v>
      </c>
      <c r="E18" s="126"/>
    </row>
    <row r="19" spans="2:9">
      <c r="B19" s="33" t="s">
        <v>54</v>
      </c>
      <c r="C19" s="103">
        <v>59523.635937999999</v>
      </c>
      <c r="D19" s="103">
        <v>33436.450509740025</v>
      </c>
      <c r="E19" s="30"/>
      <c r="F19" s="126"/>
    </row>
    <row r="20" spans="2:9">
      <c r="B20" s="33" t="s">
        <v>55</v>
      </c>
      <c r="C20" s="103">
        <v>49910.944089999997</v>
      </c>
      <c r="D20" s="103">
        <v>30717.698620500032</v>
      </c>
      <c r="E20" s="30"/>
      <c r="F20" s="126"/>
    </row>
    <row r="21" spans="2:9">
      <c r="B21" s="33" t="s">
        <v>56</v>
      </c>
      <c r="C21" s="103">
        <v>11586.597707999999</v>
      </c>
      <c r="D21" s="103">
        <v>7244.9802253499929</v>
      </c>
      <c r="E21" s="30"/>
      <c r="F21" s="126"/>
    </row>
    <row r="22" spans="2:9">
      <c r="B22" s="33" t="s">
        <v>57</v>
      </c>
      <c r="C22" s="103">
        <v>21701.812583999999</v>
      </c>
      <c r="D22" s="103">
        <v>11455.783801990001</v>
      </c>
      <c r="E22" s="30"/>
      <c r="F22" s="126"/>
    </row>
    <row r="23" spans="2:9">
      <c r="B23" s="33" t="s">
        <v>58</v>
      </c>
      <c r="C23" s="103">
        <v>275378.92664199998</v>
      </c>
      <c r="D23" s="103">
        <v>144179.31590009987</v>
      </c>
      <c r="E23" s="30"/>
      <c r="F23" s="126"/>
    </row>
    <row r="24" spans="2:9">
      <c r="B24" s="33" t="s">
        <v>59</v>
      </c>
      <c r="C24" s="103">
        <v>137788.99256300001</v>
      </c>
      <c r="D24" s="103">
        <v>82215.624723849935</v>
      </c>
      <c r="E24" s="30"/>
      <c r="F24" s="126"/>
    </row>
    <row r="25" spans="2:9">
      <c r="B25" s="34" t="s">
        <v>60</v>
      </c>
      <c r="C25" s="103">
        <v>3136.389584</v>
      </c>
      <c r="D25" s="103">
        <v>2121.2238768000002</v>
      </c>
      <c r="E25" s="30"/>
      <c r="F25" s="126"/>
    </row>
    <row r="26" spans="2:9">
      <c r="B26" s="34" t="s">
        <v>61</v>
      </c>
      <c r="C26" s="103">
        <v>2512.106847</v>
      </c>
      <c r="D26" s="103">
        <v>1308.5280372400007</v>
      </c>
      <c r="E26" s="30"/>
      <c r="F26" s="126"/>
      <c r="I26" s="103"/>
    </row>
    <row r="27" spans="2:9">
      <c r="B27" s="34" t="s">
        <v>62</v>
      </c>
      <c r="C27" s="103">
        <v>15106.778711000001</v>
      </c>
      <c r="D27" s="103">
        <v>10088.526317559996</v>
      </c>
      <c r="E27" s="30"/>
      <c r="F27" s="126"/>
    </row>
    <row r="28" spans="2:9">
      <c r="B28" s="34" t="s">
        <v>63</v>
      </c>
      <c r="C28" s="103">
        <v>49629.942223999999</v>
      </c>
      <c r="D28" s="103">
        <v>31831.463617249952</v>
      </c>
      <c r="E28" s="30"/>
      <c r="F28" s="126"/>
    </row>
    <row r="29" spans="2:9">
      <c r="B29" s="34" t="s">
        <v>64</v>
      </c>
      <c r="C29" s="103">
        <v>27416.574285999999</v>
      </c>
      <c r="D29" s="103">
        <v>9827.5326171399993</v>
      </c>
      <c r="E29" s="30"/>
      <c r="F29" s="126"/>
    </row>
    <row r="30" spans="2:9">
      <c r="B30" s="34" t="s">
        <v>65</v>
      </c>
      <c r="C30" s="103">
        <v>10706.014966000001</v>
      </c>
      <c r="D30" s="103">
        <v>2309.8300266699998</v>
      </c>
      <c r="E30" s="30"/>
      <c r="F30" s="126"/>
    </row>
    <row r="31" spans="2:9">
      <c r="B31" s="34" t="s">
        <v>66</v>
      </c>
      <c r="C31" s="103">
        <v>9019.7206750000005</v>
      </c>
      <c r="D31" s="103">
        <v>5836.0295140900071</v>
      </c>
      <c r="E31" s="30"/>
      <c r="F31" s="126"/>
    </row>
    <row r="32" spans="2:9">
      <c r="B32" s="34" t="s">
        <v>67</v>
      </c>
      <c r="C32" s="103">
        <v>1227.625693</v>
      </c>
      <c r="D32" s="103">
        <v>648.06511096000031</v>
      </c>
      <c r="E32" s="30"/>
      <c r="F32" s="126"/>
    </row>
    <row r="33" spans="2:6">
      <c r="B33" s="34" t="s">
        <v>68</v>
      </c>
      <c r="C33" s="103">
        <v>3260.9817779999998</v>
      </c>
      <c r="D33" s="103">
        <v>1920.8711120499993</v>
      </c>
      <c r="E33" s="30"/>
      <c r="F33" s="126"/>
    </row>
    <row r="34" spans="2:6">
      <c r="B34" s="34" t="s">
        <v>69</v>
      </c>
      <c r="C34" s="103">
        <v>685.97514699999999</v>
      </c>
      <c r="D34" s="103">
        <v>382.00308059999992</v>
      </c>
      <c r="E34" s="30"/>
      <c r="F34" s="126"/>
    </row>
    <row r="35" spans="2:6">
      <c r="B35" s="34" t="s">
        <v>70</v>
      </c>
      <c r="C35" s="103">
        <v>13374.225582999999</v>
      </c>
      <c r="D35" s="103">
        <v>8472.8681122699891</v>
      </c>
      <c r="E35" s="30"/>
      <c r="F35" s="126"/>
    </row>
    <row r="36" spans="2:6">
      <c r="B36" s="34" t="s">
        <v>71</v>
      </c>
      <c r="C36" s="103">
        <v>15653.944895000001</v>
      </c>
      <c r="D36" s="103">
        <v>9059.868843229995</v>
      </c>
      <c r="E36" s="30"/>
      <c r="F36" s="126"/>
    </row>
    <row r="37" spans="2:6">
      <c r="B37" s="34" t="s">
        <v>72</v>
      </c>
      <c r="C37" s="103">
        <v>3459.6100219999998</v>
      </c>
      <c r="D37" s="103">
        <v>1717.4716967700017</v>
      </c>
      <c r="E37" s="30"/>
      <c r="F37" s="126"/>
    </row>
    <row r="38" spans="2:6">
      <c r="B38" s="34" t="s">
        <v>73</v>
      </c>
      <c r="C38" s="103">
        <v>2080.7347260000001</v>
      </c>
      <c r="D38" s="103">
        <v>973.67506471000115</v>
      </c>
      <c r="E38" s="30"/>
      <c r="F38" s="126"/>
    </row>
    <row r="39" spans="2:6">
      <c r="B39" s="34" t="s">
        <v>74</v>
      </c>
      <c r="C39" s="103">
        <v>3109.6559729999999</v>
      </c>
      <c r="D39" s="103">
        <v>1303.6089359900011</v>
      </c>
      <c r="E39" s="30"/>
      <c r="F39" s="126"/>
    </row>
    <row r="40" spans="2:6">
      <c r="B40" s="34" t="s">
        <v>75</v>
      </c>
      <c r="C40" s="103">
        <v>13401.009791</v>
      </c>
      <c r="D40" s="103">
        <v>10197.485113690003</v>
      </c>
      <c r="E40" s="30"/>
      <c r="F40" s="126"/>
    </row>
    <row r="41" spans="2:6">
      <c r="B41" s="34" t="s">
        <v>76</v>
      </c>
      <c r="C41" s="103">
        <v>253545.53659900001</v>
      </c>
      <c r="D41" s="103">
        <v>179369.98946075002</v>
      </c>
      <c r="E41" s="30"/>
    </row>
    <row r="42" spans="2:6">
      <c r="B42" s="34" t="s">
        <v>77</v>
      </c>
      <c r="C42" s="103">
        <v>115557.706551</v>
      </c>
      <c r="D42" s="103">
        <v>82307.690652319972</v>
      </c>
      <c r="E42" s="30"/>
    </row>
    <row r="43" spans="2:6">
      <c r="B43" s="32" t="s">
        <v>78</v>
      </c>
      <c r="C43" s="29">
        <f>C44</f>
        <v>8623.2868190000008</v>
      </c>
      <c r="D43" s="29">
        <f t="shared" ref="D43" si="1">D44</f>
        <v>5747.0625747999993</v>
      </c>
      <c r="E43" s="30"/>
    </row>
    <row r="44" spans="2:6">
      <c r="B44" s="33" t="s">
        <v>79</v>
      </c>
      <c r="C44" s="103">
        <v>8623.2868190000008</v>
      </c>
      <c r="D44" s="103">
        <v>5747.0625747999993</v>
      </c>
      <c r="E44" s="30"/>
    </row>
    <row r="45" spans="2:6">
      <c r="B45" s="32" t="s">
        <v>80</v>
      </c>
      <c r="C45" s="29">
        <f>C46</f>
        <v>8011.2919570000004</v>
      </c>
      <c r="D45" s="29">
        <f>D46</f>
        <v>5340.8612240000002</v>
      </c>
      <c r="E45" s="30"/>
    </row>
    <row r="46" spans="2:6">
      <c r="B46" s="33" t="s">
        <v>81</v>
      </c>
      <c r="C46" s="103">
        <v>8011.2919570000004</v>
      </c>
      <c r="D46" s="103">
        <v>5340.8612240000002</v>
      </c>
      <c r="E46" s="30"/>
    </row>
    <row r="47" spans="2:6">
      <c r="B47" s="32" t="s">
        <v>82</v>
      </c>
      <c r="C47" s="29">
        <f>C48</f>
        <v>1524.2480869999999</v>
      </c>
      <c r="D47" s="29">
        <f>D48</f>
        <v>1015.64524049</v>
      </c>
      <c r="E47" s="30"/>
    </row>
    <row r="48" spans="2:6">
      <c r="B48" s="33" t="s">
        <v>83</v>
      </c>
      <c r="C48" s="103">
        <v>1524.2480869999999</v>
      </c>
      <c r="D48" s="103">
        <v>1015.64524049</v>
      </c>
      <c r="E48" s="30"/>
    </row>
    <row r="49" spans="2:8">
      <c r="B49" s="32" t="s">
        <v>84</v>
      </c>
      <c r="C49" s="29">
        <f>C50</f>
        <v>1625.371875</v>
      </c>
      <c r="D49" s="29">
        <f>D50</f>
        <v>1083.1844910399998</v>
      </c>
      <c r="E49" s="30"/>
    </row>
    <row r="50" spans="2:8">
      <c r="B50" s="33" t="s">
        <v>85</v>
      </c>
      <c r="C50" s="103">
        <v>1625.371875</v>
      </c>
      <c r="D50" s="103">
        <v>1083.1844910399998</v>
      </c>
      <c r="E50" s="30"/>
    </row>
    <row r="51" spans="2:8">
      <c r="B51" s="32" t="s">
        <v>86</v>
      </c>
      <c r="C51" s="29">
        <f>C52</f>
        <v>267.728228</v>
      </c>
      <c r="D51" s="29">
        <f>D52</f>
        <v>169.7239361</v>
      </c>
      <c r="E51" s="30"/>
    </row>
    <row r="52" spans="2:8">
      <c r="B52" s="33" t="s">
        <v>87</v>
      </c>
      <c r="C52" s="103">
        <v>267.728228</v>
      </c>
      <c r="D52" s="103">
        <v>169.7239361</v>
      </c>
      <c r="E52" s="30"/>
    </row>
    <row r="53" spans="2:8">
      <c r="B53" s="32" t="s">
        <v>88</v>
      </c>
      <c r="C53" s="29">
        <f>C54</f>
        <v>951.88166899999999</v>
      </c>
      <c r="D53" s="29">
        <f t="shared" ref="D53" si="2">D54</f>
        <v>634.5877039899998</v>
      </c>
      <c r="E53" s="30"/>
    </row>
    <row r="54" spans="2:8">
      <c r="B54" s="33" t="s">
        <v>89</v>
      </c>
      <c r="C54" s="103">
        <v>951.88166899999999</v>
      </c>
      <c r="D54" s="103">
        <v>634.5877039899998</v>
      </c>
      <c r="E54" s="30"/>
    </row>
    <row r="55" spans="2:8">
      <c r="B55" s="32" t="s">
        <v>90</v>
      </c>
      <c r="C55" s="29">
        <f>C56</f>
        <v>646.66948300000001</v>
      </c>
      <c r="D55" s="29">
        <f>D56</f>
        <v>397.70175619000014</v>
      </c>
      <c r="E55" s="30"/>
    </row>
    <row r="56" spans="2:8">
      <c r="B56" s="33" t="s">
        <v>91</v>
      </c>
      <c r="C56" s="30">
        <v>646.66948300000001</v>
      </c>
      <c r="D56" s="103">
        <v>397.70175619000014</v>
      </c>
      <c r="E56" s="30"/>
    </row>
    <row r="57" spans="2:8">
      <c r="B57" s="26" t="s">
        <v>43</v>
      </c>
      <c r="C57" s="28">
        <f>C58</f>
        <v>155685.24232999998</v>
      </c>
      <c r="D57" s="28">
        <f>D58</f>
        <v>67166.499230439993</v>
      </c>
      <c r="E57" s="30"/>
    </row>
    <row r="58" spans="2:8">
      <c r="B58" s="32" t="s">
        <v>52</v>
      </c>
      <c r="C58" s="29">
        <f>SUM(C59:C62)</f>
        <v>155685.24232999998</v>
      </c>
      <c r="D58" s="29">
        <f>SUM(D59:D62)</f>
        <v>67166.499230439993</v>
      </c>
      <c r="E58" s="30"/>
    </row>
    <row r="59" spans="2:8">
      <c r="B59" s="33" t="s">
        <v>62</v>
      </c>
      <c r="C59" s="30">
        <v>3000</v>
      </c>
      <c r="D59" s="30">
        <v>2500</v>
      </c>
      <c r="E59" s="30"/>
    </row>
    <row r="60" spans="2:8">
      <c r="B60" s="33" t="s">
        <v>63</v>
      </c>
      <c r="C60" s="30">
        <v>500</v>
      </c>
      <c r="D60" s="30">
        <v>0</v>
      </c>
      <c r="E60" s="30"/>
      <c r="H60" s="50"/>
    </row>
    <row r="61" spans="2:8">
      <c r="B61" s="33" t="s">
        <v>76</v>
      </c>
      <c r="C61" s="30">
        <v>133143.17131899999</v>
      </c>
      <c r="D61" s="30">
        <v>63717.986022429992</v>
      </c>
      <c r="E61" s="30"/>
    </row>
    <row r="62" spans="2:8">
      <c r="B62" s="33" t="s">
        <v>77</v>
      </c>
      <c r="C62" s="30">
        <v>19042.071011</v>
      </c>
      <c r="D62" s="30">
        <v>948.51320801000008</v>
      </c>
      <c r="E62" s="30"/>
    </row>
    <row r="63" spans="2:8">
      <c r="B63" s="35" t="s">
        <v>92</v>
      </c>
      <c r="C63" s="31">
        <f>C13+C57</f>
        <v>1403263.338155</v>
      </c>
      <c r="D63" s="31">
        <f>(D13+D57)</f>
        <v>821069.00602492981</v>
      </c>
      <c r="E63" s="30"/>
    </row>
    <row r="64" spans="2:8">
      <c r="B64" s="15" t="s">
        <v>27</v>
      </c>
      <c r="C64" s="15"/>
      <c r="D64" s="16"/>
      <c r="E64" s="30"/>
    </row>
    <row r="65" spans="2:5" ht="34.5" customHeight="1">
      <c r="B65" s="149" t="s">
        <v>3270</v>
      </c>
      <c r="C65" s="149"/>
      <c r="D65" s="149"/>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zoomScale="90" zoomScaleNormal="90" workbookViewId="0">
      <selection activeCell="F31" sqref="F31"/>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4.140625" customWidth="1"/>
    <col min="6" max="6" width="107.42578125" bestFit="1" customWidth="1"/>
    <col min="7" max="8" width="12.28515625" bestFit="1" customWidth="1"/>
  </cols>
  <sheetData>
    <row r="1" spans="1:6" ht="28.5" customHeight="1">
      <c r="A1" s="141" t="s">
        <v>0</v>
      </c>
      <c r="B1" s="141"/>
      <c r="C1" s="141"/>
      <c r="D1" s="141"/>
    </row>
    <row r="2" spans="1:6" ht="21" customHeight="1">
      <c r="A2" s="142" t="s">
        <v>1</v>
      </c>
      <c r="B2" s="142"/>
      <c r="C2" s="142"/>
      <c r="D2" s="142"/>
    </row>
    <row r="3" spans="1:6" ht="15" customHeight="1">
      <c r="A3" s="150" t="s">
        <v>2</v>
      </c>
      <c r="B3" s="150"/>
      <c r="C3" s="150"/>
      <c r="D3" s="150"/>
    </row>
    <row r="5" spans="1:6" ht="18.75" customHeight="1">
      <c r="A5" s="152" t="s">
        <v>30</v>
      </c>
      <c r="B5" s="152"/>
      <c r="C5" s="152"/>
      <c r="D5" s="152"/>
    </row>
    <row r="6" spans="1:6" ht="18.75" customHeight="1">
      <c r="A6" s="152" t="s">
        <v>93</v>
      </c>
      <c r="B6" s="152"/>
      <c r="C6" s="152"/>
      <c r="D6" s="152"/>
    </row>
    <row r="7" spans="1:6" ht="18.75">
      <c r="A7" s="145" t="s">
        <v>3271</v>
      </c>
      <c r="B7" s="145"/>
      <c r="C7" s="145"/>
      <c r="D7" s="145"/>
    </row>
    <row r="8" spans="1:6" ht="15.75">
      <c r="A8" s="154" t="s">
        <v>5</v>
      </c>
      <c r="B8" s="154"/>
      <c r="C8" s="154"/>
      <c r="D8" s="154"/>
    </row>
    <row r="11" spans="1:6" ht="15" customHeight="1">
      <c r="B11" s="153" t="s">
        <v>6</v>
      </c>
      <c r="C11" s="53" t="s">
        <v>7</v>
      </c>
      <c r="D11" s="155" t="s">
        <v>8</v>
      </c>
    </row>
    <row r="12" spans="1:6">
      <c r="B12" s="153"/>
      <c r="C12" s="59" t="s">
        <v>9</v>
      </c>
      <c r="D12" s="155"/>
    </row>
    <row r="13" spans="1:6">
      <c r="B13" s="23" t="s">
        <v>15</v>
      </c>
      <c r="C13" s="20">
        <f>C14+C37+C71+C96+C138</f>
        <v>1247578.095825</v>
      </c>
      <c r="D13" s="20">
        <f>D14+D37+D71+D96+D138</f>
        <v>753902.50679449004</v>
      </c>
    </row>
    <row r="14" spans="1:6" s="7" customFormat="1">
      <c r="B14" s="120" t="s">
        <v>94</v>
      </c>
      <c r="C14" s="105">
        <f>C15+C22+C25+C29</f>
        <v>197661.01551399997</v>
      </c>
      <c r="D14" s="105">
        <f>D15+D22+D25+D29</f>
        <v>116285.8880142101</v>
      </c>
      <c r="E14"/>
      <c r="F14"/>
    </row>
    <row r="15" spans="1:6" s="7" customFormat="1">
      <c r="B15" s="45" t="s">
        <v>95</v>
      </c>
      <c r="C15" s="104">
        <f>SUM(C16:C21)</f>
        <v>87046.015518999979</v>
      </c>
      <c r="D15" s="104">
        <f>SUM(D16:D21)</f>
        <v>50508.228157909994</v>
      </c>
      <c r="E15"/>
      <c r="F15"/>
    </row>
    <row r="16" spans="1:6" s="7" customFormat="1">
      <c r="B16" s="19" t="s">
        <v>96</v>
      </c>
      <c r="C16" s="103">
        <v>6812.2060220000003</v>
      </c>
      <c r="D16" s="103">
        <v>4618.0647020299994</v>
      </c>
      <c r="E16"/>
      <c r="F16"/>
    </row>
    <row r="17" spans="2:6" s="7" customFormat="1">
      <c r="B17" s="19" t="s">
        <v>97</v>
      </c>
      <c r="C17" s="103">
        <v>47551.226650999997</v>
      </c>
      <c r="D17" s="103">
        <v>23559.680427679999</v>
      </c>
      <c r="E17"/>
      <c r="F17"/>
    </row>
    <row r="18" spans="2:6" s="7" customFormat="1">
      <c r="B18" s="19" t="s">
        <v>98</v>
      </c>
      <c r="C18" s="103">
        <v>23088.519886999999</v>
      </c>
      <c r="D18" s="103">
        <v>16010.727389129999</v>
      </c>
      <c r="E18"/>
      <c r="F18"/>
    </row>
    <row r="19" spans="2:6" s="7" customFormat="1">
      <c r="B19" s="19" t="s">
        <v>99</v>
      </c>
      <c r="C19" s="103">
        <v>8958.1169059999993</v>
      </c>
      <c r="D19" s="103">
        <v>5972.4690046700007</v>
      </c>
      <c r="E19"/>
      <c r="F19"/>
    </row>
    <row r="20" spans="2:6" s="7" customFormat="1">
      <c r="B20" s="19" t="s">
        <v>100</v>
      </c>
      <c r="C20" s="103">
        <v>624.56965300000002</v>
      </c>
      <c r="D20" s="103">
        <v>347.28663440000014</v>
      </c>
      <c r="E20"/>
      <c r="F20"/>
    </row>
    <row r="21" spans="2:6" s="7" customFormat="1" ht="12" customHeight="1">
      <c r="B21" s="19" t="s">
        <v>101</v>
      </c>
      <c r="C21" s="103">
        <v>11.3764</v>
      </c>
      <c r="D21" s="103">
        <v>0</v>
      </c>
      <c r="E21"/>
      <c r="F21"/>
    </row>
    <row r="22" spans="2:6" s="7" customFormat="1">
      <c r="B22" s="45" t="s">
        <v>102</v>
      </c>
      <c r="C22" s="104">
        <f>SUM(C23:C24)</f>
        <v>11590.710885999999</v>
      </c>
      <c r="D22" s="104">
        <f>SUM(D23:D24)</f>
        <v>7229.2706019700008</v>
      </c>
      <c r="E22"/>
      <c r="F22"/>
    </row>
    <row r="23" spans="2:6" s="7" customFormat="1">
      <c r="B23" s="19" t="s">
        <v>103</v>
      </c>
      <c r="C23" s="103">
        <v>3716.6146869999998</v>
      </c>
      <c r="D23" s="103">
        <v>2305.6344951200017</v>
      </c>
      <c r="E23"/>
      <c r="F23"/>
    </row>
    <row r="24" spans="2:6" s="7" customFormat="1">
      <c r="B24" s="19" t="s">
        <v>104</v>
      </c>
      <c r="C24" s="103">
        <v>7874.0961989999996</v>
      </c>
      <c r="D24" s="103">
        <v>4923.6361068499991</v>
      </c>
      <c r="E24"/>
      <c r="F24"/>
    </row>
    <row r="25" spans="2:6" s="7" customFormat="1">
      <c r="B25" s="45" t="s">
        <v>105</v>
      </c>
      <c r="C25" s="104">
        <f>SUM(C26:C28)</f>
        <v>42631.638927</v>
      </c>
      <c r="D25" s="104">
        <f>SUM(D26:D28)</f>
        <v>25747.73893809009</v>
      </c>
      <c r="E25"/>
      <c r="F25"/>
    </row>
    <row r="26" spans="2:6" s="7" customFormat="1">
      <c r="B26" s="19" t="s">
        <v>106</v>
      </c>
      <c r="C26" s="103">
        <v>38920.161756000001</v>
      </c>
      <c r="D26" s="103">
        <v>24318.422988880087</v>
      </c>
      <c r="E26"/>
      <c r="F26"/>
    </row>
    <row r="27" spans="2:6" s="7" customFormat="1">
      <c r="B27" s="19" t="s">
        <v>107</v>
      </c>
      <c r="C27" s="103">
        <v>3641.2148619999998</v>
      </c>
      <c r="D27" s="103">
        <v>1388.8106128700003</v>
      </c>
      <c r="E27"/>
      <c r="F27"/>
    </row>
    <row r="28" spans="2:6" s="7" customFormat="1">
      <c r="B28" s="19" t="s">
        <v>108</v>
      </c>
      <c r="C28" s="103">
        <v>70.262309000000002</v>
      </c>
      <c r="D28" s="103">
        <v>40.505336340000014</v>
      </c>
      <c r="E28"/>
      <c r="F28"/>
    </row>
    <row r="29" spans="2:6" s="7" customFormat="1">
      <c r="B29" s="45" t="s">
        <v>109</v>
      </c>
      <c r="C29" s="104">
        <f>SUM(C30:C36)</f>
        <v>56392.650181999998</v>
      </c>
      <c r="D29" s="104">
        <f>SUM(D30:D36)</f>
        <v>32800.650316240011</v>
      </c>
      <c r="E29"/>
      <c r="F29"/>
    </row>
    <row r="30" spans="2:6" s="7" customFormat="1">
      <c r="B30" s="19" t="s">
        <v>110</v>
      </c>
      <c r="C30" s="103">
        <v>28731.119006000001</v>
      </c>
      <c r="D30" s="103">
        <v>14269.846172549991</v>
      </c>
      <c r="E30"/>
      <c r="F30"/>
    </row>
    <row r="31" spans="2:6" s="7" customFormat="1">
      <c r="B31" s="19" t="s">
        <v>111</v>
      </c>
      <c r="C31" s="103">
        <v>562.62126999999998</v>
      </c>
      <c r="D31" s="103">
        <v>550.0931225099996</v>
      </c>
      <c r="E31"/>
      <c r="F31"/>
    </row>
    <row r="32" spans="2:6" s="7" customFormat="1">
      <c r="B32" s="19" t="s">
        <v>112</v>
      </c>
      <c r="C32" s="103">
        <v>17673.625978</v>
      </c>
      <c r="D32" s="103">
        <v>11978.002404930023</v>
      </c>
      <c r="E32"/>
      <c r="F32"/>
    </row>
    <row r="33" spans="2:8" s="7" customFormat="1">
      <c r="B33" s="19" t="s">
        <v>113</v>
      </c>
      <c r="C33" s="103">
        <v>1385.4499780000001</v>
      </c>
      <c r="D33" s="103">
        <v>929.65795753999998</v>
      </c>
      <c r="E33"/>
      <c r="F33"/>
    </row>
    <row r="34" spans="2:8" s="7" customFormat="1">
      <c r="B34" s="19" t="s">
        <v>114</v>
      </c>
      <c r="C34" s="103">
        <v>2563.6083480000002</v>
      </c>
      <c r="D34" s="103">
        <v>1360.0688571599992</v>
      </c>
      <c r="E34"/>
      <c r="F34"/>
    </row>
    <row r="35" spans="2:8" s="7" customFormat="1">
      <c r="B35" s="19" t="s">
        <v>115</v>
      </c>
      <c r="C35" s="103">
        <v>69.018726999999998</v>
      </c>
      <c r="D35" s="103">
        <v>42.276800000000001</v>
      </c>
      <c r="E35"/>
      <c r="F35"/>
    </row>
    <row r="36" spans="2:8" s="7" customFormat="1">
      <c r="B36" s="19" t="s">
        <v>116</v>
      </c>
      <c r="C36" s="103">
        <v>5407.2068749999999</v>
      </c>
      <c r="D36" s="103">
        <v>3670.7050015500013</v>
      </c>
      <c r="E36"/>
      <c r="F36"/>
    </row>
    <row r="37" spans="2:8" s="7" customFormat="1">
      <c r="B37" s="120" t="s">
        <v>117</v>
      </c>
      <c r="C37" s="104">
        <f>C38+C42+C47+C49+C54+C57+C63+C65+C67</f>
        <v>209176.93458200002</v>
      </c>
      <c r="D37" s="104">
        <f>D38+D42+D47+D49+D54+D57+D63+D65+D67</f>
        <v>127235.70808562996</v>
      </c>
      <c r="E37"/>
      <c r="F37"/>
    </row>
    <row r="38" spans="2:8" s="7" customFormat="1">
      <c r="B38" s="45" t="s">
        <v>118</v>
      </c>
      <c r="C38" s="104">
        <f>SUM(C39:C41)</f>
        <v>29167.495803999998</v>
      </c>
      <c r="D38" s="104">
        <f>SUM(D39:D41)</f>
        <v>10705.884630910001</v>
      </c>
      <c r="E38"/>
      <c r="F38"/>
    </row>
    <row r="39" spans="2:8" s="7" customFormat="1">
      <c r="B39" s="19" t="s">
        <v>119</v>
      </c>
      <c r="C39" s="103">
        <v>27454.524234</v>
      </c>
      <c r="D39" s="103">
        <v>9827.1157042800005</v>
      </c>
      <c r="E39"/>
      <c r="F39"/>
    </row>
    <row r="40" spans="2:8">
      <c r="B40" s="19" t="s">
        <v>120</v>
      </c>
      <c r="C40" s="103">
        <v>1462.0584799999999</v>
      </c>
      <c r="D40" s="103">
        <v>736.43965723999997</v>
      </c>
      <c r="G40" s="7"/>
      <c r="H40" s="7"/>
    </row>
    <row r="41" spans="2:8">
      <c r="B41" s="19" t="s">
        <v>121</v>
      </c>
      <c r="C41" s="103">
        <v>250.91309000000001</v>
      </c>
      <c r="D41" s="103">
        <v>142.32926939000001</v>
      </c>
      <c r="G41" s="7"/>
      <c r="H41" s="7"/>
    </row>
    <row r="42" spans="2:8">
      <c r="B42" s="45" t="s">
        <v>122</v>
      </c>
      <c r="C42" s="104">
        <f>SUM(C43:C46)</f>
        <v>15112.730110999997</v>
      </c>
      <c r="D42" s="104">
        <f>SUM(D43:D46)</f>
        <v>10663.255981789993</v>
      </c>
      <c r="G42" s="7"/>
      <c r="H42" s="7"/>
    </row>
    <row r="43" spans="2:8">
      <c r="B43" s="19" t="s">
        <v>123</v>
      </c>
      <c r="C43" s="103">
        <v>10013.952660999999</v>
      </c>
      <c r="D43" s="103">
        <v>8088.2957385599948</v>
      </c>
      <c r="G43" s="7"/>
      <c r="H43" s="7"/>
    </row>
    <row r="44" spans="2:8">
      <c r="B44" s="19" t="s">
        <v>124</v>
      </c>
      <c r="C44" s="103">
        <v>185.31585100000001</v>
      </c>
      <c r="D44" s="103">
        <v>96.102271000000002</v>
      </c>
      <c r="G44" s="7"/>
      <c r="H44" s="7"/>
    </row>
    <row r="45" spans="2:8">
      <c r="B45" s="19" t="s">
        <v>125</v>
      </c>
      <c r="C45" s="103">
        <v>679.31603399999995</v>
      </c>
      <c r="D45" s="103">
        <v>270.9664514800001</v>
      </c>
      <c r="G45" s="7"/>
      <c r="H45" s="7"/>
    </row>
    <row r="46" spans="2:8">
      <c r="B46" s="19" t="s">
        <v>126</v>
      </c>
      <c r="C46" s="103">
        <v>4234.1455649999998</v>
      </c>
      <c r="D46" s="103">
        <v>2207.8915207499986</v>
      </c>
      <c r="G46" s="7"/>
      <c r="H46" s="7"/>
    </row>
    <row r="47" spans="2:8">
      <c r="B47" s="45" t="s">
        <v>127</v>
      </c>
      <c r="C47" s="104">
        <f>C48</f>
        <v>6626.6632099999997</v>
      </c>
      <c r="D47" s="104">
        <f>D48</f>
        <v>4486.3723841700003</v>
      </c>
      <c r="G47" s="7"/>
      <c r="H47" s="7"/>
    </row>
    <row r="48" spans="2:8">
      <c r="B48" s="19" t="s">
        <v>128</v>
      </c>
      <c r="C48" s="103">
        <v>6626.6632099999997</v>
      </c>
      <c r="D48" s="103">
        <v>4486.3723841700003</v>
      </c>
      <c r="G48" s="7"/>
      <c r="H48" s="7"/>
    </row>
    <row r="49" spans="2:8">
      <c r="B49" s="45" t="s">
        <v>129</v>
      </c>
      <c r="C49" s="104">
        <f>SUM(C50:C53)</f>
        <v>76290.465115999992</v>
      </c>
      <c r="D49" s="104">
        <f>SUM(D50:D53)</f>
        <v>57449.730686520001</v>
      </c>
      <c r="G49" s="7"/>
      <c r="H49" s="7"/>
    </row>
    <row r="50" spans="2:8">
      <c r="B50" s="19" t="s">
        <v>130</v>
      </c>
      <c r="C50" s="103">
        <v>210.33202199999999</v>
      </c>
      <c r="D50" s="103">
        <v>10.24229736</v>
      </c>
      <c r="G50" s="7"/>
      <c r="H50" s="7"/>
    </row>
    <row r="51" spans="2:8">
      <c r="B51" s="19" t="s">
        <v>131</v>
      </c>
      <c r="C51" s="103">
        <v>73959.093450999993</v>
      </c>
      <c r="D51" s="103">
        <v>56561.251607530001</v>
      </c>
      <c r="G51" s="7"/>
      <c r="H51" s="7"/>
    </row>
    <row r="52" spans="2:8">
      <c r="B52" s="19" t="s">
        <v>132</v>
      </c>
      <c r="C52" s="103">
        <v>0.4</v>
      </c>
      <c r="D52" s="103">
        <v>0</v>
      </c>
      <c r="G52" s="7"/>
      <c r="H52" s="7"/>
    </row>
    <row r="53" spans="2:8">
      <c r="B53" s="19" t="s">
        <v>133</v>
      </c>
      <c r="C53" s="103">
        <v>2120.639643</v>
      </c>
      <c r="D53" s="103">
        <v>878.23678163000034</v>
      </c>
      <c r="G53" s="7"/>
      <c r="H53" s="7"/>
    </row>
    <row r="54" spans="2:8">
      <c r="B54" s="45" t="s">
        <v>134</v>
      </c>
      <c r="C54" s="104">
        <f>SUM(C55:C56)</f>
        <v>619.41767500000003</v>
      </c>
      <c r="D54" s="104">
        <f>SUM(D55:D56)</f>
        <v>378.64461976999996</v>
      </c>
      <c r="G54" s="7"/>
      <c r="H54" s="7"/>
    </row>
    <row r="55" spans="2:8">
      <c r="B55" s="19" t="s">
        <v>135</v>
      </c>
      <c r="C55" s="103">
        <v>619.41767500000003</v>
      </c>
      <c r="D55" s="103">
        <v>361.39305698999999</v>
      </c>
      <c r="G55" s="7"/>
      <c r="H55" s="7"/>
    </row>
    <row r="56" spans="2:8">
      <c r="B56" s="19" t="s">
        <v>1497</v>
      </c>
      <c r="C56" s="103">
        <v>0</v>
      </c>
      <c r="D56" s="103">
        <v>17.25156278</v>
      </c>
      <c r="G56" s="7"/>
      <c r="H56" s="7"/>
    </row>
    <row r="57" spans="2:8">
      <c r="B57" s="45" t="s">
        <v>136</v>
      </c>
      <c r="C57" s="104">
        <f>SUM(C58:C62)</f>
        <v>67607.726815999995</v>
      </c>
      <c r="D57" s="104">
        <f>SUM(D58:D62)</f>
        <v>39911.610669089976</v>
      </c>
      <c r="G57" s="7"/>
      <c r="H57" s="7"/>
    </row>
    <row r="58" spans="2:8">
      <c r="B58" s="19" t="s">
        <v>137</v>
      </c>
      <c r="C58" s="103">
        <v>30352.778077999999</v>
      </c>
      <c r="D58" s="103">
        <v>19747.484438809974</v>
      </c>
      <c r="G58" s="7"/>
      <c r="H58" s="7"/>
    </row>
    <row r="59" spans="2:8">
      <c r="B59" s="19" t="s">
        <v>138</v>
      </c>
      <c r="C59" s="103">
        <v>91.084003999999993</v>
      </c>
      <c r="D59" s="103">
        <v>38.106495959999997</v>
      </c>
      <c r="G59" s="7"/>
      <c r="H59" s="7"/>
    </row>
    <row r="60" spans="2:8">
      <c r="B60" s="19" t="s">
        <v>139</v>
      </c>
      <c r="C60" s="103">
        <v>30418.352501000001</v>
      </c>
      <c r="D60" s="103">
        <v>16972.040495650006</v>
      </c>
      <c r="G60" s="7"/>
      <c r="H60" s="7"/>
    </row>
    <row r="61" spans="2:8">
      <c r="B61" s="19" t="s">
        <v>140</v>
      </c>
      <c r="C61" s="103">
        <v>3786.7</v>
      </c>
      <c r="D61" s="103">
        <v>1638.2567769600003</v>
      </c>
      <c r="G61" s="7"/>
      <c r="H61" s="7"/>
    </row>
    <row r="62" spans="2:8">
      <c r="B62" s="19" t="s">
        <v>141</v>
      </c>
      <c r="C62" s="103">
        <v>2958.8122330000001</v>
      </c>
      <c r="D62" s="103">
        <v>1515.7224617099992</v>
      </c>
      <c r="G62" s="7"/>
      <c r="H62" s="7"/>
    </row>
    <row r="63" spans="2:8">
      <c r="B63" s="45" t="s">
        <v>142</v>
      </c>
      <c r="C63" s="104">
        <f>C64</f>
        <v>2896.4838639999998</v>
      </c>
      <c r="D63" s="104">
        <f>D64</f>
        <v>1371.7553351000006</v>
      </c>
      <c r="G63" s="7"/>
      <c r="H63" s="7"/>
    </row>
    <row r="64" spans="2:8">
      <c r="B64" s="19" t="s">
        <v>143</v>
      </c>
      <c r="C64" s="103">
        <v>2896.4838639999998</v>
      </c>
      <c r="D64" s="103">
        <v>1371.7553351000006</v>
      </c>
      <c r="G64" s="7"/>
      <c r="H64" s="7"/>
    </row>
    <row r="65" spans="2:8">
      <c r="B65" s="45" t="s">
        <v>144</v>
      </c>
      <c r="C65" s="104">
        <f>C66</f>
        <v>149.70302000000001</v>
      </c>
      <c r="D65" s="104">
        <f>D66</f>
        <v>99.802013360000004</v>
      </c>
      <c r="G65" s="7"/>
      <c r="H65" s="7"/>
    </row>
    <row r="66" spans="2:8">
      <c r="B66" s="19" t="s">
        <v>145</v>
      </c>
      <c r="C66" s="103">
        <v>149.70302000000001</v>
      </c>
      <c r="D66" s="103">
        <v>99.802013360000004</v>
      </c>
      <c r="G66" s="7"/>
      <c r="H66" s="7"/>
    </row>
    <row r="67" spans="2:8">
      <c r="B67" s="45" t="s">
        <v>146</v>
      </c>
      <c r="C67" s="104">
        <f>SUM(C68:C70)</f>
        <v>10706.248966000001</v>
      </c>
      <c r="D67" s="104">
        <f>SUM(D68:D70)</f>
        <v>2168.6517649200009</v>
      </c>
      <c r="G67" s="7"/>
      <c r="H67" s="7"/>
    </row>
    <row r="68" spans="2:8">
      <c r="B68" s="19" t="s">
        <v>1318</v>
      </c>
      <c r="C68" s="103">
        <v>0</v>
      </c>
      <c r="D68" s="103">
        <v>55.13111636</v>
      </c>
      <c r="G68" s="7"/>
      <c r="H68" s="7"/>
    </row>
    <row r="69" spans="2:8">
      <c r="B69" s="19" t="s">
        <v>147</v>
      </c>
      <c r="C69" s="103">
        <v>0.23400000000000001</v>
      </c>
      <c r="D69" s="103">
        <v>0</v>
      </c>
      <c r="G69" s="7"/>
      <c r="H69" s="7"/>
    </row>
    <row r="70" spans="2:8">
      <c r="B70" s="19" t="s">
        <v>148</v>
      </c>
      <c r="C70" s="103">
        <v>10706.014966000001</v>
      </c>
      <c r="D70" s="103">
        <v>2113.5206485600011</v>
      </c>
      <c r="G70" s="7"/>
      <c r="H70" s="7"/>
    </row>
    <row r="71" spans="2:8">
      <c r="B71" s="120" t="s">
        <v>149</v>
      </c>
      <c r="C71" s="104">
        <f>C72+C76+C89</f>
        <v>8813.3572870000007</v>
      </c>
      <c r="D71" s="104">
        <f>D72+D76+D89</f>
        <v>4307.8106001800052</v>
      </c>
      <c r="G71" s="7"/>
      <c r="H71" s="7"/>
    </row>
    <row r="72" spans="2:8">
      <c r="B72" s="45" t="s">
        <v>150</v>
      </c>
      <c r="C72" s="104">
        <f>SUM(C73:C75)</f>
        <v>398.496194</v>
      </c>
      <c r="D72" s="104">
        <f>SUM(D73:D75)</f>
        <v>349.64782462000005</v>
      </c>
      <c r="G72" s="7"/>
      <c r="H72" s="7"/>
    </row>
    <row r="73" spans="2:8">
      <c r="B73" s="19" t="s">
        <v>151</v>
      </c>
      <c r="C73" s="103">
        <v>233.21052900000001</v>
      </c>
      <c r="D73" s="103">
        <v>331.35894292000006</v>
      </c>
      <c r="G73" s="7"/>
      <c r="H73" s="7"/>
    </row>
    <row r="74" spans="2:8">
      <c r="B74" s="19" t="s">
        <v>152</v>
      </c>
      <c r="C74" s="103">
        <v>73.982265999999996</v>
      </c>
      <c r="D74" s="103">
        <v>0.20394501000000001</v>
      </c>
      <c r="G74" s="7"/>
      <c r="H74" s="7"/>
    </row>
    <row r="75" spans="2:8">
      <c r="B75" s="19" t="s">
        <v>153</v>
      </c>
      <c r="C75" s="103">
        <v>91.303398999999999</v>
      </c>
      <c r="D75" s="103">
        <v>18.084936690000006</v>
      </c>
      <c r="G75" s="7"/>
      <c r="H75" s="7"/>
    </row>
    <row r="76" spans="2:8">
      <c r="B76" s="45" t="s">
        <v>154</v>
      </c>
      <c r="C76" s="104">
        <f>SUM(C77:C88)</f>
        <v>7783.9568980000004</v>
      </c>
      <c r="D76" s="104">
        <f>SUM(D77:D88)</f>
        <v>3630.2442985600055</v>
      </c>
      <c r="G76" s="7"/>
      <c r="H76" s="7"/>
    </row>
    <row r="77" spans="2:8">
      <c r="B77" s="19" t="s">
        <v>1292</v>
      </c>
      <c r="C77" s="103">
        <v>0</v>
      </c>
      <c r="D77" s="103">
        <v>16.624643500000001</v>
      </c>
      <c r="G77" s="7"/>
      <c r="H77" s="7"/>
    </row>
    <row r="78" spans="2:8">
      <c r="B78" s="19" t="s">
        <v>155</v>
      </c>
      <c r="C78" s="103">
        <v>1012.470342</v>
      </c>
      <c r="D78" s="103">
        <v>49.855241840000012</v>
      </c>
      <c r="G78" s="7"/>
      <c r="H78" s="7"/>
    </row>
    <row r="79" spans="2:8">
      <c r="B79" s="19" t="s">
        <v>156</v>
      </c>
      <c r="C79" s="103">
        <v>149.322587</v>
      </c>
      <c r="D79" s="103">
        <v>84.231680869999963</v>
      </c>
      <c r="G79" s="7"/>
      <c r="H79" s="7"/>
    </row>
    <row r="80" spans="2:8">
      <c r="B80" s="19" t="s">
        <v>157</v>
      </c>
      <c r="C80" s="103">
        <v>29.669868000000001</v>
      </c>
      <c r="D80" s="103">
        <v>11.55198257</v>
      </c>
      <c r="G80" s="7"/>
      <c r="H80" s="7"/>
    </row>
    <row r="81" spans="2:8">
      <c r="B81" s="19" t="s">
        <v>158</v>
      </c>
      <c r="C81" s="103">
        <v>18.650001</v>
      </c>
      <c r="D81" s="103">
        <v>1.2970246200000002</v>
      </c>
      <c r="G81" s="7"/>
      <c r="H81" s="7"/>
    </row>
    <row r="82" spans="2:8">
      <c r="B82" s="19" t="s">
        <v>159</v>
      </c>
      <c r="C82" s="103">
        <v>245.42018200000001</v>
      </c>
      <c r="D82" s="103">
        <v>133.17793183000003</v>
      </c>
      <c r="G82" s="7"/>
      <c r="H82" s="7"/>
    </row>
    <row r="83" spans="2:8">
      <c r="B83" s="19" t="s">
        <v>160</v>
      </c>
      <c r="C83" s="103">
        <v>962.91654400000004</v>
      </c>
      <c r="D83" s="103">
        <v>902.9014207499996</v>
      </c>
      <c r="G83" s="7"/>
      <c r="H83" s="7"/>
    </row>
    <row r="84" spans="2:8">
      <c r="B84" s="19" t="s">
        <v>161</v>
      </c>
      <c r="C84" s="103">
        <v>7.2203889999999999</v>
      </c>
      <c r="D84" s="103">
        <v>0</v>
      </c>
      <c r="G84" s="7"/>
      <c r="H84" s="7"/>
    </row>
    <row r="85" spans="2:8">
      <c r="B85" s="19" t="s">
        <v>162</v>
      </c>
      <c r="C85" s="103">
        <v>191.213528</v>
      </c>
      <c r="D85" s="103">
        <v>79.319503360000027</v>
      </c>
      <c r="G85" s="7"/>
      <c r="H85" s="7"/>
    </row>
    <row r="86" spans="2:8">
      <c r="B86" s="19" t="s">
        <v>163</v>
      </c>
      <c r="C86" s="103">
        <v>20.417625999999998</v>
      </c>
      <c r="D86" s="103">
        <v>71.154181259999987</v>
      </c>
      <c r="G86" s="7"/>
      <c r="H86" s="7"/>
    </row>
    <row r="87" spans="2:8">
      <c r="B87" s="19" t="s">
        <v>164</v>
      </c>
      <c r="C87" s="103">
        <v>9.1999999999999993</v>
      </c>
      <c r="D87" s="103">
        <v>7.4041410000000001</v>
      </c>
      <c r="G87" s="7"/>
      <c r="H87" s="7"/>
    </row>
    <row r="88" spans="2:8">
      <c r="B88" s="19" t="s">
        <v>165</v>
      </c>
      <c r="C88" s="103">
        <v>5137.4558310000002</v>
      </c>
      <c r="D88" s="103">
        <v>2272.7265469600056</v>
      </c>
      <c r="G88" s="7"/>
      <c r="H88" s="7"/>
    </row>
    <row r="89" spans="2:8">
      <c r="B89" s="45" t="s">
        <v>166</v>
      </c>
      <c r="C89" s="104">
        <f>SUM(C90:C95)</f>
        <v>630.90419500000007</v>
      </c>
      <c r="D89" s="104">
        <f>SUM(D90:D95)</f>
        <v>327.91847700000011</v>
      </c>
      <c r="G89" s="7"/>
      <c r="H89" s="7"/>
    </row>
    <row r="90" spans="2:8">
      <c r="B90" s="19" t="s">
        <v>167</v>
      </c>
      <c r="C90" s="103">
        <v>353.09912200000002</v>
      </c>
      <c r="D90" s="103">
        <v>168.36371574000003</v>
      </c>
      <c r="G90" s="7"/>
      <c r="H90" s="7"/>
    </row>
    <row r="91" spans="2:8">
      <c r="B91" s="19" t="s">
        <v>168</v>
      </c>
      <c r="C91" s="103">
        <v>4.5355160000000003</v>
      </c>
      <c r="D91" s="103">
        <v>2.5515760200000002</v>
      </c>
      <c r="G91" s="7"/>
      <c r="H91" s="7"/>
    </row>
    <row r="92" spans="2:8">
      <c r="B92" s="19" t="s">
        <v>169</v>
      </c>
      <c r="C92" s="103">
        <v>147.059247</v>
      </c>
      <c r="D92" s="103">
        <v>89.23597299000005</v>
      </c>
      <c r="G92" s="7"/>
      <c r="H92" s="7"/>
    </row>
    <row r="93" spans="2:8">
      <c r="B93" s="19" t="s">
        <v>170</v>
      </c>
      <c r="C93" s="103">
        <v>16</v>
      </c>
      <c r="D93" s="103">
        <v>3.4700561899999993</v>
      </c>
      <c r="G93" s="7"/>
      <c r="H93" s="7"/>
    </row>
    <row r="94" spans="2:8">
      <c r="B94" s="19" t="s">
        <v>171</v>
      </c>
      <c r="C94" s="103">
        <v>6.5484390000000001</v>
      </c>
      <c r="D94" s="103">
        <v>3.931153179999999</v>
      </c>
      <c r="G94" s="7"/>
      <c r="H94" s="7"/>
    </row>
    <row r="95" spans="2:8">
      <c r="B95" s="19" t="s">
        <v>172</v>
      </c>
      <c r="C95" s="103">
        <v>103.661871</v>
      </c>
      <c r="D95" s="103">
        <v>60.366002880000011</v>
      </c>
      <c r="G95" s="7"/>
      <c r="H95" s="7"/>
    </row>
    <row r="96" spans="2:8">
      <c r="B96" s="120" t="s">
        <v>173</v>
      </c>
      <c r="C96" s="104">
        <f>C97+C101+C107+C114+C126+C134</f>
        <v>578381.25184299995</v>
      </c>
      <c r="D96" s="104">
        <f>D97+D101+D107+D114+D126+D134</f>
        <v>326703.11063371995</v>
      </c>
      <c r="G96" s="7"/>
      <c r="H96" s="7"/>
    </row>
    <row r="97" spans="2:8">
      <c r="B97" s="45" t="s">
        <v>174</v>
      </c>
      <c r="C97" s="104">
        <f>SUM(C98:C100)</f>
        <v>31108.895165000002</v>
      </c>
      <c r="D97" s="104">
        <f>SUM(D98:D100)</f>
        <v>17080.488510310002</v>
      </c>
      <c r="G97" s="7"/>
      <c r="H97" s="7"/>
    </row>
    <row r="98" spans="2:8">
      <c r="B98" s="19" t="s">
        <v>175</v>
      </c>
      <c r="C98" s="103">
        <v>8174.842103</v>
      </c>
      <c r="D98" s="103">
        <v>4676.0922267800006</v>
      </c>
      <c r="G98" s="7"/>
      <c r="H98" s="7"/>
    </row>
    <row r="99" spans="2:8">
      <c r="B99" s="19" t="s">
        <v>176</v>
      </c>
      <c r="C99" s="103">
        <v>513.27221599999996</v>
      </c>
      <c r="D99" s="103">
        <v>341.01095062999997</v>
      </c>
      <c r="G99" s="7"/>
      <c r="H99" s="7"/>
    </row>
    <row r="100" spans="2:8">
      <c r="B100" s="19" t="s">
        <v>177</v>
      </c>
      <c r="C100" s="103">
        <v>22420.780846000001</v>
      </c>
      <c r="D100" s="103">
        <v>12063.385332900001</v>
      </c>
      <c r="G100" s="7"/>
      <c r="H100" s="7"/>
    </row>
    <row r="101" spans="2:8">
      <c r="B101" s="45" t="s">
        <v>178</v>
      </c>
      <c r="C101" s="104">
        <f>SUM(C102:C106)</f>
        <v>122301.21576600001</v>
      </c>
      <c r="D101" s="104">
        <f t="shared" ref="D101" si="0">SUM(D102:D106)</f>
        <v>75386.489209549967</v>
      </c>
      <c r="G101" s="7"/>
      <c r="H101" s="7"/>
    </row>
    <row r="102" spans="2:8">
      <c r="B102" s="19" t="s">
        <v>179</v>
      </c>
      <c r="C102" s="103">
        <v>11612.10059</v>
      </c>
      <c r="D102" s="103">
        <v>7551.7082764699981</v>
      </c>
      <c r="G102" s="7"/>
      <c r="H102" s="7"/>
    </row>
    <row r="103" spans="2:8">
      <c r="B103" s="19" t="s">
        <v>180</v>
      </c>
      <c r="C103" s="103">
        <v>8381.2366910000001</v>
      </c>
      <c r="D103" s="103">
        <v>4162.2386395600006</v>
      </c>
      <c r="G103" s="7"/>
      <c r="H103" s="7"/>
    </row>
    <row r="104" spans="2:8">
      <c r="B104" s="19" t="s">
        <v>181</v>
      </c>
      <c r="C104" s="103">
        <v>30.27</v>
      </c>
      <c r="D104" s="103">
        <v>8.6211522000000009</v>
      </c>
      <c r="G104" s="7"/>
      <c r="H104" s="7"/>
    </row>
    <row r="105" spans="2:8">
      <c r="B105" s="19" t="s">
        <v>182</v>
      </c>
      <c r="C105" s="103">
        <v>9.5212970000000006</v>
      </c>
      <c r="D105" s="103">
        <v>5.1300655500000003</v>
      </c>
      <c r="G105" s="7"/>
      <c r="H105" s="7"/>
    </row>
    <row r="106" spans="2:8">
      <c r="B106" s="19" t="s">
        <v>183</v>
      </c>
      <c r="C106" s="103">
        <v>102268.087188</v>
      </c>
      <c r="D106" s="103">
        <v>63658.791075769972</v>
      </c>
      <c r="G106" s="7"/>
      <c r="H106" s="7"/>
    </row>
    <row r="107" spans="2:8">
      <c r="B107" s="45" t="s">
        <v>184</v>
      </c>
      <c r="C107" s="121">
        <f>SUM(C108:C113)</f>
        <v>7710.6201000000001</v>
      </c>
      <c r="D107" s="121">
        <f>SUM(D108:D113)</f>
        <v>5735.2484523100002</v>
      </c>
      <c r="G107" s="7"/>
      <c r="H107" s="7"/>
    </row>
    <row r="108" spans="2:8">
      <c r="B108" s="19" t="s">
        <v>185</v>
      </c>
      <c r="C108" s="103">
        <v>1104.844386</v>
      </c>
      <c r="D108" s="103">
        <v>850.38268084999993</v>
      </c>
      <c r="G108" s="7"/>
      <c r="H108" s="7"/>
    </row>
    <row r="109" spans="2:8">
      <c r="B109" s="19" t="s">
        <v>186</v>
      </c>
      <c r="C109" s="103">
        <v>848.06509200000005</v>
      </c>
      <c r="D109" s="103">
        <v>738.14543258000015</v>
      </c>
      <c r="G109" s="7"/>
      <c r="H109" s="7"/>
    </row>
    <row r="110" spans="2:8">
      <c r="B110" s="19" t="s">
        <v>187</v>
      </c>
      <c r="C110" s="103">
        <v>3658.717028</v>
      </c>
      <c r="D110" s="103">
        <v>2192.7873248199994</v>
      </c>
      <c r="G110" s="7"/>
      <c r="H110" s="7"/>
    </row>
    <row r="111" spans="2:8">
      <c r="B111" s="19" t="s">
        <v>1294</v>
      </c>
      <c r="C111" s="103">
        <v>0</v>
      </c>
      <c r="D111" s="103">
        <v>0.81929439999999998</v>
      </c>
      <c r="G111" s="7"/>
      <c r="H111" s="7"/>
    </row>
    <row r="112" spans="2:8">
      <c r="B112" s="19" t="s">
        <v>188</v>
      </c>
      <c r="C112" s="103">
        <v>172.32664199999999</v>
      </c>
      <c r="D112" s="103">
        <v>738.16326085000014</v>
      </c>
      <c r="G112" s="7"/>
      <c r="H112" s="7"/>
    </row>
    <row r="113" spans="2:8">
      <c r="B113" s="19" t="s">
        <v>189</v>
      </c>
      <c r="C113" s="103">
        <v>1926.666952</v>
      </c>
      <c r="D113" s="103">
        <v>1214.9504588099999</v>
      </c>
      <c r="G113" s="7"/>
      <c r="H113" s="7"/>
    </row>
    <row r="114" spans="2:8">
      <c r="B114" s="45" t="s">
        <v>190</v>
      </c>
      <c r="C114" s="104">
        <f>SUM(C115:C125)</f>
        <v>276271.24826000002</v>
      </c>
      <c r="D114" s="104">
        <f>SUM(D115:D125)</f>
        <v>145026.89575927999</v>
      </c>
      <c r="G114" s="7"/>
      <c r="H114" s="7"/>
    </row>
    <row r="115" spans="2:8">
      <c r="B115" s="19" t="s">
        <v>191</v>
      </c>
      <c r="C115" s="103">
        <v>13283.115024000001</v>
      </c>
      <c r="D115" s="103">
        <v>6561.8832378700035</v>
      </c>
      <c r="G115" s="7"/>
      <c r="H115" s="7"/>
    </row>
    <row r="116" spans="2:8">
      <c r="B116" s="19" t="s">
        <v>1498</v>
      </c>
      <c r="C116" s="103">
        <v>97001.537563000005</v>
      </c>
      <c r="D116" s="103">
        <v>61809.469768919967</v>
      </c>
      <c r="G116" s="7"/>
    </row>
    <row r="117" spans="2:8">
      <c r="B117" s="19" t="s">
        <v>1499</v>
      </c>
      <c r="C117" s="103">
        <v>30475.69771</v>
      </c>
      <c r="D117" s="103">
        <v>18257.470499049999</v>
      </c>
      <c r="G117" s="7"/>
    </row>
    <row r="118" spans="2:8">
      <c r="B118" s="19" t="s">
        <v>192</v>
      </c>
      <c r="C118" s="103">
        <v>19911.947542000002</v>
      </c>
      <c r="D118" s="103">
        <v>11631.66457065</v>
      </c>
      <c r="G118" s="7"/>
      <c r="H118" s="7"/>
    </row>
    <row r="119" spans="2:8">
      <c r="B119" s="19" t="s">
        <v>193</v>
      </c>
      <c r="C119" s="103">
        <v>6493.6226500000002</v>
      </c>
      <c r="D119" s="103">
        <v>2091.9814215099996</v>
      </c>
      <c r="G119" s="7"/>
      <c r="H119" s="7"/>
    </row>
    <row r="120" spans="2:8">
      <c r="B120" s="19" t="s">
        <v>194</v>
      </c>
      <c r="C120" s="103">
        <v>10911.714693</v>
      </c>
      <c r="D120" s="103">
        <v>5641.5449641399991</v>
      </c>
      <c r="G120" s="7"/>
      <c r="H120" s="7"/>
    </row>
    <row r="121" spans="2:8">
      <c r="B121" s="19" t="s">
        <v>195</v>
      </c>
      <c r="C121" s="103">
        <v>1508.055705</v>
      </c>
      <c r="D121" s="103">
        <v>717.25909155999989</v>
      </c>
      <c r="G121" s="7"/>
      <c r="H121" s="7"/>
    </row>
    <row r="122" spans="2:8">
      <c r="B122" s="19" t="s">
        <v>196</v>
      </c>
      <c r="C122" s="103">
        <v>458.28771</v>
      </c>
      <c r="D122" s="103">
        <v>326.67531397000005</v>
      </c>
      <c r="G122" s="7"/>
      <c r="H122" s="7"/>
    </row>
    <row r="123" spans="2:8">
      <c r="B123" s="19" t="s">
        <v>197</v>
      </c>
      <c r="C123" s="103">
        <v>194.60509500000001</v>
      </c>
      <c r="D123" s="103">
        <v>113.30168778000002</v>
      </c>
      <c r="G123" s="7"/>
      <c r="H123" s="7"/>
    </row>
    <row r="124" spans="2:8">
      <c r="B124" s="19" t="s">
        <v>198</v>
      </c>
      <c r="C124" s="103">
        <v>797.59498499999995</v>
      </c>
      <c r="D124" s="103">
        <v>511.89241640999995</v>
      </c>
      <c r="G124" s="7"/>
      <c r="H124" s="7"/>
    </row>
    <row r="125" spans="2:8">
      <c r="B125" s="19" t="s">
        <v>199</v>
      </c>
      <c r="C125" s="103">
        <v>95235.069583000004</v>
      </c>
      <c r="D125" s="103">
        <v>37363.752787420002</v>
      </c>
      <c r="G125" s="7"/>
      <c r="H125" s="7"/>
    </row>
    <row r="126" spans="2:8">
      <c r="B126" s="45" t="s">
        <v>200</v>
      </c>
      <c r="C126" s="104">
        <f>SUM(C127:C133)</f>
        <v>140266.235422</v>
      </c>
      <c r="D126" s="104">
        <f>SUM(D127:D133)</f>
        <v>83145.636680879965</v>
      </c>
      <c r="G126" s="7"/>
      <c r="H126" s="7"/>
    </row>
    <row r="127" spans="2:8" ht="15.75" customHeight="1">
      <c r="B127" s="19" t="s">
        <v>201</v>
      </c>
      <c r="C127" s="103">
        <v>66501.454912000001</v>
      </c>
      <c r="D127" s="103">
        <v>39736.517307409995</v>
      </c>
      <c r="G127" s="7"/>
      <c r="H127" s="7"/>
    </row>
    <row r="128" spans="2:8" ht="15.75" customHeight="1">
      <c r="B128" s="19" t="s">
        <v>3164</v>
      </c>
      <c r="C128" s="103">
        <v>0</v>
      </c>
      <c r="D128" s="103">
        <v>49.57127414</v>
      </c>
      <c r="G128" s="7"/>
      <c r="H128" s="7"/>
    </row>
    <row r="129" spans="2:8">
      <c r="B129" s="19" t="s">
        <v>202</v>
      </c>
      <c r="C129" s="103">
        <v>1594</v>
      </c>
      <c r="D129" s="103">
        <v>408.16305001999996</v>
      </c>
      <c r="G129" s="7"/>
      <c r="H129" s="7"/>
    </row>
    <row r="130" spans="2:8">
      <c r="B130" s="19" t="s">
        <v>203</v>
      </c>
      <c r="C130" s="103">
        <v>2570.3693330000001</v>
      </c>
      <c r="D130" s="103">
        <v>1419.7486169799997</v>
      </c>
      <c r="G130" s="7"/>
      <c r="H130" s="7"/>
    </row>
    <row r="131" spans="2:8">
      <c r="B131" s="19" t="s">
        <v>204</v>
      </c>
      <c r="C131" s="103">
        <v>1883.9212010000001</v>
      </c>
      <c r="D131" s="103">
        <v>531.05953784999986</v>
      </c>
      <c r="G131" s="7"/>
      <c r="H131" s="7"/>
    </row>
    <row r="132" spans="2:8">
      <c r="B132" s="19" t="s">
        <v>205</v>
      </c>
      <c r="C132" s="103">
        <v>66977.647068000006</v>
      </c>
      <c r="D132" s="103">
        <v>40088.356129119958</v>
      </c>
      <c r="G132" s="7"/>
      <c r="H132" s="7"/>
    </row>
    <row r="133" spans="2:8">
      <c r="B133" s="19" t="s">
        <v>206</v>
      </c>
      <c r="C133" s="103">
        <v>738.84290799999997</v>
      </c>
      <c r="D133" s="103">
        <v>912.22076536000009</v>
      </c>
      <c r="G133" s="7"/>
      <c r="H133" s="7"/>
    </row>
    <row r="134" spans="2:8">
      <c r="B134" s="45" t="s">
        <v>207</v>
      </c>
      <c r="C134" s="104">
        <f>SUM(C135:C137)</f>
        <v>723.03712999999993</v>
      </c>
      <c r="D134" s="104">
        <f>SUM(D135:D137)</f>
        <v>328.35202138999995</v>
      </c>
      <c r="G134" s="7"/>
      <c r="H134" s="7"/>
    </row>
    <row r="135" spans="2:8">
      <c r="B135" s="19" t="s">
        <v>208</v>
      </c>
      <c r="C135" s="103">
        <v>143.67743100000001</v>
      </c>
      <c r="D135" s="103">
        <v>82.843716689999994</v>
      </c>
      <c r="G135" s="7"/>
      <c r="H135" s="7"/>
    </row>
    <row r="136" spans="2:8">
      <c r="B136" s="19" t="s">
        <v>209</v>
      </c>
      <c r="C136" s="103">
        <v>182.69666599999999</v>
      </c>
      <c r="D136" s="103">
        <v>28.542415369999993</v>
      </c>
      <c r="G136" s="7"/>
      <c r="H136" s="7"/>
    </row>
    <row r="137" spans="2:8">
      <c r="B137" s="19" t="s">
        <v>210</v>
      </c>
      <c r="C137" s="103">
        <v>396.66303299999998</v>
      </c>
      <c r="D137" s="103">
        <v>216.96588932999995</v>
      </c>
      <c r="G137" s="7"/>
      <c r="H137" s="7"/>
    </row>
    <row r="138" spans="2:8" ht="15" customHeight="1">
      <c r="B138" s="120" t="s">
        <v>211</v>
      </c>
      <c r="C138" s="104">
        <f>C139</f>
        <v>253545.53659900001</v>
      </c>
      <c r="D138" s="104">
        <f>D139</f>
        <v>179369.98946075002</v>
      </c>
      <c r="G138" s="7"/>
      <c r="H138" s="7"/>
    </row>
    <row r="139" spans="2:8">
      <c r="B139" s="45" t="s">
        <v>212</v>
      </c>
      <c r="C139" s="104">
        <f>C140</f>
        <v>253545.53659900001</v>
      </c>
      <c r="D139" s="104">
        <f>(D140)</f>
        <v>179369.98946075002</v>
      </c>
      <c r="G139" s="7"/>
      <c r="H139" s="7"/>
    </row>
    <row r="140" spans="2:8">
      <c r="B140" s="19" t="s">
        <v>213</v>
      </c>
      <c r="C140" s="103">
        <v>253545.53659900001</v>
      </c>
      <c r="D140" s="103">
        <v>179369.98946075002</v>
      </c>
      <c r="G140" s="7"/>
    </row>
    <row r="141" spans="2:8">
      <c r="B141" s="23" t="s">
        <v>43</v>
      </c>
      <c r="C141" s="20">
        <f t="shared" ref="C141:D143" si="1">C142</f>
        <v>155685.24233000001</v>
      </c>
      <c r="D141" s="20">
        <f t="shared" si="1"/>
        <v>67166.499230440008</v>
      </c>
      <c r="G141" s="7"/>
    </row>
    <row r="142" spans="2:8">
      <c r="B142" s="46" t="s">
        <v>214</v>
      </c>
      <c r="C142" s="36">
        <f t="shared" si="1"/>
        <v>155685.24233000001</v>
      </c>
      <c r="D142" s="36">
        <f t="shared" si="1"/>
        <v>67166.499230440008</v>
      </c>
    </row>
    <row r="143" spans="2:8">
      <c r="B143" s="45" t="s">
        <v>215</v>
      </c>
      <c r="C143" s="36">
        <f>C144</f>
        <v>155685.24233000001</v>
      </c>
      <c r="D143" s="36">
        <f t="shared" si="1"/>
        <v>67166.499230440008</v>
      </c>
    </row>
    <row r="144" spans="2:8">
      <c r="B144" s="19" t="s">
        <v>216</v>
      </c>
      <c r="C144" s="37">
        <v>155685.24233000001</v>
      </c>
      <c r="D144" s="37">
        <v>67166.499230440008</v>
      </c>
    </row>
    <row r="145" spans="2:4">
      <c r="B145" s="35" t="s">
        <v>46</v>
      </c>
      <c r="C145" s="31">
        <f>C13+C141</f>
        <v>1403263.338155</v>
      </c>
      <c r="D145" s="31">
        <f>D13+D141</f>
        <v>821069.00602493004</v>
      </c>
    </row>
    <row r="146" spans="2:4">
      <c r="B146" s="15" t="s">
        <v>27</v>
      </c>
      <c r="C146" s="16"/>
      <c r="D146" s="16"/>
    </row>
    <row r="147" spans="2:4" ht="21.6" customHeight="1">
      <c r="B147" s="149" t="s">
        <v>3270</v>
      </c>
      <c r="C147" s="149"/>
      <c r="D147" s="149"/>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activeCell="I71" sqref="I71"/>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1" t="s">
        <v>0</v>
      </c>
      <c r="B1" s="141"/>
      <c r="C1" s="141"/>
      <c r="D1" s="141"/>
      <c r="E1" s="141"/>
    </row>
    <row r="2" spans="1:8" ht="21" customHeight="1">
      <c r="A2" s="142" t="s">
        <v>1</v>
      </c>
      <c r="B2" s="142"/>
      <c r="C2" s="142"/>
      <c r="D2" s="142"/>
      <c r="E2" s="142"/>
    </row>
    <row r="3" spans="1:8" ht="15" customHeight="1">
      <c r="A3" s="150" t="s">
        <v>2</v>
      </c>
      <c r="B3" s="150"/>
      <c r="C3" s="150"/>
      <c r="D3" s="150"/>
      <c r="E3" s="150"/>
    </row>
    <row r="5" spans="1:8" ht="18.75" customHeight="1">
      <c r="A5" s="152" t="s">
        <v>30</v>
      </c>
      <c r="B5" s="152"/>
      <c r="C5" s="152"/>
      <c r="D5" s="152"/>
      <c r="E5" s="152"/>
      <c r="F5" s="152"/>
    </row>
    <row r="6" spans="1:8" ht="18.75">
      <c r="A6" s="151" t="s">
        <v>217</v>
      </c>
      <c r="B6" s="151"/>
      <c r="C6" s="151"/>
      <c r="D6" s="151"/>
      <c r="E6" s="151"/>
    </row>
    <row r="7" spans="1:8" ht="18.75">
      <c r="A7" s="145" t="s">
        <v>3271</v>
      </c>
      <c r="B7" s="145"/>
      <c r="C7" s="145"/>
      <c r="D7" s="145"/>
      <c r="E7" s="145"/>
      <c r="G7" s="12"/>
    </row>
    <row r="8" spans="1:8" ht="15.75">
      <c r="A8" s="154" t="s">
        <v>5</v>
      </c>
      <c r="B8" s="154"/>
      <c r="C8" s="154"/>
      <c r="D8" s="154"/>
      <c r="E8" s="154"/>
    </row>
    <row r="11" spans="1:8" ht="15" customHeight="1">
      <c r="B11" s="153" t="s">
        <v>6</v>
      </c>
      <c r="C11" s="53" t="s">
        <v>7</v>
      </c>
      <c r="D11" s="155" t="s">
        <v>8</v>
      </c>
      <c r="H11" s="12"/>
    </row>
    <row r="12" spans="1:8" ht="15.75" customHeight="1">
      <c r="B12" s="153"/>
      <c r="C12" s="57" t="s">
        <v>9</v>
      </c>
      <c r="D12" s="155"/>
    </row>
    <row r="13" spans="1:8">
      <c r="B13" s="23" t="s">
        <v>15</v>
      </c>
      <c r="C13" s="20">
        <f>C14+C20+C30+C40+C49+C56+C66+C71</f>
        <v>1247578.0958249997</v>
      </c>
      <c r="D13" s="20">
        <f>D14+D20+D30+D40+D49+D56+D66+D71</f>
        <v>753902.50679449015</v>
      </c>
      <c r="F13" s="47"/>
    </row>
    <row r="14" spans="1:8">
      <c r="B14" s="39" t="s">
        <v>218</v>
      </c>
      <c r="C14" s="105">
        <f>SUM(C15:C19)</f>
        <v>299086.12287900003</v>
      </c>
      <c r="D14" s="105">
        <f>SUM(D15:D19)</f>
        <v>179258.86594750991</v>
      </c>
      <c r="E14" s="135"/>
      <c r="F14" s="47"/>
    </row>
    <row r="15" spans="1:8">
      <c r="B15" s="40" t="s">
        <v>219</v>
      </c>
      <c r="C15" s="118">
        <v>247957.98325600001</v>
      </c>
      <c r="D15" s="118">
        <v>147975.09685999996</v>
      </c>
      <c r="E15" s="135"/>
      <c r="F15" s="47"/>
    </row>
    <row r="16" spans="1:8">
      <c r="B16" s="40" t="s">
        <v>220</v>
      </c>
      <c r="C16" s="118">
        <v>18105.741236999998</v>
      </c>
      <c r="D16" s="118">
        <v>9606.8907478299825</v>
      </c>
      <c r="E16" s="135"/>
      <c r="F16" s="47"/>
    </row>
    <row r="17" spans="2:6">
      <c r="B17" s="40" t="s">
        <v>221</v>
      </c>
      <c r="C17" s="118">
        <v>1005.352533</v>
      </c>
      <c r="D17" s="118">
        <v>606.72413629999983</v>
      </c>
      <c r="E17" s="135"/>
      <c r="F17" s="47"/>
    </row>
    <row r="18" spans="2:6">
      <c r="B18" s="40" t="s">
        <v>222</v>
      </c>
      <c r="C18" s="118">
        <v>1109.5386140000001</v>
      </c>
      <c r="D18" s="118">
        <v>574.51762095999993</v>
      </c>
      <c r="E18" s="135"/>
      <c r="F18" s="47"/>
    </row>
    <row r="19" spans="2:6">
      <c r="B19" s="40" t="s">
        <v>223</v>
      </c>
      <c r="C19" s="118">
        <v>30907.507238999999</v>
      </c>
      <c r="D19" s="118">
        <v>20495.636582419975</v>
      </c>
      <c r="E19" s="135"/>
      <c r="F19" s="47"/>
    </row>
    <row r="20" spans="2:6">
      <c r="B20" s="39" t="s">
        <v>224</v>
      </c>
      <c r="C20" s="105">
        <f>SUM(C21:C29)</f>
        <v>89609.358424000005</v>
      </c>
      <c r="D20" s="105">
        <f t="shared" ref="D20" si="0">SUM(D21:D29)</f>
        <v>44821.930642640058</v>
      </c>
      <c r="E20" s="135"/>
      <c r="F20" s="47"/>
    </row>
    <row r="21" spans="2:6">
      <c r="B21" s="40" t="s">
        <v>225</v>
      </c>
      <c r="C21" s="118">
        <v>7211.8613160000004</v>
      </c>
      <c r="D21" s="118">
        <v>5341.8843183099907</v>
      </c>
      <c r="E21" s="135"/>
      <c r="F21" s="47"/>
    </row>
    <row r="22" spans="2:6">
      <c r="B22" s="40" t="s">
        <v>226</v>
      </c>
      <c r="C22" s="118">
        <v>7903.0087000000003</v>
      </c>
      <c r="D22" s="118">
        <v>3666.4977223200012</v>
      </c>
      <c r="E22" s="135"/>
      <c r="F22" s="47"/>
    </row>
    <row r="23" spans="2:6">
      <c r="B23" s="40" t="s">
        <v>227</v>
      </c>
      <c r="C23" s="118">
        <v>3800.925639</v>
      </c>
      <c r="D23" s="118">
        <v>1985.8479289200018</v>
      </c>
      <c r="E23" s="135"/>
      <c r="F23" s="47"/>
    </row>
    <row r="24" spans="2:6">
      <c r="B24" s="40" t="s">
        <v>228</v>
      </c>
      <c r="C24" s="118">
        <v>1216.134726</v>
      </c>
      <c r="D24" s="118">
        <v>399.34384432000013</v>
      </c>
      <c r="E24" s="135"/>
      <c r="F24" s="47"/>
    </row>
    <row r="25" spans="2:6">
      <c r="B25" s="40" t="s">
        <v>229</v>
      </c>
      <c r="C25" s="118">
        <v>9004.3398159999997</v>
      </c>
      <c r="D25" s="118">
        <v>3574.2036670300063</v>
      </c>
      <c r="E25" s="135"/>
      <c r="F25" s="47"/>
    </row>
    <row r="26" spans="2:6">
      <c r="B26" s="40" t="s">
        <v>230</v>
      </c>
      <c r="C26" s="118">
        <v>5701.364399</v>
      </c>
      <c r="D26" s="118">
        <v>3757.3219666300033</v>
      </c>
      <c r="E26" s="135"/>
      <c r="F26" s="47"/>
    </row>
    <row r="27" spans="2:6">
      <c r="B27" s="40" t="s">
        <v>231</v>
      </c>
      <c r="C27" s="118">
        <v>3827.8078099999998</v>
      </c>
      <c r="D27" s="118">
        <v>1731.6035092000016</v>
      </c>
      <c r="E27" s="135"/>
      <c r="F27" s="47"/>
    </row>
    <row r="28" spans="2:6">
      <c r="B28" s="40" t="s">
        <v>232</v>
      </c>
      <c r="C28" s="118">
        <v>16955.750468999999</v>
      </c>
      <c r="D28" s="118">
        <v>5370.7513058699997</v>
      </c>
      <c r="E28" s="135"/>
      <c r="F28" s="47"/>
    </row>
    <row r="29" spans="2:6">
      <c r="B29" s="40" t="s">
        <v>233</v>
      </c>
      <c r="C29" s="118">
        <v>33988.165548999998</v>
      </c>
      <c r="D29" s="118">
        <v>18994.476380040058</v>
      </c>
      <c r="E29" s="135"/>
      <c r="F29" s="47"/>
    </row>
    <row r="30" spans="2:6">
      <c r="B30" s="39" t="s">
        <v>234</v>
      </c>
      <c r="C30" s="105">
        <f>SUM(C31:C39)</f>
        <v>64348.477636999996</v>
      </c>
      <c r="D30" s="105">
        <f t="shared" ref="D30" si="1">SUM(D31:D39)</f>
        <v>22075.538220729995</v>
      </c>
      <c r="E30" s="135"/>
      <c r="F30" s="47"/>
    </row>
    <row r="31" spans="2:6">
      <c r="B31" s="40" t="s">
        <v>235</v>
      </c>
      <c r="C31" s="118">
        <v>8654.4981759999991</v>
      </c>
      <c r="D31" s="118">
        <v>4769.1789437200005</v>
      </c>
      <c r="E31" s="135"/>
      <c r="F31" s="47"/>
    </row>
    <row r="32" spans="2:6">
      <c r="B32" s="40" t="s">
        <v>236</v>
      </c>
      <c r="C32" s="118">
        <v>2798.5362650000002</v>
      </c>
      <c r="D32" s="118">
        <v>1461.2059138599991</v>
      </c>
      <c r="E32" s="135"/>
      <c r="F32" s="47"/>
    </row>
    <row r="33" spans="2:6">
      <c r="B33" s="40" t="s">
        <v>237</v>
      </c>
      <c r="C33" s="118">
        <v>5761.7389059999996</v>
      </c>
      <c r="D33" s="118">
        <v>1188.8058306899995</v>
      </c>
      <c r="E33" s="135"/>
      <c r="F33" s="47"/>
    </row>
    <row r="34" spans="2:6">
      <c r="B34" s="40" t="s">
        <v>238</v>
      </c>
      <c r="C34" s="118">
        <v>12528.438002000001</v>
      </c>
      <c r="D34" s="118">
        <v>6710.9703468699981</v>
      </c>
      <c r="E34" s="135"/>
      <c r="F34" s="47"/>
    </row>
    <row r="35" spans="2:6">
      <c r="B35" s="40" t="s">
        <v>239</v>
      </c>
      <c r="C35" s="118">
        <v>732.09596299999998</v>
      </c>
      <c r="D35" s="118">
        <v>300.74759190000009</v>
      </c>
      <c r="E35" s="135"/>
      <c r="F35" s="47"/>
    </row>
    <row r="36" spans="2:6">
      <c r="B36" s="40" t="s">
        <v>240</v>
      </c>
      <c r="C36" s="118">
        <v>1074.5094939999999</v>
      </c>
      <c r="D36" s="118">
        <v>829.73917273000006</v>
      </c>
      <c r="E36" s="135"/>
      <c r="F36" s="47"/>
    </row>
    <row r="37" spans="2:6">
      <c r="B37" s="40" t="s">
        <v>241</v>
      </c>
      <c r="C37" s="118">
        <v>7848.9206299999996</v>
      </c>
      <c r="D37" s="118">
        <v>3991.9873575500005</v>
      </c>
      <c r="E37" s="135"/>
      <c r="F37" s="47"/>
    </row>
    <row r="38" spans="2:6">
      <c r="B38" s="40" t="s">
        <v>242</v>
      </c>
      <c r="C38" s="118">
        <v>3796.497018</v>
      </c>
      <c r="D38" s="118">
        <v>0</v>
      </c>
      <c r="E38" s="135"/>
      <c r="F38" s="47"/>
    </row>
    <row r="39" spans="2:6">
      <c r="B39" s="40" t="s">
        <v>243</v>
      </c>
      <c r="C39" s="118">
        <v>21153.243182999999</v>
      </c>
      <c r="D39" s="118">
        <v>2822.903063409995</v>
      </c>
      <c r="E39" s="135"/>
      <c r="F39" s="47"/>
    </row>
    <row r="40" spans="2:6">
      <c r="B40" s="39" t="s">
        <v>244</v>
      </c>
      <c r="C40" s="105">
        <f>SUM(C41:C48)</f>
        <v>421454.54419399996</v>
      </c>
      <c r="D40" s="105">
        <f>SUM(D41:D48)</f>
        <v>282664.63551460009</v>
      </c>
      <c r="E40" s="135"/>
      <c r="F40" s="47"/>
    </row>
    <row r="41" spans="2:6">
      <c r="B41" s="40" t="s">
        <v>245</v>
      </c>
      <c r="C41" s="118">
        <v>129385.26615700001</v>
      </c>
      <c r="D41" s="118">
        <v>78771.344609349966</v>
      </c>
      <c r="E41" s="135"/>
      <c r="F41" s="47"/>
    </row>
    <row r="42" spans="2:6">
      <c r="B42" s="40" t="s">
        <v>246</v>
      </c>
      <c r="C42" s="118">
        <v>134410.63218399999</v>
      </c>
      <c r="D42" s="118">
        <v>84049.056378350127</v>
      </c>
      <c r="E42" s="135"/>
      <c r="F42" s="47"/>
    </row>
    <row r="43" spans="2:6">
      <c r="B43" s="40" t="s">
        <v>247</v>
      </c>
      <c r="C43" s="118">
        <v>13214.850527000001</v>
      </c>
      <c r="D43" s="118">
        <v>9339.5327870100009</v>
      </c>
      <c r="E43" s="135"/>
      <c r="F43" s="47"/>
    </row>
    <row r="44" spans="2:6">
      <c r="B44" s="40" t="s">
        <v>248</v>
      </c>
      <c r="C44" s="118">
        <v>79691.515497999993</v>
      </c>
      <c r="D44" s="118">
        <v>63622.924832270008</v>
      </c>
      <c r="E44" s="135"/>
      <c r="F44" s="47"/>
    </row>
    <row r="45" spans="2:6">
      <c r="B45" s="40" t="s">
        <v>249</v>
      </c>
      <c r="C45" s="118">
        <v>28740.249376</v>
      </c>
      <c r="D45" s="118">
        <v>28216.081402790001</v>
      </c>
      <c r="E45" s="135"/>
      <c r="F45" s="47"/>
    </row>
    <row r="46" spans="2:6">
      <c r="B46" s="40" t="s">
        <v>250</v>
      </c>
      <c r="C46" s="103">
        <v>20010.099999999999</v>
      </c>
      <c r="D46" s="103">
        <v>7315.4132774999998</v>
      </c>
      <c r="E46" s="135"/>
      <c r="F46" s="47"/>
    </row>
    <row r="47" spans="2:6">
      <c r="B47" s="40" t="s">
        <v>251</v>
      </c>
      <c r="C47" s="103">
        <v>751.52865299999996</v>
      </c>
      <c r="D47" s="103">
        <v>385.71921648999984</v>
      </c>
      <c r="E47" s="135"/>
      <c r="F47" s="47"/>
    </row>
    <row r="48" spans="2:6">
      <c r="B48" s="40" t="s">
        <v>252</v>
      </c>
      <c r="C48" s="118">
        <v>15250.401798999999</v>
      </c>
      <c r="D48" s="118">
        <v>10964.563010840006</v>
      </c>
      <c r="E48" s="135"/>
      <c r="F48" s="47"/>
    </row>
    <row r="49" spans="2:6">
      <c r="B49" s="39" t="s">
        <v>253</v>
      </c>
      <c r="C49" s="105">
        <f>SUM(C50:C55)</f>
        <v>56567.336180999999</v>
      </c>
      <c r="D49" s="105">
        <f>SUM(D50:D55)</f>
        <v>31277.232499809998</v>
      </c>
      <c r="E49" s="135"/>
      <c r="F49" s="47"/>
    </row>
    <row r="50" spans="2:6">
      <c r="B50" s="40" t="s">
        <v>254</v>
      </c>
      <c r="C50" s="118">
        <v>921.831819</v>
      </c>
      <c r="D50" s="118">
        <v>798.6592072200001</v>
      </c>
      <c r="E50" s="135"/>
      <c r="F50" s="47"/>
    </row>
    <row r="51" spans="2:6">
      <c r="B51" s="40" t="s">
        <v>255</v>
      </c>
      <c r="C51" s="118">
        <v>8720.2259680000006</v>
      </c>
      <c r="D51" s="118">
        <v>5487.3037251299984</v>
      </c>
      <c r="E51" s="135"/>
      <c r="F51" s="47"/>
    </row>
    <row r="52" spans="2:6">
      <c r="B52" s="40" t="s">
        <v>256</v>
      </c>
      <c r="C52" s="118">
        <v>8766.1003440000004</v>
      </c>
      <c r="D52" s="118">
        <v>6160.2400778600004</v>
      </c>
      <c r="E52" s="135"/>
      <c r="F52" s="47"/>
    </row>
    <row r="53" spans="2:6">
      <c r="B53" s="40" t="s">
        <v>257</v>
      </c>
      <c r="C53" s="118">
        <v>37635.728049999998</v>
      </c>
      <c r="D53" s="118">
        <v>18140.319018099999</v>
      </c>
      <c r="E53" s="135"/>
      <c r="F53" s="47"/>
    </row>
    <row r="54" spans="2:6">
      <c r="B54" s="40" t="s">
        <v>258</v>
      </c>
      <c r="C54" s="118">
        <v>500</v>
      </c>
      <c r="D54" s="118">
        <v>529.61069111000006</v>
      </c>
      <c r="E54" s="135"/>
      <c r="F54" s="47"/>
    </row>
    <row r="55" spans="2:6">
      <c r="B55" s="40" t="s">
        <v>259</v>
      </c>
      <c r="C55" s="118">
        <v>23.45</v>
      </c>
      <c r="D55" s="118">
        <v>161.09978038999998</v>
      </c>
      <c r="E55" s="135"/>
      <c r="F55" s="47"/>
    </row>
    <row r="56" spans="2:6">
      <c r="B56" s="39" t="s">
        <v>260</v>
      </c>
      <c r="C56" s="105">
        <f>SUM(C57:C65)</f>
        <v>26903.259270000002</v>
      </c>
      <c r="D56" s="105">
        <f>SUM(D57:D65)</f>
        <v>8727.7467619500021</v>
      </c>
      <c r="E56" s="135"/>
      <c r="F56" s="47"/>
    </row>
    <row r="57" spans="2:6">
      <c r="B57" s="40" t="s">
        <v>261</v>
      </c>
      <c r="C57" s="118">
        <v>5925.0766880000001</v>
      </c>
      <c r="D57" s="118">
        <v>1874.8673726700006</v>
      </c>
      <c r="E57" s="135"/>
      <c r="F57" s="47"/>
    </row>
    <row r="58" spans="2:6">
      <c r="B58" s="40" t="s">
        <v>262</v>
      </c>
      <c r="C58" s="118">
        <v>748.19675299999994</v>
      </c>
      <c r="D58" s="118">
        <v>225.05879767999986</v>
      </c>
      <c r="E58" s="135"/>
      <c r="F58" s="47"/>
    </row>
    <row r="59" spans="2:6">
      <c r="B59" s="40" t="s">
        <v>263</v>
      </c>
      <c r="C59" s="118">
        <v>1201.148297</v>
      </c>
      <c r="D59" s="118">
        <v>863.34190190999993</v>
      </c>
      <c r="E59" s="135"/>
      <c r="F59" s="47"/>
    </row>
    <row r="60" spans="2:6">
      <c r="B60" s="40" t="s">
        <v>264</v>
      </c>
      <c r="C60" s="118">
        <v>5692.0746920000001</v>
      </c>
      <c r="D60" s="118">
        <v>1803.9903039800008</v>
      </c>
      <c r="E60" s="135"/>
      <c r="F60" s="47"/>
    </row>
    <row r="61" spans="2:6">
      <c r="B61" s="40" t="s">
        <v>265</v>
      </c>
      <c r="C61" s="118">
        <v>7512.7650709999998</v>
      </c>
      <c r="D61" s="118">
        <v>625.76767479999955</v>
      </c>
      <c r="E61" s="135"/>
      <c r="F61" s="47"/>
    </row>
    <row r="62" spans="2:6">
      <c r="B62" s="40" t="s">
        <v>266</v>
      </c>
      <c r="C62" s="118">
        <v>922.87228800000003</v>
      </c>
      <c r="D62" s="118">
        <v>125.02041406999996</v>
      </c>
      <c r="E62" s="135"/>
      <c r="F62" s="47"/>
    </row>
    <row r="63" spans="2:6">
      <c r="B63" s="40" t="s">
        <v>267</v>
      </c>
      <c r="C63" s="118">
        <v>616.45320200000003</v>
      </c>
      <c r="D63" s="118">
        <v>217.22263523999993</v>
      </c>
      <c r="E63" s="135"/>
      <c r="F63" s="47"/>
    </row>
    <row r="64" spans="2:6">
      <c r="B64" s="40" t="s">
        <v>268</v>
      </c>
      <c r="C64" s="118">
        <v>695.375811</v>
      </c>
      <c r="D64" s="118">
        <v>163.23122147000004</v>
      </c>
      <c r="E64" s="135"/>
      <c r="F64" s="47"/>
    </row>
    <row r="65" spans="2:6">
      <c r="B65" s="40" t="s">
        <v>269</v>
      </c>
      <c r="C65" s="118">
        <v>3589.296468</v>
      </c>
      <c r="D65" s="118">
        <v>2829.2464401300008</v>
      </c>
      <c r="E65" s="135"/>
      <c r="F65" s="47"/>
    </row>
    <row r="66" spans="2:6">
      <c r="B66" s="39" t="s">
        <v>270</v>
      </c>
      <c r="C66" s="105">
        <f>SUM(C67:C70)</f>
        <v>63988.05030699999</v>
      </c>
      <c r="D66" s="105">
        <f>SUM(D67:D70)</f>
        <v>33453.88026303002</v>
      </c>
      <c r="E66" s="135"/>
      <c r="F66" s="47"/>
    </row>
    <row r="67" spans="2:6">
      <c r="B67" s="40" t="s">
        <v>271</v>
      </c>
      <c r="C67" s="118">
        <v>32237.772959999998</v>
      </c>
      <c r="D67" s="118">
        <v>14327.840327040012</v>
      </c>
      <c r="E67" s="135"/>
      <c r="F67" s="47"/>
    </row>
    <row r="68" spans="2:6">
      <c r="B68" s="40" t="s">
        <v>272</v>
      </c>
      <c r="C68" s="118">
        <v>30303.939823000001</v>
      </c>
      <c r="D68" s="118">
        <v>19126.039935990004</v>
      </c>
      <c r="E68" s="135"/>
      <c r="F68" s="47"/>
    </row>
    <row r="69" spans="2:6">
      <c r="B69" s="40" t="s">
        <v>273</v>
      </c>
      <c r="C69" s="118">
        <v>5.3248999999999998E-2</v>
      </c>
      <c r="D69" s="118">
        <v>0</v>
      </c>
      <c r="E69" s="135"/>
      <c r="F69" s="47"/>
    </row>
    <row r="70" spans="2:6">
      <c r="B70" s="40" t="s">
        <v>274</v>
      </c>
      <c r="C70" s="118">
        <v>1446.284275</v>
      </c>
      <c r="D70" s="118">
        <v>0</v>
      </c>
      <c r="E70" s="135"/>
      <c r="F70" s="47"/>
    </row>
    <row r="71" spans="2:6">
      <c r="B71" s="39" t="s">
        <v>275</v>
      </c>
      <c r="C71" s="105">
        <f>SUM(C72:C75)</f>
        <v>225620.946933</v>
      </c>
      <c r="D71" s="105">
        <f>SUM(D72:D75)</f>
        <v>151622.67694422003</v>
      </c>
      <c r="E71" s="135"/>
      <c r="F71" s="47"/>
    </row>
    <row r="72" spans="2:6">
      <c r="B72" s="40" t="s">
        <v>276</v>
      </c>
      <c r="C72" s="118">
        <v>91749.802987000003</v>
      </c>
      <c r="D72" s="118">
        <v>57163.735369970003</v>
      </c>
      <c r="E72" s="135"/>
      <c r="F72" s="47"/>
    </row>
    <row r="73" spans="2:6">
      <c r="B73" s="40" t="s">
        <v>277</v>
      </c>
      <c r="C73" s="118">
        <v>132147.452964</v>
      </c>
      <c r="D73" s="118">
        <v>93752.638442390016</v>
      </c>
      <c r="E73" s="110"/>
      <c r="F73" s="47"/>
    </row>
    <row r="74" spans="2:6">
      <c r="B74" s="40" t="s">
        <v>278</v>
      </c>
      <c r="C74" s="118">
        <v>1723.6909820000001</v>
      </c>
      <c r="D74" s="118">
        <v>706.2759847399999</v>
      </c>
      <c r="E74" s="110"/>
      <c r="F74" s="47"/>
    </row>
    <row r="75" spans="2:6">
      <c r="B75" s="40" t="s">
        <v>1417</v>
      </c>
      <c r="C75" s="103">
        <v>0</v>
      </c>
      <c r="D75" s="103">
        <v>2.714712E-2</v>
      </c>
      <c r="E75" s="110"/>
      <c r="F75" s="47"/>
    </row>
    <row r="76" spans="2:6">
      <c r="B76" s="23" t="s">
        <v>43</v>
      </c>
      <c r="C76" s="20">
        <f>C77+C79+C81</f>
        <v>155685.24233000001</v>
      </c>
      <c r="D76" s="20">
        <f>D77+D79+D81</f>
        <v>67166.499230440008</v>
      </c>
      <c r="E76" s="110"/>
      <c r="F76" s="47"/>
    </row>
    <row r="77" spans="2:6">
      <c r="B77" s="39" t="s">
        <v>279</v>
      </c>
      <c r="C77" s="36">
        <f>C78</f>
        <v>7242.0262359999997</v>
      </c>
      <c r="D77" s="36">
        <f>D78</f>
        <v>2708.9509524999999</v>
      </c>
      <c r="E77" s="110"/>
      <c r="F77" s="47"/>
    </row>
    <row r="78" spans="2:6">
      <c r="B78" s="40" t="s">
        <v>280</v>
      </c>
      <c r="C78" s="37">
        <v>7242.0262359999997</v>
      </c>
      <c r="D78" s="37">
        <v>2708.9509524999999</v>
      </c>
      <c r="E78" s="110"/>
      <c r="F78" s="47"/>
    </row>
    <row r="79" spans="2:6">
      <c r="B79" s="39" t="s">
        <v>281</v>
      </c>
      <c r="C79" s="36">
        <f>C80</f>
        <v>148443.216094</v>
      </c>
      <c r="D79" s="36">
        <f>D80</f>
        <v>62919.097983520005</v>
      </c>
      <c r="E79" s="110"/>
      <c r="F79" s="47"/>
    </row>
    <row r="80" spans="2:6">
      <c r="B80" s="40" t="s">
        <v>282</v>
      </c>
      <c r="C80" s="37">
        <v>148443.216094</v>
      </c>
      <c r="D80" s="37">
        <v>62919.097983520005</v>
      </c>
      <c r="E80" s="110"/>
      <c r="F80" s="47"/>
    </row>
    <row r="81" spans="2:6">
      <c r="B81" s="39" t="s">
        <v>3222</v>
      </c>
      <c r="C81" s="104">
        <v>0</v>
      </c>
      <c r="D81" s="104">
        <f>D82</f>
        <v>1538.4502944200001</v>
      </c>
      <c r="E81" s="110"/>
      <c r="F81" s="47"/>
    </row>
    <row r="82" spans="2:6">
      <c r="B82" s="40" t="s">
        <v>3223</v>
      </c>
      <c r="C82" s="103">
        <v>0</v>
      </c>
      <c r="D82" s="103">
        <v>1538.4502944200001</v>
      </c>
      <c r="E82" s="110"/>
      <c r="F82" s="47"/>
    </row>
    <row r="83" spans="2:6">
      <c r="B83" s="35" t="s">
        <v>46</v>
      </c>
      <c r="C83" s="31">
        <f>C13+C76</f>
        <v>1403263.3381549998</v>
      </c>
      <c r="D83" s="31">
        <f>D13+D76</f>
        <v>821069.00602493016</v>
      </c>
      <c r="E83" s="110"/>
    </row>
    <row r="84" spans="2:6">
      <c r="B84" s="15" t="s">
        <v>27</v>
      </c>
      <c r="C84" s="15"/>
      <c r="D84" s="15"/>
      <c r="E84" s="110"/>
    </row>
    <row r="85" spans="2:6" ht="38.450000000000003" customHeight="1">
      <c r="B85" s="149" t="s">
        <v>3270</v>
      </c>
      <c r="C85" s="149"/>
      <c r="D85" s="149"/>
      <c r="E85" s="110"/>
    </row>
    <row r="86" spans="2:6" ht="15" customHeight="1">
      <c r="B86" s="15" t="s">
        <v>47</v>
      </c>
      <c r="C86" s="15"/>
      <c r="D86" s="15"/>
      <c r="E86" s="110"/>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53"/>
  <sheetViews>
    <sheetView showGridLines="0" zoomScale="80" zoomScaleNormal="80" workbookViewId="0">
      <selection activeCell="L6" sqref="L6"/>
    </sheetView>
  </sheetViews>
  <sheetFormatPr baseColWidth="10" defaultColWidth="11.42578125" defaultRowHeight="15"/>
  <cols>
    <col min="1" max="1" width="17.140625" customWidth="1"/>
    <col min="2" max="2" width="177.42578125" customWidth="1"/>
    <col min="3" max="3" width="19.42578125" customWidth="1"/>
    <col min="4" max="4" width="15.42578125" bestFit="1" customWidth="1"/>
    <col min="5" max="6" width="11.85546875" bestFit="1" customWidth="1"/>
  </cols>
  <sheetData>
    <row r="1" spans="1:6" ht="28.5" customHeight="1">
      <c r="A1" s="141" t="s">
        <v>0</v>
      </c>
      <c r="B1" s="141"/>
      <c r="C1" s="141"/>
      <c r="D1" s="141"/>
      <c r="E1" s="141"/>
    </row>
    <row r="2" spans="1:6" ht="21" customHeight="1">
      <c r="A2" s="142" t="s">
        <v>1</v>
      </c>
      <c r="B2" s="142"/>
      <c r="C2" s="142"/>
      <c r="D2" s="142"/>
      <c r="E2" s="142"/>
    </row>
    <row r="3" spans="1:6" ht="15" customHeight="1">
      <c r="A3" s="150" t="s">
        <v>2</v>
      </c>
      <c r="B3" s="150"/>
      <c r="C3" s="150"/>
      <c r="D3" s="150"/>
      <c r="E3" s="150"/>
    </row>
    <row r="5" spans="1:6" ht="18.75" customHeight="1">
      <c r="A5" s="152" t="s">
        <v>30</v>
      </c>
      <c r="B5" s="152"/>
      <c r="C5" s="152"/>
      <c r="D5" s="152"/>
      <c r="E5" s="152"/>
      <c r="F5" s="152"/>
    </row>
    <row r="6" spans="1:6" ht="18.75">
      <c r="A6" s="151" t="s">
        <v>283</v>
      </c>
      <c r="B6" s="151"/>
      <c r="C6" s="151"/>
      <c r="D6" s="151"/>
      <c r="E6" s="151"/>
    </row>
    <row r="7" spans="1:6" ht="18.75">
      <c r="A7" s="145" t="s">
        <v>3271</v>
      </c>
      <c r="B7" s="145"/>
      <c r="C7" s="145"/>
      <c r="D7" s="145"/>
      <c r="E7" s="145"/>
      <c r="F7" s="106"/>
    </row>
    <row r="8" spans="1:6" ht="15.75">
      <c r="A8" s="154" t="s">
        <v>5</v>
      </c>
      <c r="B8" s="154"/>
      <c r="C8" s="154"/>
      <c r="D8" s="154"/>
      <c r="E8" s="154"/>
    </row>
    <row r="11" spans="1:6">
      <c r="B11" s="156" t="s">
        <v>6</v>
      </c>
      <c r="C11" s="127" t="s">
        <v>7</v>
      </c>
      <c r="D11" s="157" t="s">
        <v>8</v>
      </c>
    </row>
    <row r="12" spans="1:6" ht="14.45" customHeight="1">
      <c r="B12" s="156"/>
      <c r="C12" s="134" t="s">
        <v>9</v>
      </c>
      <c r="D12" s="157"/>
    </row>
    <row r="13" spans="1:6">
      <c r="B13" s="133" t="s">
        <v>284</v>
      </c>
      <c r="C13" s="131">
        <v>1247578095825</v>
      </c>
      <c r="D13" s="131">
        <v>753902506794.49048</v>
      </c>
    </row>
    <row r="14" spans="1:6">
      <c r="B14" s="132" t="s">
        <v>285</v>
      </c>
      <c r="C14" s="130">
        <v>1184317494550</v>
      </c>
      <c r="D14" s="130">
        <v>713861814596.09058</v>
      </c>
    </row>
    <row r="15" spans="1:6">
      <c r="B15" s="64" t="s">
        <v>3174</v>
      </c>
      <c r="C15" s="111">
        <v>257751021682</v>
      </c>
      <c r="D15" s="111">
        <v>180619855859.32999</v>
      </c>
    </row>
    <row r="16" spans="1:6">
      <c r="B16" s="136" t="s">
        <v>287</v>
      </c>
      <c r="C16" s="137">
        <v>85987428672</v>
      </c>
      <c r="D16" s="137">
        <v>53704131807.87999</v>
      </c>
    </row>
    <row r="17" spans="2:4">
      <c r="B17" s="138" t="s">
        <v>288</v>
      </c>
      <c r="C17" s="111">
        <v>85987428672</v>
      </c>
      <c r="D17" s="111">
        <v>53704131807.87999</v>
      </c>
    </row>
    <row r="18" spans="2:4">
      <c r="B18" s="136" t="s">
        <v>289</v>
      </c>
      <c r="C18" s="137">
        <v>45063446338</v>
      </c>
      <c r="D18" s="137">
        <v>36859171534.779999</v>
      </c>
    </row>
    <row r="19" spans="2:4">
      <c r="B19" s="138" t="s">
        <v>288</v>
      </c>
      <c r="C19" s="111">
        <v>45063446338</v>
      </c>
      <c r="D19" s="111">
        <v>36859171534.779999</v>
      </c>
    </row>
    <row r="20" spans="2:4">
      <c r="B20" s="136" t="s">
        <v>304</v>
      </c>
      <c r="C20" s="137">
        <v>50030000000</v>
      </c>
      <c r="D20" s="137">
        <v>32499573990.559998</v>
      </c>
    </row>
    <row r="21" spans="2:4">
      <c r="B21" s="138" t="s">
        <v>288</v>
      </c>
      <c r="C21" s="111">
        <v>50030000000</v>
      </c>
      <c r="D21" s="111">
        <v>32499573990.559998</v>
      </c>
    </row>
    <row r="22" spans="2:4">
      <c r="B22" s="136" t="s">
        <v>290</v>
      </c>
      <c r="C22" s="137">
        <v>76670146672</v>
      </c>
      <c r="D22" s="137">
        <v>57556978526.110001</v>
      </c>
    </row>
    <row r="23" spans="2:4">
      <c r="B23" s="138" t="s">
        <v>288</v>
      </c>
      <c r="C23" s="111">
        <v>76670146672</v>
      </c>
      <c r="D23" s="111">
        <v>57556978526.110001</v>
      </c>
    </row>
    <row r="24" spans="2:4">
      <c r="B24" s="64" t="s">
        <v>286</v>
      </c>
      <c r="C24" s="111">
        <v>17821961711</v>
      </c>
      <c r="D24" s="111">
        <v>9850508216.1599808</v>
      </c>
    </row>
    <row r="25" spans="2:4">
      <c r="B25" s="136" t="s">
        <v>287</v>
      </c>
      <c r="C25" s="137">
        <v>16941754681</v>
      </c>
      <c r="D25" s="137">
        <v>9714852228.3599815</v>
      </c>
    </row>
    <row r="26" spans="2:4">
      <c r="B26" s="138" t="s">
        <v>288</v>
      </c>
      <c r="C26" s="111">
        <v>16941754681</v>
      </c>
      <c r="D26" s="111">
        <v>9714852228.3599815</v>
      </c>
    </row>
    <row r="27" spans="2:4">
      <c r="B27" s="136" t="s">
        <v>289</v>
      </c>
      <c r="C27" s="137">
        <v>755207030</v>
      </c>
      <c r="D27" s="137">
        <v>113927395.3</v>
      </c>
    </row>
    <row r="28" spans="2:4">
      <c r="B28" s="138" t="s">
        <v>288</v>
      </c>
      <c r="C28" s="111">
        <v>755207030</v>
      </c>
      <c r="D28" s="111">
        <v>113927395.3</v>
      </c>
    </row>
    <row r="29" spans="2:4">
      <c r="B29" s="136" t="s">
        <v>291</v>
      </c>
      <c r="C29" s="137">
        <v>125000000</v>
      </c>
      <c r="D29" s="137">
        <v>21728592.5</v>
      </c>
    </row>
    <row r="30" spans="2:4">
      <c r="B30" s="138" t="s">
        <v>288</v>
      </c>
      <c r="C30" s="111">
        <v>125000000</v>
      </c>
      <c r="D30" s="111">
        <v>21728592.5</v>
      </c>
    </row>
    <row r="31" spans="2:4">
      <c r="B31" s="64" t="s">
        <v>292</v>
      </c>
      <c r="C31" s="111">
        <v>11975000</v>
      </c>
      <c r="D31" s="111">
        <v>6120899.1399999987</v>
      </c>
    </row>
    <row r="32" spans="2:4">
      <c r="B32" s="136" t="s">
        <v>287</v>
      </c>
      <c r="C32" s="137">
        <v>11975000</v>
      </c>
      <c r="D32" s="137">
        <v>6120899.1399999987</v>
      </c>
    </row>
    <row r="33" spans="2:4">
      <c r="B33" s="138" t="s">
        <v>288</v>
      </c>
      <c r="C33" s="111">
        <v>11975000</v>
      </c>
      <c r="D33" s="111">
        <v>6120899.1399999987</v>
      </c>
    </row>
    <row r="34" spans="2:4">
      <c r="B34" s="64" t="s">
        <v>293</v>
      </c>
      <c r="C34" s="111">
        <v>11925000</v>
      </c>
      <c r="D34" s="111">
        <v>6597829.7700000005</v>
      </c>
    </row>
    <row r="35" spans="2:4">
      <c r="B35" s="136" t="s">
        <v>287</v>
      </c>
      <c r="C35" s="137">
        <v>11925000</v>
      </c>
      <c r="D35" s="137">
        <v>6597829.7700000005</v>
      </c>
    </row>
    <row r="36" spans="2:4">
      <c r="B36" s="138" t="s">
        <v>288</v>
      </c>
      <c r="C36" s="111">
        <v>11925000</v>
      </c>
      <c r="D36" s="111">
        <v>6597829.7700000005</v>
      </c>
    </row>
    <row r="37" spans="2:4">
      <c r="B37" s="64" t="s">
        <v>294</v>
      </c>
      <c r="C37" s="111">
        <v>10450000</v>
      </c>
      <c r="D37" s="111">
        <v>7978257.8999999994</v>
      </c>
    </row>
    <row r="38" spans="2:4">
      <c r="B38" s="136" t="s">
        <v>287</v>
      </c>
      <c r="C38" s="137">
        <v>10450000</v>
      </c>
      <c r="D38" s="137">
        <v>7978257.8999999994</v>
      </c>
    </row>
    <row r="39" spans="2:4">
      <c r="B39" s="138" t="s">
        <v>288</v>
      </c>
      <c r="C39" s="111">
        <v>10450000</v>
      </c>
      <c r="D39" s="111">
        <v>7978257.8999999994</v>
      </c>
    </row>
    <row r="40" spans="2:4">
      <c r="B40" s="64" t="s">
        <v>295</v>
      </c>
      <c r="C40" s="111">
        <v>39474929</v>
      </c>
      <c r="D40" s="111">
        <v>12430503.930000007</v>
      </c>
    </row>
    <row r="41" spans="2:4">
      <c r="B41" s="136" t="s">
        <v>287</v>
      </c>
      <c r="C41" s="137">
        <v>39474929</v>
      </c>
      <c r="D41" s="137">
        <v>12430503.930000007</v>
      </c>
    </row>
    <row r="42" spans="2:4">
      <c r="B42" s="138" t="s">
        <v>288</v>
      </c>
      <c r="C42" s="111">
        <v>39474929</v>
      </c>
      <c r="D42" s="111">
        <v>12430503.930000007</v>
      </c>
    </row>
    <row r="43" spans="2:4">
      <c r="B43" s="64" t="s">
        <v>296</v>
      </c>
      <c r="C43" s="111">
        <v>42199425</v>
      </c>
      <c r="D43" s="111">
        <v>14371943.749999996</v>
      </c>
    </row>
    <row r="44" spans="2:4">
      <c r="B44" s="136" t="s">
        <v>287</v>
      </c>
      <c r="C44" s="137">
        <v>42199425</v>
      </c>
      <c r="D44" s="137">
        <v>14371943.749999996</v>
      </c>
    </row>
    <row r="45" spans="2:4">
      <c r="B45" s="138" t="s">
        <v>288</v>
      </c>
      <c r="C45" s="111">
        <v>42199425</v>
      </c>
      <c r="D45" s="111">
        <v>14371943.749999996</v>
      </c>
    </row>
    <row r="46" spans="2:4">
      <c r="B46" s="64" t="s">
        <v>297</v>
      </c>
      <c r="C46" s="111">
        <v>70924371</v>
      </c>
      <c r="D46" s="111">
        <v>31610731.640000008</v>
      </c>
    </row>
    <row r="47" spans="2:4">
      <c r="B47" s="136" t="s">
        <v>287</v>
      </c>
      <c r="C47" s="137">
        <v>70924371</v>
      </c>
      <c r="D47" s="137">
        <v>31610731.640000008</v>
      </c>
    </row>
    <row r="48" spans="2:4">
      <c r="B48" s="138" t="s">
        <v>288</v>
      </c>
      <c r="C48" s="111">
        <v>70924371</v>
      </c>
      <c r="D48" s="111">
        <v>31610731.640000008</v>
      </c>
    </row>
    <row r="49" spans="2:4">
      <c r="B49" s="64" t="s">
        <v>298</v>
      </c>
      <c r="C49" s="111">
        <v>12305000</v>
      </c>
      <c r="D49" s="111">
        <v>6790086.8100000005</v>
      </c>
    </row>
    <row r="50" spans="2:4">
      <c r="B50" s="136" t="s">
        <v>287</v>
      </c>
      <c r="C50" s="137">
        <v>12305000</v>
      </c>
      <c r="D50" s="137">
        <v>6790086.8100000005</v>
      </c>
    </row>
    <row r="51" spans="2:4">
      <c r="B51" s="138" t="s">
        <v>288</v>
      </c>
      <c r="C51" s="111">
        <v>12305000</v>
      </c>
      <c r="D51" s="111">
        <v>6790086.8100000005</v>
      </c>
    </row>
    <row r="52" spans="2:4">
      <c r="B52" s="64" t="s">
        <v>299</v>
      </c>
      <c r="C52" s="111">
        <v>41965961</v>
      </c>
      <c r="D52" s="111">
        <v>14645222.530000005</v>
      </c>
    </row>
    <row r="53" spans="2:4">
      <c r="B53" s="136" t="s">
        <v>287</v>
      </c>
      <c r="C53" s="137">
        <v>41965961</v>
      </c>
      <c r="D53" s="137">
        <v>14645222.530000005</v>
      </c>
    </row>
    <row r="54" spans="2:4">
      <c r="B54" s="138" t="s">
        <v>288</v>
      </c>
      <c r="C54" s="111">
        <v>41965961</v>
      </c>
      <c r="D54" s="111">
        <v>14645222.530000005</v>
      </c>
    </row>
    <row r="55" spans="2:4">
      <c r="B55" s="64" t="s">
        <v>300</v>
      </c>
      <c r="C55" s="111">
        <v>11925000</v>
      </c>
      <c r="D55" s="111">
        <v>7857594.2800000003</v>
      </c>
    </row>
    <row r="56" spans="2:4">
      <c r="B56" s="136" t="s">
        <v>287</v>
      </c>
      <c r="C56" s="137">
        <v>11925000</v>
      </c>
      <c r="D56" s="137">
        <v>7857594.2800000003</v>
      </c>
    </row>
    <row r="57" spans="2:4">
      <c r="B57" s="138" t="s">
        <v>288</v>
      </c>
      <c r="C57" s="111">
        <v>11925000</v>
      </c>
      <c r="D57" s="111">
        <v>7857594.2800000003</v>
      </c>
    </row>
    <row r="58" spans="2:4">
      <c r="B58" s="64" t="s">
        <v>301</v>
      </c>
      <c r="C58" s="111">
        <v>45679281</v>
      </c>
      <c r="D58" s="111">
        <v>20657094.619999997</v>
      </c>
    </row>
    <row r="59" spans="2:4">
      <c r="B59" s="136" t="s">
        <v>287</v>
      </c>
      <c r="C59" s="137">
        <v>45679281</v>
      </c>
      <c r="D59" s="137">
        <v>20657094.619999997</v>
      </c>
    </row>
    <row r="60" spans="2:4">
      <c r="B60" s="138" t="s">
        <v>288</v>
      </c>
      <c r="C60" s="111">
        <v>45679281</v>
      </c>
      <c r="D60" s="111">
        <v>20657094.619999997</v>
      </c>
    </row>
    <row r="61" spans="2:4">
      <c r="B61" s="64" t="s">
        <v>302</v>
      </c>
      <c r="C61" s="111">
        <v>187883760</v>
      </c>
      <c r="D61" s="111">
        <v>89636375.440000013</v>
      </c>
    </row>
    <row r="62" spans="2:4">
      <c r="B62" s="136" t="s">
        <v>287</v>
      </c>
      <c r="C62" s="137">
        <v>187883760</v>
      </c>
      <c r="D62" s="137">
        <v>89636375.440000013</v>
      </c>
    </row>
    <row r="63" spans="2:4">
      <c r="B63" s="138" t="s">
        <v>288</v>
      </c>
      <c r="C63" s="111">
        <v>187883760</v>
      </c>
      <c r="D63" s="111">
        <v>89636375.440000013</v>
      </c>
    </row>
    <row r="64" spans="2:4">
      <c r="B64" s="64" t="s">
        <v>303</v>
      </c>
      <c r="C64" s="111">
        <v>908257803430</v>
      </c>
      <c r="D64" s="111">
        <v>523172753980.79053</v>
      </c>
    </row>
    <row r="65" spans="2:4">
      <c r="B65" s="136" t="s">
        <v>287</v>
      </c>
      <c r="C65" s="137">
        <v>775490563394</v>
      </c>
      <c r="D65" s="137">
        <v>458961318076.7005</v>
      </c>
    </row>
    <row r="66" spans="2:4">
      <c r="B66" s="138" t="s">
        <v>288</v>
      </c>
      <c r="C66" s="111">
        <v>775490563394</v>
      </c>
      <c r="D66" s="111">
        <v>458961318076.7005</v>
      </c>
    </row>
    <row r="67" spans="2:4">
      <c r="B67" s="136" t="s">
        <v>289</v>
      </c>
      <c r="C67" s="137">
        <v>51929948594</v>
      </c>
      <c r="D67" s="137">
        <v>25698216268.110073</v>
      </c>
    </row>
    <row r="68" spans="2:4">
      <c r="B68" s="138" t="s">
        <v>288</v>
      </c>
      <c r="C68" s="111">
        <v>51929948594</v>
      </c>
      <c r="D68" s="111">
        <v>25698216268.110073</v>
      </c>
    </row>
    <row r="69" spans="2:4">
      <c r="B69" s="136" t="s">
        <v>304</v>
      </c>
      <c r="C69" s="137">
        <v>19500000000</v>
      </c>
      <c r="D69" s="137">
        <v>10071703566.870001</v>
      </c>
    </row>
    <row r="70" spans="2:4">
      <c r="B70" s="138" t="s">
        <v>288</v>
      </c>
      <c r="C70" s="111">
        <v>19500000000</v>
      </c>
      <c r="D70" s="111">
        <v>10071703566.870001</v>
      </c>
    </row>
    <row r="71" spans="2:4">
      <c r="B71" s="136" t="s">
        <v>290</v>
      </c>
      <c r="C71" s="137">
        <v>60392699949</v>
      </c>
      <c r="D71" s="137">
        <v>28357588565.23</v>
      </c>
    </row>
    <row r="72" spans="2:4">
      <c r="B72" s="138" t="s">
        <v>288</v>
      </c>
      <c r="C72" s="111">
        <v>60392699949</v>
      </c>
      <c r="D72" s="111">
        <v>28357588565.23</v>
      </c>
    </row>
    <row r="73" spans="2:4">
      <c r="B73" s="136" t="s">
        <v>291</v>
      </c>
      <c r="C73" s="137">
        <v>944591493</v>
      </c>
      <c r="D73" s="137">
        <v>83927503.87999998</v>
      </c>
    </row>
    <row r="74" spans="2:4">
      <c r="B74" s="138" t="s">
        <v>288</v>
      </c>
      <c r="C74" s="111">
        <v>944591493</v>
      </c>
      <c r="D74" s="111">
        <v>83927503.87999998</v>
      </c>
    </row>
    <row r="75" spans="2:4">
      <c r="B75" s="132" t="s">
        <v>305</v>
      </c>
      <c r="C75" s="130">
        <v>63260601275</v>
      </c>
      <c r="D75" s="130">
        <v>40040692198.400024</v>
      </c>
    </row>
    <row r="76" spans="2:4">
      <c r="B76" s="64" t="s">
        <v>286</v>
      </c>
      <c r="C76" s="111">
        <v>7268807952</v>
      </c>
      <c r="D76" s="111">
        <v>2267738979.8899999</v>
      </c>
    </row>
    <row r="77" spans="2:4">
      <c r="B77" s="136" t="s">
        <v>287</v>
      </c>
      <c r="C77" s="137">
        <v>4794195577</v>
      </c>
      <c r="D77" s="137">
        <v>2199824845.5399995</v>
      </c>
    </row>
    <row r="78" spans="2:4">
      <c r="B78" s="138" t="s">
        <v>288</v>
      </c>
      <c r="C78" s="111">
        <v>150000000</v>
      </c>
      <c r="D78" s="111">
        <v>0</v>
      </c>
    </row>
    <row r="79" spans="2:4">
      <c r="B79" s="139" t="s">
        <v>785</v>
      </c>
      <c r="C79" s="111">
        <v>150000000</v>
      </c>
      <c r="D79" s="111">
        <v>0</v>
      </c>
    </row>
    <row r="80" spans="2:4">
      <c r="B80" s="138" t="s">
        <v>306</v>
      </c>
      <c r="C80" s="111">
        <v>1455300000</v>
      </c>
      <c r="D80" s="111">
        <v>397386856.32999998</v>
      </c>
    </row>
    <row r="81" spans="2:4">
      <c r="B81" s="139" t="s">
        <v>786</v>
      </c>
      <c r="C81" s="111">
        <v>1455300000</v>
      </c>
      <c r="D81" s="111">
        <v>397386856.32999998</v>
      </c>
    </row>
    <row r="82" spans="2:4">
      <c r="B82" s="138" t="s">
        <v>1295</v>
      </c>
      <c r="C82" s="111">
        <v>0</v>
      </c>
      <c r="D82" s="111">
        <v>46477321.649999999</v>
      </c>
    </row>
    <row r="83" spans="2:4">
      <c r="B83" s="139" t="s">
        <v>1296</v>
      </c>
      <c r="C83" s="111">
        <v>0</v>
      </c>
      <c r="D83" s="111">
        <v>46477321.649999999</v>
      </c>
    </row>
    <row r="84" spans="2:4">
      <c r="B84" s="138" t="s">
        <v>307</v>
      </c>
      <c r="C84" s="111">
        <v>23271812</v>
      </c>
      <c r="D84" s="111">
        <v>36247546.559999995</v>
      </c>
    </row>
    <row r="85" spans="2:4">
      <c r="B85" s="139" t="s">
        <v>787</v>
      </c>
      <c r="C85" s="111">
        <v>23271812</v>
      </c>
      <c r="D85" s="111">
        <v>36247546.559999995</v>
      </c>
    </row>
    <row r="86" spans="2:4">
      <c r="B86" s="138" t="s">
        <v>2217</v>
      </c>
      <c r="C86" s="111">
        <v>700000000</v>
      </c>
      <c r="D86" s="111">
        <v>0</v>
      </c>
    </row>
    <row r="87" spans="2:4">
      <c r="B87" s="139" t="s">
        <v>788</v>
      </c>
      <c r="C87" s="111">
        <v>700000000</v>
      </c>
      <c r="D87" s="111">
        <v>0</v>
      </c>
    </row>
    <row r="88" spans="2:4">
      <c r="B88" s="138" t="s">
        <v>308</v>
      </c>
      <c r="C88" s="111">
        <v>15619096</v>
      </c>
      <c r="D88" s="111">
        <v>18875857.509999998</v>
      </c>
    </row>
    <row r="89" spans="2:4">
      <c r="B89" s="139" t="s">
        <v>789</v>
      </c>
      <c r="C89" s="111">
        <v>15619096</v>
      </c>
      <c r="D89" s="111">
        <v>18875857.509999998</v>
      </c>
    </row>
    <row r="90" spans="2:4">
      <c r="B90" s="138" t="s">
        <v>309</v>
      </c>
      <c r="C90" s="111">
        <v>325000000</v>
      </c>
      <c r="D90" s="111">
        <v>158454922.86000001</v>
      </c>
    </row>
    <row r="91" spans="2:4">
      <c r="B91" s="139" t="s">
        <v>790</v>
      </c>
      <c r="C91" s="111">
        <v>325000000</v>
      </c>
      <c r="D91" s="111">
        <v>158454922.86000001</v>
      </c>
    </row>
    <row r="92" spans="2:4">
      <c r="B92" s="138" t="s">
        <v>1500</v>
      </c>
      <c r="C92" s="111">
        <v>0</v>
      </c>
      <c r="D92" s="111">
        <v>0</v>
      </c>
    </row>
    <row r="93" spans="2:4">
      <c r="B93" s="139" t="s">
        <v>1501</v>
      </c>
      <c r="C93" s="111">
        <v>0</v>
      </c>
      <c r="D93" s="111">
        <v>0</v>
      </c>
    </row>
    <row r="94" spans="2:4">
      <c r="B94" s="138" t="s">
        <v>1502</v>
      </c>
      <c r="C94" s="111">
        <v>0</v>
      </c>
      <c r="D94" s="111">
        <v>0</v>
      </c>
    </row>
    <row r="95" spans="2:4">
      <c r="B95" s="139" t="s">
        <v>1503</v>
      </c>
      <c r="C95" s="111">
        <v>0</v>
      </c>
      <c r="D95" s="111">
        <v>0</v>
      </c>
    </row>
    <row r="96" spans="2:4">
      <c r="B96" s="138" t="s">
        <v>2218</v>
      </c>
      <c r="C96" s="111">
        <v>85207981</v>
      </c>
      <c r="D96" s="111">
        <v>79446637.299999997</v>
      </c>
    </row>
    <row r="97" spans="2:4">
      <c r="B97" s="139" t="s">
        <v>791</v>
      </c>
      <c r="C97" s="111">
        <v>85207981</v>
      </c>
      <c r="D97" s="111">
        <v>79446637.299999997</v>
      </c>
    </row>
    <row r="98" spans="2:4">
      <c r="B98" s="138" t="s">
        <v>310</v>
      </c>
      <c r="C98" s="111">
        <v>67968024</v>
      </c>
      <c r="D98" s="111">
        <v>38580314.029999994</v>
      </c>
    </row>
    <row r="99" spans="2:4">
      <c r="B99" s="139" t="s">
        <v>792</v>
      </c>
      <c r="C99" s="111">
        <v>67968024</v>
      </c>
      <c r="D99" s="111">
        <v>38580314.029999994</v>
      </c>
    </row>
    <row r="100" spans="2:4">
      <c r="B100" s="138" t="s">
        <v>2706</v>
      </c>
      <c r="C100" s="111">
        <v>0</v>
      </c>
      <c r="D100" s="111">
        <v>0</v>
      </c>
    </row>
    <row r="101" spans="2:4">
      <c r="B101" s="139" t="s">
        <v>2707</v>
      </c>
      <c r="C101" s="111">
        <v>0</v>
      </c>
      <c r="D101" s="111">
        <v>0</v>
      </c>
    </row>
    <row r="102" spans="2:4">
      <c r="B102" s="138" t="s">
        <v>2219</v>
      </c>
      <c r="C102" s="111">
        <v>0</v>
      </c>
      <c r="D102" s="111">
        <v>0</v>
      </c>
    </row>
    <row r="103" spans="2:4">
      <c r="B103" s="139" t="s">
        <v>2220</v>
      </c>
      <c r="C103" s="111">
        <v>0</v>
      </c>
      <c r="D103" s="111">
        <v>0</v>
      </c>
    </row>
    <row r="104" spans="2:4">
      <c r="B104" s="138" t="s">
        <v>1319</v>
      </c>
      <c r="C104" s="111">
        <v>0</v>
      </c>
      <c r="D104" s="111">
        <v>0</v>
      </c>
    </row>
    <row r="105" spans="2:4">
      <c r="B105" s="139" t="s">
        <v>1320</v>
      </c>
      <c r="C105" s="111">
        <v>0</v>
      </c>
      <c r="D105" s="111">
        <v>0</v>
      </c>
    </row>
    <row r="106" spans="2:4">
      <c r="B106" s="138" t="s">
        <v>2221</v>
      </c>
      <c r="C106" s="111">
        <v>0</v>
      </c>
      <c r="D106" s="111">
        <v>4240412</v>
      </c>
    </row>
    <row r="107" spans="2:4">
      <c r="B107" s="139" t="s">
        <v>1321</v>
      </c>
      <c r="C107" s="111">
        <v>0</v>
      </c>
      <c r="D107" s="111">
        <v>4240412</v>
      </c>
    </row>
    <row r="108" spans="2:4">
      <c r="B108" s="138" t="s">
        <v>311</v>
      </c>
      <c r="C108" s="111">
        <v>17176033</v>
      </c>
      <c r="D108" s="111">
        <v>20287151.640000001</v>
      </c>
    </row>
    <row r="109" spans="2:4">
      <c r="B109" s="139" t="s">
        <v>793</v>
      </c>
      <c r="C109" s="111">
        <v>17176033</v>
      </c>
      <c r="D109" s="111">
        <v>20287151.640000001</v>
      </c>
    </row>
    <row r="110" spans="2:4">
      <c r="B110" s="138" t="s">
        <v>312</v>
      </c>
      <c r="C110" s="111">
        <v>691787</v>
      </c>
      <c r="D110" s="111">
        <v>1380923.71</v>
      </c>
    </row>
    <row r="111" spans="2:4">
      <c r="B111" s="139" t="s">
        <v>794</v>
      </c>
      <c r="C111" s="111">
        <v>691787</v>
      </c>
      <c r="D111" s="111">
        <v>1380923.71</v>
      </c>
    </row>
    <row r="112" spans="2:4">
      <c r="B112" s="138" t="s">
        <v>313</v>
      </c>
      <c r="C112" s="111">
        <v>39301732</v>
      </c>
      <c r="D112" s="111">
        <v>0</v>
      </c>
    </row>
    <row r="113" spans="2:4">
      <c r="B113" s="139" t="s">
        <v>795</v>
      </c>
      <c r="C113" s="111">
        <v>39301732</v>
      </c>
      <c r="D113" s="111">
        <v>0</v>
      </c>
    </row>
    <row r="114" spans="2:4">
      <c r="B114" s="138" t="s">
        <v>2222</v>
      </c>
      <c r="C114" s="111">
        <v>0</v>
      </c>
      <c r="D114" s="111">
        <v>1787773.76</v>
      </c>
    </row>
    <row r="115" spans="2:4">
      <c r="B115" s="139" t="s">
        <v>1322</v>
      </c>
      <c r="C115" s="111">
        <v>0</v>
      </c>
      <c r="D115" s="111">
        <v>1787773.76</v>
      </c>
    </row>
    <row r="116" spans="2:4">
      <c r="B116" s="138" t="s">
        <v>314</v>
      </c>
      <c r="C116" s="111">
        <v>16155542</v>
      </c>
      <c r="D116" s="111">
        <v>11584835.48</v>
      </c>
    </row>
    <row r="117" spans="2:4">
      <c r="B117" s="139" t="s">
        <v>796</v>
      </c>
      <c r="C117" s="111">
        <v>16155542</v>
      </c>
      <c r="D117" s="111">
        <v>11584835.48</v>
      </c>
    </row>
    <row r="118" spans="2:4">
      <c r="B118" s="138" t="s">
        <v>315</v>
      </c>
      <c r="C118" s="111">
        <v>21866735</v>
      </c>
      <c r="D118" s="111">
        <v>39021167.93</v>
      </c>
    </row>
    <row r="119" spans="2:4">
      <c r="B119" s="139" t="s">
        <v>797</v>
      </c>
      <c r="C119" s="111">
        <v>21866735</v>
      </c>
      <c r="D119" s="111">
        <v>39021167.93</v>
      </c>
    </row>
    <row r="120" spans="2:4">
      <c r="B120" s="138" t="s">
        <v>2223</v>
      </c>
      <c r="C120" s="111">
        <v>706851252</v>
      </c>
      <c r="D120" s="111">
        <v>513165229.68000001</v>
      </c>
    </row>
    <row r="121" spans="2:4">
      <c r="B121" s="139" t="s">
        <v>798</v>
      </c>
      <c r="C121" s="111">
        <v>706851252</v>
      </c>
      <c r="D121" s="111">
        <v>513165229.68000001</v>
      </c>
    </row>
    <row r="122" spans="2:4">
      <c r="B122" s="138" t="s">
        <v>2224</v>
      </c>
      <c r="C122" s="111">
        <v>26753420</v>
      </c>
      <c r="D122" s="111">
        <v>13046521.310000001</v>
      </c>
    </row>
    <row r="123" spans="2:4">
      <c r="B123" s="139" t="s">
        <v>799</v>
      </c>
      <c r="C123" s="111">
        <v>26753420</v>
      </c>
      <c r="D123" s="111">
        <v>13046521.310000001</v>
      </c>
    </row>
    <row r="124" spans="2:4">
      <c r="B124" s="138" t="s">
        <v>316</v>
      </c>
      <c r="C124" s="111">
        <v>11113631</v>
      </c>
      <c r="D124" s="111">
        <v>0</v>
      </c>
    </row>
    <row r="125" spans="2:4">
      <c r="B125" s="139" t="s">
        <v>800</v>
      </c>
      <c r="C125" s="111">
        <v>11113631</v>
      </c>
      <c r="D125" s="111">
        <v>0</v>
      </c>
    </row>
    <row r="126" spans="2:4">
      <c r="B126" s="138" t="s">
        <v>2225</v>
      </c>
      <c r="C126" s="111">
        <v>8851628</v>
      </c>
      <c r="D126" s="111">
        <v>3961849.77</v>
      </c>
    </row>
    <row r="127" spans="2:4">
      <c r="B127" s="139" t="s">
        <v>801</v>
      </c>
      <c r="C127" s="111">
        <v>8851628</v>
      </c>
      <c r="D127" s="111">
        <v>3961849.77</v>
      </c>
    </row>
    <row r="128" spans="2:4">
      <c r="B128" s="138" t="s">
        <v>317</v>
      </c>
      <c r="C128" s="111">
        <v>496713226</v>
      </c>
      <c r="D128" s="111">
        <v>129925294.61999999</v>
      </c>
    </row>
    <row r="129" spans="2:4">
      <c r="B129" s="139" t="s">
        <v>802</v>
      </c>
      <c r="C129" s="111">
        <v>496713226</v>
      </c>
      <c r="D129" s="111">
        <v>129925294.61999999</v>
      </c>
    </row>
    <row r="130" spans="2:4">
      <c r="B130" s="138" t="s">
        <v>318</v>
      </c>
      <c r="C130" s="111">
        <v>12333354</v>
      </c>
      <c r="D130" s="111">
        <v>14271213.4</v>
      </c>
    </row>
    <row r="131" spans="2:4">
      <c r="B131" s="139" t="s">
        <v>803</v>
      </c>
      <c r="C131" s="111">
        <v>12333354</v>
      </c>
      <c r="D131" s="111">
        <v>14271213.4</v>
      </c>
    </row>
    <row r="132" spans="2:4">
      <c r="B132" s="138" t="s">
        <v>742</v>
      </c>
      <c r="C132" s="111">
        <v>0</v>
      </c>
      <c r="D132" s="111">
        <v>50556395.780000001</v>
      </c>
    </row>
    <row r="133" spans="2:4">
      <c r="B133" s="139" t="s">
        <v>1250</v>
      </c>
      <c r="C133" s="111">
        <v>0</v>
      </c>
      <c r="D133" s="111">
        <v>50556395.780000001</v>
      </c>
    </row>
    <row r="134" spans="2:4">
      <c r="B134" s="138" t="s">
        <v>319</v>
      </c>
      <c r="C134" s="111">
        <v>27590835</v>
      </c>
      <c r="D134" s="111">
        <v>68419624.349999994</v>
      </c>
    </row>
    <row r="135" spans="2:4">
      <c r="B135" s="139" t="s">
        <v>804</v>
      </c>
      <c r="C135" s="111">
        <v>27590835</v>
      </c>
      <c r="D135" s="111">
        <v>68419624.349999994</v>
      </c>
    </row>
    <row r="136" spans="2:4">
      <c r="B136" s="138" t="s">
        <v>320</v>
      </c>
      <c r="C136" s="111">
        <v>150000000</v>
      </c>
      <c r="D136" s="111">
        <v>129070679.90000001</v>
      </c>
    </row>
    <row r="137" spans="2:4">
      <c r="B137" s="139" t="s">
        <v>805</v>
      </c>
      <c r="C137" s="111">
        <v>150000000</v>
      </c>
      <c r="D137" s="111">
        <v>129070679.90000001</v>
      </c>
    </row>
    <row r="138" spans="2:4">
      <c r="B138" s="138" t="s">
        <v>321</v>
      </c>
      <c r="C138" s="111">
        <v>1241916</v>
      </c>
      <c r="D138" s="111">
        <v>0</v>
      </c>
    </row>
    <row r="139" spans="2:4">
      <c r="B139" s="139" t="s">
        <v>806</v>
      </c>
      <c r="C139" s="111">
        <v>1241916</v>
      </c>
      <c r="D139" s="111">
        <v>0</v>
      </c>
    </row>
    <row r="140" spans="2:4">
      <c r="B140" s="138" t="s">
        <v>322</v>
      </c>
      <c r="C140" s="111">
        <v>12419163</v>
      </c>
      <c r="D140" s="111">
        <v>101444624.27</v>
      </c>
    </row>
    <row r="141" spans="2:4">
      <c r="B141" s="139" t="s">
        <v>807</v>
      </c>
      <c r="C141" s="111">
        <v>12419163</v>
      </c>
      <c r="D141" s="111">
        <v>101444624.27</v>
      </c>
    </row>
    <row r="142" spans="2:4">
      <c r="B142" s="138" t="s">
        <v>323</v>
      </c>
      <c r="C142" s="111">
        <v>9399011</v>
      </c>
      <c r="D142" s="111">
        <v>21098071.879999999</v>
      </c>
    </row>
    <row r="143" spans="2:4">
      <c r="B143" s="139" t="s">
        <v>808</v>
      </c>
      <c r="C143" s="111">
        <v>9399011</v>
      </c>
      <c r="D143" s="111">
        <v>21098071.879999999</v>
      </c>
    </row>
    <row r="144" spans="2:4">
      <c r="B144" s="138" t="s">
        <v>324</v>
      </c>
      <c r="C144" s="111">
        <v>8776603</v>
      </c>
      <c r="D144" s="111">
        <v>7085100.1799999997</v>
      </c>
    </row>
    <row r="145" spans="2:4">
      <c r="B145" s="139" t="s">
        <v>809</v>
      </c>
      <c r="C145" s="111">
        <v>8776603</v>
      </c>
      <c r="D145" s="111">
        <v>7085100.1799999997</v>
      </c>
    </row>
    <row r="146" spans="2:4">
      <c r="B146" s="138" t="s">
        <v>325</v>
      </c>
      <c r="C146" s="111">
        <v>27490398</v>
      </c>
      <c r="D146" s="111">
        <v>2808259.59</v>
      </c>
    </row>
    <row r="147" spans="2:4">
      <c r="B147" s="139" t="s">
        <v>810</v>
      </c>
      <c r="C147" s="111">
        <v>27490398</v>
      </c>
      <c r="D147" s="111">
        <v>2808259.59</v>
      </c>
    </row>
    <row r="148" spans="2:4">
      <c r="B148" s="138" t="s">
        <v>326</v>
      </c>
      <c r="C148" s="111">
        <v>319084021</v>
      </c>
      <c r="D148" s="111">
        <v>269383221.88000005</v>
      </c>
    </row>
    <row r="149" spans="2:4">
      <c r="B149" s="139" t="s">
        <v>811</v>
      </c>
      <c r="C149" s="111">
        <v>319084021</v>
      </c>
      <c r="D149" s="111">
        <v>269383221.88000005</v>
      </c>
    </row>
    <row r="150" spans="2:4">
      <c r="B150" s="138" t="s">
        <v>327</v>
      </c>
      <c r="C150" s="111">
        <v>28114372</v>
      </c>
      <c r="D150" s="111">
        <v>10645176.699999999</v>
      </c>
    </row>
    <row r="151" spans="2:4">
      <c r="B151" s="139" t="s">
        <v>812</v>
      </c>
      <c r="C151" s="111">
        <v>28114372</v>
      </c>
      <c r="D151" s="111">
        <v>10645176.699999999</v>
      </c>
    </row>
    <row r="152" spans="2:4">
      <c r="B152" s="138" t="s">
        <v>2708</v>
      </c>
      <c r="C152" s="111">
        <v>0</v>
      </c>
      <c r="D152" s="111">
        <v>0</v>
      </c>
    </row>
    <row r="153" spans="2:4">
      <c r="B153" s="139" t="s">
        <v>2709</v>
      </c>
      <c r="C153" s="111">
        <v>0</v>
      </c>
      <c r="D153" s="111">
        <v>0</v>
      </c>
    </row>
    <row r="154" spans="2:4">
      <c r="B154" s="138" t="s">
        <v>2710</v>
      </c>
      <c r="C154" s="111">
        <v>0</v>
      </c>
      <c r="D154" s="111">
        <v>0</v>
      </c>
    </row>
    <row r="155" spans="2:4">
      <c r="B155" s="139" t="s">
        <v>2711</v>
      </c>
      <c r="C155" s="111">
        <v>0</v>
      </c>
      <c r="D155" s="111">
        <v>0</v>
      </c>
    </row>
    <row r="156" spans="2:4">
      <c r="B156" s="138" t="s">
        <v>1418</v>
      </c>
      <c r="C156" s="111">
        <v>0</v>
      </c>
      <c r="D156" s="111">
        <v>0</v>
      </c>
    </row>
    <row r="157" spans="2:4">
      <c r="B157" s="139" t="s">
        <v>1419</v>
      </c>
      <c r="C157" s="111">
        <v>0</v>
      </c>
      <c r="D157" s="111">
        <v>0</v>
      </c>
    </row>
    <row r="158" spans="2:4">
      <c r="B158" s="138" t="s">
        <v>2712</v>
      </c>
      <c r="C158" s="111">
        <v>0</v>
      </c>
      <c r="D158" s="111">
        <v>0</v>
      </c>
    </row>
    <row r="159" spans="2:4">
      <c r="B159" s="139" t="s">
        <v>2713</v>
      </c>
      <c r="C159" s="111">
        <v>0</v>
      </c>
      <c r="D159" s="111">
        <v>0</v>
      </c>
    </row>
    <row r="160" spans="2:4">
      <c r="B160" s="138" t="s">
        <v>2714</v>
      </c>
      <c r="C160" s="111">
        <v>0</v>
      </c>
      <c r="D160" s="111">
        <v>0</v>
      </c>
    </row>
    <row r="161" spans="2:4">
      <c r="B161" s="139" t="s">
        <v>2715</v>
      </c>
      <c r="C161" s="111">
        <v>0</v>
      </c>
      <c r="D161" s="111">
        <v>0</v>
      </c>
    </row>
    <row r="162" spans="2:4">
      <c r="B162" s="138" t="s">
        <v>2716</v>
      </c>
      <c r="C162" s="111">
        <v>0</v>
      </c>
      <c r="D162" s="111">
        <v>0</v>
      </c>
    </row>
    <row r="163" spans="2:4">
      <c r="B163" s="139" t="s">
        <v>2717</v>
      </c>
      <c r="C163" s="111">
        <v>0</v>
      </c>
      <c r="D163" s="111">
        <v>0</v>
      </c>
    </row>
    <row r="164" spans="2:4">
      <c r="B164" s="138" t="s">
        <v>2226</v>
      </c>
      <c r="C164" s="111">
        <v>0</v>
      </c>
      <c r="D164" s="111">
        <v>0</v>
      </c>
    </row>
    <row r="165" spans="2:4">
      <c r="B165" s="139" t="s">
        <v>2227</v>
      </c>
      <c r="C165" s="111">
        <v>0</v>
      </c>
      <c r="D165" s="111">
        <v>0</v>
      </c>
    </row>
    <row r="166" spans="2:4">
      <c r="B166" s="138" t="s">
        <v>2228</v>
      </c>
      <c r="C166" s="111">
        <v>0</v>
      </c>
      <c r="D166" s="111">
        <v>3171861.47</v>
      </c>
    </row>
    <row r="167" spans="2:4">
      <c r="B167" s="139" t="s">
        <v>2229</v>
      </c>
      <c r="C167" s="111">
        <v>0</v>
      </c>
      <c r="D167" s="111">
        <v>3171861.47</v>
      </c>
    </row>
    <row r="168" spans="2:4">
      <c r="B168" s="138" t="s">
        <v>3165</v>
      </c>
      <c r="C168" s="111">
        <v>0</v>
      </c>
      <c r="D168" s="111">
        <v>0</v>
      </c>
    </row>
    <row r="169" spans="2:4">
      <c r="B169" s="139" t="s">
        <v>3166</v>
      </c>
      <c r="C169" s="111">
        <v>0</v>
      </c>
      <c r="D169" s="111">
        <v>0</v>
      </c>
    </row>
    <row r="170" spans="2:4">
      <c r="B170" s="138" t="s">
        <v>328</v>
      </c>
      <c r="C170" s="111">
        <v>29904005</v>
      </c>
      <c r="D170" s="111">
        <v>8000000</v>
      </c>
    </row>
    <row r="171" spans="2:4">
      <c r="B171" s="139" t="s">
        <v>813</v>
      </c>
      <c r="C171" s="111">
        <v>29904005</v>
      </c>
      <c r="D171" s="111">
        <v>8000000</v>
      </c>
    </row>
    <row r="172" spans="2:4">
      <c r="B172" s="136" t="s">
        <v>289</v>
      </c>
      <c r="C172" s="137">
        <v>0</v>
      </c>
      <c r="D172" s="137">
        <v>49028892.069999993</v>
      </c>
    </row>
    <row r="173" spans="2:4">
      <c r="B173" s="138" t="s">
        <v>2230</v>
      </c>
      <c r="C173" s="111">
        <v>0</v>
      </c>
      <c r="D173" s="111">
        <v>49028892.069999993</v>
      </c>
    </row>
    <row r="174" spans="2:4">
      <c r="B174" s="139" t="s">
        <v>1430</v>
      </c>
      <c r="C174" s="111">
        <v>0</v>
      </c>
      <c r="D174" s="111">
        <v>49028892.069999993</v>
      </c>
    </row>
    <row r="175" spans="2:4">
      <c r="B175" s="136" t="s">
        <v>304</v>
      </c>
      <c r="C175" s="137">
        <v>0</v>
      </c>
      <c r="D175" s="137">
        <v>0</v>
      </c>
    </row>
    <row r="176" spans="2:4">
      <c r="B176" s="138" t="s">
        <v>325</v>
      </c>
      <c r="C176" s="111">
        <v>0</v>
      </c>
      <c r="D176" s="111">
        <v>0</v>
      </c>
    </row>
    <row r="177" spans="2:4">
      <c r="B177" s="139" t="s">
        <v>810</v>
      </c>
      <c r="C177" s="111">
        <v>0</v>
      </c>
      <c r="D177" s="111">
        <v>0</v>
      </c>
    </row>
    <row r="178" spans="2:4">
      <c r="B178" s="136" t="s">
        <v>290</v>
      </c>
      <c r="C178" s="137">
        <v>2474612375</v>
      </c>
      <c r="D178" s="137">
        <v>18885242.280000001</v>
      </c>
    </row>
    <row r="179" spans="2:4">
      <c r="B179" s="138" t="s">
        <v>288</v>
      </c>
      <c r="C179" s="111">
        <v>197340880</v>
      </c>
      <c r="D179" s="111">
        <v>18885242.280000001</v>
      </c>
    </row>
    <row r="180" spans="2:4">
      <c r="B180" s="139" t="s">
        <v>785</v>
      </c>
      <c r="C180" s="111">
        <v>197340880</v>
      </c>
      <c r="D180" s="111">
        <v>18885242.280000001</v>
      </c>
    </row>
    <row r="181" spans="2:4">
      <c r="B181" s="138" t="s">
        <v>329</v>
      </c>
      <c r="C181" s="111">
        <v>2277271495</v>
      </c>
      <c r="D181" s="111">
        <v>0</v>
      </c>
    </row>
    <row r="182" spans="2:4">
      <c r="B182" s="139" t="s">
        <v>814</v>
      </c>
      <c r="C182" s="111">
        <v>2277271495</v>
      </c>
      <c r="D182" s="111">
        <v>0</v>
      </c>
    </row>
    <row r="183" spans="2:4">
      <c r="B183" s="64" t="s">
        <v>330</v>
      </c>
      <c r="C183" s="111">
        <v>2005247299</v>
      </c>
      <c r="D183" s="111">
        <v>910184357.59000027</v>
      </c>
    </row>
    <row r="184" spans="2:4">
      <c r="B184" s="136" t="s">
        <v>287</v>
      </c>
      <c r="C184" s="137">
        <v>774959982</v>
      </c>
      <c r="D184" s="137">
        <v>654604671.4200002</v>
      </c>
    </row>
    <row r="185" spans="2:4">
      <c r="B185" s="138" t="s">
        <v>2231</v>
      </c>
      <c r="C185" s="111">
        <v>72459838</v>
      </c>
      <c r="D185" s="111">
        <v>0</v>
      </c>
    </row>
    <row r="186" spans="2:4">
      <c r="B186" s="139" t="s">
        <v>815</v>
      </c>
      <c r="C186" s="111">
        <v>72459838</v>
      </c>
      <c r="D186" s="111">
        <v>0</v>
      </c>
    </row>
    <row r="187" spans="2:4">
      <c r="B187" s="138" t="s">
        <v>331</v>
      </c>
      <c r="C187" s="111">
        <v>24990554</v>
      </c>
      <c r="D187" s="111">
        <v>47224703.269999996</v>
      </c>
    </row>
    <row r="188" spans="2:4">
      <c r="B188" s="139" t="s">
        <v>816</v>
      </c>
      <c r="C188" s="111">
        <v>24990554</v>
      </c>
      <c r="D188" s="111">
        <v>47224703.269999996</v>
      </c>
    </row>
    <row r="189" spans="2:4">
      <c r="B189" s="138" t="s">
        <v>2232</v>
      </c>
      <c r="C189" s="111">
        <v>29700000</v>
      </c>
      <c r="D189" s="111">
        <v>0</v>
      </c>
    </row>
    <row r="190" spans="2:4">
      <c r="B190" s="139" t="s">
        <v>817</v>
      </c>
      <c r="C190" s="111">
        <v>29700000</v>
      </c>
      <c r="D190" s="111">
        <v>0</v>
      </c>
    </row>
    <row r="191" spans="2:4">
      <c r="B191" s="138" t="s">
        <v>1323</v>
      </c>
      <c r="C191" s="111">
        <v>0</v>
      </c>
      <c r="D191" s="111">
        <v>0</v>
      </c>
    </row>
    <row r="192" spans="2:4">
      <c r="B192" s="139" t="s">
        <v>1324</v>
      </c>
      <c r="C192" s="111">
        <v>0</v>
      </c>
      <c r="D192" s="111">
        <v>0</v>
      </c>
    </row>
    <row r="193" spans="2:4">
      <c r="B193" s="138" t="s">
        <v>1504</v>
      </c>
      <c r="C193" s="111">
        <v>0</v>
      </c>
      <c r="D193" s="111">
        <v>0</v>
      </c>
    </row>
    <row r="194" spans="2:4">
      <c r="B194" s="139" t="s">
        <v>1505</v>
      </c>
      <c r="C194" s="111">
        <v>0</v>
      </c>
      <c r="D194" s="111">
        <v>0</v>
      </c>
    </row>
    <row r="195" spans="2:4">
      <c r="B195" s="138" t="s">
        <v>2233</v>
      </c>
      <c r="C195" s="111">
        <v>0</v>
      </c>
      <c r="D195" s="111">
        <v>0</v>
      </c>
    </row>
    <row r="196" spans="2:4">
      <c r="B196" s="139" t="s">
        <v>1837</v>
      </c>
      <c r="C196" s="111">
        <v>0</v>
      </c>
      <c r="D196" s="111">
        <v>0</v>
      </c>
    </row>
    <row r="197" spans="2:4">
      <c r="B197" s="138" t="s">
        <v>2234</v>
      </c>
      <c r="C197" s="111">
        <v>0</v>
      </c>
      <c r="D197" s="111">
        <v>0</v>
      </c>
    </row>
    <row r="198" spans="2:4">
      <c r="B198" s="139" t="s">
        <v>1506</v>
      </c>
      <c r="C198" s="111">
        <v>0</v>
      </c>
      <c r="D198" s="111">
        <v>0</v>
      </c>
    </row>
    <row r="199" spans="2:4">
      <c r="B199" s="139" t="s">
        <v>1837</v>
      </c>
      <c r="C199" s="111">
        <v>0</v>
      </c>
      <c r="D199" s="111">
        <v>0</v>
      </c>
    </row>
    <row r="200" spans="2:4">
      <c r="B200" s="138" t="s">
        <v>332</v>
      </c>
      <c r="C200" s="111">
        <v>12419163</v>
      </c>
      <c r="D200" s="111">
        <v>0</v>
      </c>
    </row>
    <row r="201" spans="2:4">
      <c r="B201" s="139" t="s">
        <v>818</v>
      </c>
      <c r="C201" s="111">
        <v>12419163</v>
      </c>
      <c r="D201" s="111">
        <v>0</v>
      </c>
    </row>
    <row r="202" spans="2:4">
      <c r="B202" s="138" t="s">
        <v>1507</v>
      </c>
      <c r="C202" s="111">
        <v>0</v>
      </c>
      <c r="D202" s="111">
        <v>0</v>
      </c>
    </row>
    <row r="203" spans="2:4">
      <c r="B203" s="139" t="s">
        <v>1508</v>
      </c>
      <c r="C203" s="111">
        <v>0</v>
      </c>
      <c r="D203" s="111">
        <v>0</v>
      </c>
    </row>
    <row r="204" spans="2:4">
      <c r="B204" s="139" t="s">
        <v>1838</v>
      </c>
      <c r="C204" s="111">
        <v>0</v>
      </c>
      <c r="D204" s="111">
        <v>0</v>
      </c>
    </row>
    <row r="205" spans="2:4">
      <c r="B205" s="138" t="s">
        <v>2235</v>
      </c>
      <c r="C205" s="111">
        <v>0</v>
      </c>
      <c r="D205" s="111">
        <v>0</v>
      </c>
    </row>
    <row r="206" spans="2:4">
      <c r="B206" s="139" t="s">
        <v>1839</v>
      </c>
      <c r="C206" s="111">
        <v>0</v>
      </c>
      <c r="D206" s="111">
        <v>0</v>
      </c>
    </row>
    <row r="207" spans="2:4">
      <c r="B207" s="138" t="s">
        <v>1509</v>
      </c>
      <c r="C207" s="111">
        <v>0</v>
      </c>
      <c r="D207" s="111">
        <v>0</v>
      </c>
    </row>
    <row r="208" spans="2:4">
      <c r="B208" s="139" t="s">
        <v>1510</v>
      </c>
      <c r="C208" s="111">
        <v>0</v>
      </c>
      <c r="D208" s="111">
        <v>0</v>
      </c>
    </row>
    <row r="209" spans="2:4">
      <c r="B209" s="138" t="s">
        <v>1840</v>
      </c>
      <c r="C209" s="111">
        <v>0</v>
      </c>
      <c r="D209" s="111">
        <v>0</v>
      </c>
    </row>
    <row r="210" spans="2:4">
      <c r="B210" s="139" t="s">
        <v>1841</v>
      </c>
      <c r="C210" s="111">
        <v>0</v>
      </c>
      <c r="D210" s="111">
        <v>0</v>
      </c>
    </row>
    <row r="211" spans="2:4">
      <c r="B211" s="138" t="s">
        <v>1842</v>
      </c>
      <c r="C211" s="111">
        <v>0</v>
      </c>
      <c r="D211" s="111">
        <v>0</v>
      </c>
    </row>
    <row r="212" spans="2:4">
      <c r="B212" s="139" t="s">
        <v>1843</v>
      </c>
      <c r="C212" s="111">
        <v>0</v>
      </c>
      <c r="D212" s="111">
        <v>0</v>
      </c>
    </row>
    <row r="213" spans="2:4">
      <c r="B213" s="138" t="s">
        <v>1844</v>
      </c>
      <c r="C213" s="111">
        <v>0</v>
      </c>
      <c r="D213" s="111">
        <v>0</v>
      </c>
    </row>
    <row r="214" spans="2:4">
      <c r="B214" s="139" t="s">
        <v>1845</v>
      </c>
      <c r="C214" s="111">
        <v>0</v>
      </c>
      <c r="D214" s="111">
        <v>0</v>
      </c>
    </row>
    <row r="215" spans="2:4">
      <c r="B215" s="138" t="s">
        <v>1846</v>
      </c>
      <c r="C215" s="111">
        <v>0</v>
      </c>
      <c r="D215" s="111">
        <v>0</v>
      </c>
    </row>
    <row r="216" spans="2:4">
      <c r="B216" s="139" t="s">
        <v>1847</v>
      </c>
      <c r="C216" s="111">
        <v>0</v>
      </c>
      <c r="D216" s="111">
        <v>0</v>
      </c>
    </row>
    <row r="217" spans="2:4">
      <c r="B217" s="138" t="s">
        <v>2718</v>
      </c>
      <c r="C217" s="111">
        <v>0</v>
      </c>
      <c r="D217" s="111">
        <v>0</v>
      </c>
    </row>
    <row r="218" spans="2:4">
      <c r="B218" s="139" t="s">
        <v>2719</v>
      </c>
      <c r="C218" s="111">
        <v>0</v>
      </c>
      <c r="D218" s="111">
        <v>0</v>
      </c>
    </row>
    <row r="219" spans="2:4">
      <c r="B219" s="138" t="s">
        <v>2236</v>
      </c>
      <c r="C219" s="111">
        <v>0</v>
      </c>
      <c r="D219" s="111">
        <v>0</v>
      </c>
    </row>
    <row r="220" spans="2:4">
      <c r="B220" s="139" t="s">
        <v>1848</v>
      </c>
      <c r="C220" s="111">
        <v>0</v>
      </c>
      <c r="D220" s="111">
        <v>0</v>
      </c>
    </row>
    <row r="221" spans="2:4">
      <c r="B221" s="138" t="s">
        <v>333</v>
      </c>
      <c r="C221" s="111">
        <v>1167998</v>
      </c>
      <c r="D221" s="111">
        <v>0</v>
      </c>
    </row>
    <row r="222" spans="2:4">
      <c r="B222" s="139" t="s">
        <v>819</v>
      </c>
      <c r="C222" s="111">
        <v>1167998</v>
      </c>
      <c r="D222" s="111">
        <v>0</v>
      </c>
    </row>
    <row r="223" spans="2:4">
      <c r="B223" s="138" t="s">
        <v>1849</v>
      </c>
      <c r="C223" s="111">
        <v>0</v>
      </c>
      <c r="D223" s="111">
        <v>0</v>
      </c>
    </row>
    <row r="224" spans="2:4">
      <c r="B224" s="139" t="s">
        <v>1850</v>
      </c>
      <c r="C224" s="111">
        <v>0</v>
      </c>
      <c r="D224" s="111">
        <v>0</v>
      </c>
    </row>
    <row r="225" spans="2:4">
      <c r="B225" s="138" t="s">
        <v>1851</v>
      </c>
      <c r="C225" s="111">
        <v>0</v>
      </c>
      <c r="D225" s="111">
        <v>0</v>
      </c>
    </row>
    <row r="226" spans="2:4">
      <c r="B226" s="139" t="s">
        <v>1852</v>
      </c>
      <c r="C226" s="111">
        <v>0</v>
      </c>
      <c r="D226" s="111">
        <v>0</v>
      </c>
    </row>
    <row r="227" spans="2:4">
      <c r="B227" s="138" t="s">
        <v>1853</v>
      </c>
      <c r="C227" s="111">
        <v>0</v>
      </c>
      <c r="D227" s="111">
        <v>0</v>
      </c>
    </row>
    <row r="228" spans="2:4">
      <c r="B228" s="139" t="s">
        <v>1854</v>
      </c>
      <c r="C228" s="111">
        <v>0</v>
      </c>
      <c r="D228" s="111">
        <v>0</v>
      </c>
    </row>
    <row r="229" spans="2:4">
      <c r="B229" s="138" t="s">
        <v>1855</v>
      </c>
      <c r="C229" s="111">
        <v>0</v>
      </c>
      <c r="D229" s="111">
        <v>0</v>
      </c>
    </row>
    <row r="230" spans="2:4">
      <c r="B230" s="139" t="s">
        <v>1856</v>
      </c>
      <c r="C230" s="111">
        <v>0</v>
      </c>
      <c r="D230" s="111">
        <v>0</v>
      </c>
    </row>
    <row r="231" spans="2:4">
      <c r="B231" s="138" t="s">
        <v>1857</v>
      </c>
      <c r="C231" s="111">
        <v>0</v>
      </c>
      <c r="D231" s="111">
        <v>0</v>
      </c>
    </row>
    <row r="232" spans="2:4">
      <c r="B232" s="139" t="s">
        <v>1858</v>
      </c>
      <c r="C232" s="111">
        <v>0</v>
      </c>
      <c r="D232" s="111">
        <v>0</v>
      </c>
    </row>
    <row r="233" spans="2:4">
      <c r="B233" s="138" t="s">
        <v>2237</v>
      </c>
      <c r="C233" s="111">
        <v>0</v>
      </c>
      <c r="D233" s="111">
        <v>0</v>
      </c>
    </row>
    <row r="234" spans="2:4">
      <c r="B234" s="139" t="s">
        <v>1859</v>
      </c>
      <c r="C234" s="111">
        <v>0</v>
      </c>
      <c r="D234" s="111">
        <v>0</v>
      </c>
    </row>
    <row r="235" spans="2:4">
      <c r="B235" s="138" t="s">
        <v>1297</v>
      </c>
      <c r="C235" s="111">
        <v>0</v>
      </c>
      <c r="D235" s="111">
        <v>3602749.39</v>
      </c>
    </row>
    <row r="236" spans="2:4">
      <c r="B236" s="139" t="s">
        <v>1298</v>
      </c>
      <c r="C236" s="111">
        <v>0</v>
      </c>
      <c r="D236" s="111">
        <v>3602749.39</v>
      </c>
    </row>
    <row r="237" spans="2:4">
      <c r="B237" s="138" t="s">
        <v>334</v>
      </c>
      <c r="C237" s="111">
        <v>2466671</v>
      </c>
      <c r="D237" s="111">
        <v>0</v>
      </c>
    </row>
    <row r="238" spans="2:4">
      <c r="B238" s="139" t="s">
        <v>820</v>
      </c>
      <c r="C238" s="111">
        <v>2466671</v>
      </c>
      <c r="D238" s="111">
        <v>0</v>
      </c>
    </row>
    <row r="239" spans="2:4">
      <c r="B239" s="138" t="s">
        <v>2238</v>
      </c>
      <c r="C239" s="111">
        <v>0</v>
      </c>
      <c r="D239" s="111">
        <v>0</v>
      </c>
    </row>
    <row r="240" spans="2:4">
      <c r="B240" s="139" t="s">
        <v>1860</v>
      </c>
      <c r="C240" s="111">
        <v>0</v>
      </c>
      <c r="D240" s="111">
        <v>0</v>
      </c>
    </row>
    <row r="241" spans="2:4">
      <c r="B241" s="138" t="s">
        <v>2239</v>
      </c>
      <c r="C241" s="111">
        <v>0</v>
      </c>
      <c r="D241" s="111">
        <v>0</v>
      </c>
    </row>
    <row r="242" spans="2:4">
      <c r="B242" s="139" t="s">
        <v>1861</v>
      </c>
      <c r="C242" s="111">
        <v>0</v>
      </c>
      <c r="D242" s="111">
        <v>0</v>
      </c>
    </row>
    <row r="243" spans="2:4">
      <c r="B243" s="138" t="s">
        <v>335</v>
      </c>
      <c r="C243" s="111">
        <v>4231239</v>
      </c>
      <c r="D243" s="111">
        <v>0</v>
      </c>
    </row>
    <row r="244" spans="2:4">
      <c r="B244" s="139" t="s">
        <v>821</v>
      </c>
      <c r="C244" s="111">
        <v>4231239</v>
      </c>
      <c r="D244" s="111">
        <v>0</v>
      </c>
    </row>
    <row r="245" spans="2:4">
      <c r="B245" s="139" t="s">
        <v>1861</v>
      </c>
      <c r="C245" s="111">
        <v>0</v>
      </c>
      <c r="D245" s="111">
        <v>0</v>
      </c>
    </row>
    <row r="246" spans="2:4">
      <c r="B246" s="138" t="s">
        <v>1862</v>
      </c>
      <c r="C246" s="111">
        <v>0</v>
      </c>
      <c r="D246" s="111">
        <v>0</v>
      </c>
    </row>
    <row r="247" spans="2:4">
      <c r="B247" s="139" t="s">
        <v>1863</v>
      </c>
      <c r="C247" s="111">
        <v>0</v>
      </c>
      <c r="D247" s="111">
        <v>0</v>
      </c>
    </row>
    <row r="248" spans="2:4">
      <c r="B248" s="138" t="s">
        <v>2240</v>
      </c>
      <c r="C248" s="111">
        <v>0</v>
      </c>
      <c r="D248" s="111">
        <v>0</v>
      </c>
    </row>
    <row r="249" spans="2:4">
      <c r="B249" s="139" t="s">
        <v>1864</v>
      </c>
      <c r="C249" s="111">
        <v>0</v>
      </c>
      <c r="D249" s="111">
        <v>0</v>
      </c>
    </row>
    <row r="250" spans="2:4">
      <c r="B250" s="138" t="s">
        <v>1325</v>
      </c>
      <c r="C250" s="111">
        <v>0</v>
      </c>
      <c r="D250" s="111">
        <v>10343846.18</v>
      </c>
    </row>
    <row r="251" spans="2:4">
      <c r="B251" s="139" t="s">
        <v>1326</v>
      </c>
      <c r="C251" s="111">
        <v>0</v>
      </c>
      <c r="D251" s="111">
        <v>10343846.18</v>
      </c>
    </row>
    <row r="252" spans="2:4">
      <c r="B252" s="138" t="s">
        <v>1865</v>
      </c>
      <c r="C252" s="111">
        <v>0</v>
      </c>
      <c r="D252" s="111">
        <v>0</v>
      </c>
    </row>
    <row r="253" spans="2:4">
      <c r="B253" s="139" t="s">
        <v>1866</v>
      </c>
      <c r="C253" s="111">
        <v>0</v>
      </c>
      <c r="D253" s="111">
        <v>0</v>
      </c>
    </row>
    <row r="254" spans="2:4">
      <c r="B254" s="138" t="s">
        <v>1867</v>
      </c>
      <c r="C254" s="111">
        <v>0</v>
      </c>
      <c r="D254" s="111">
        <v>0</v>
      </c>
    </row>
    <row r="255" spans="2:4">
      <c r="B255" s="139" t="s">
        <v>1868</v>
      </c>
      <c r="C255" s="111">
        <v>0</v>
      </c>
      <c r="D255" s="111">
        <v>0</v>
      </c>
    </row>
    <row r="256" spans="2:4">
      <c r="B256" s="138" t="s">
        <v>2241</v>
      </c>
      <c r="C256" s="111">
        <v>0</v>
      </c>
      <c r="D256" s="111">
        <v>0</v>
      </c>
    </row>
    <row r="257" spans="2:4">
      <c r="B257" s="139" t="s">
        <v>1869</v>
      </c>
      <c r="C257" s="111">
        <v>0</v>
      </c>
      <c r="D257" s="111">
        <v>0</v>
      </c>
    </row>
    <row r="258" spans="2:4">
      <c r="B258" s="138" t="s">
        <v>3224</v>
      </c>
      <c r="C258" s="111">
        <v>0</v>
      </c>
      <c r="D258" s="111">
        <v>0</v>
      </c>
    </row>
    <row r="259" spans="2:4">
      <c r="B259" s="139" t="s">
        <v>3225</v>
      </c>
      <c r="C259" s="111">
        <v>0</v>
      </c>
      <c r="D259" s="111">
        <v>0</v>
      </c>
    </row>
    <row r="260" spans="2:4">
      <c r="B260" s="138" t="s">
        <v>336</v>
      </c>
      <c r="C260" s="111">
        <v>14800024</v>
      </c>
      <c r="D260" s="111">
        <v>7363058.8700000001</v>
      </c>
    </row>
    <row r="261" spans="2:4">
      <c r="B261" s="139" t="s">
        <v>822</v>
      </c>
      <c r="C261" s="111">
        <v>14800024</v>
      </c>
      <c r="D261" s="111">
        <v>7363058.8700000001</v>
      </c>
    </row>
    <row r="262" spans="2:4">
      <c r="B262" s="138" t="s">
        <v>337</v>
      </c>
      <c r="C262" s="111">
        <v>2502534</v>
      </c>
      <c r="D262" s="111">
        <v>1681011.95</v>
      </c>
    </row>
    <row r="263" spans="2:4">
      <c r="B263" s="139" t="s">
        <v>823</v>
      </c>
      <c r="C263" s="111">
        <v>2502534</v>
      </c>
      <c r="D263" s="111">
        <v>1681011.95</v>
      </c>
    </row>
    <row r="264" spans="2:4">
      <c r="B264" s="138" t="s">
        <v>1299</v>
      </c>
      <c r="C264" s="111">
        <v>0</v>
      </c>
      <c r="D264" s="111">
        <v>125000000</v>
      </c>
    </row>
    <row r="265" spans="2:4">
      <c r="B265" s="139" t="s">
        <v>1300</v>
      </c>
      <c r="C265" s="111">
        <v>0</v>
      </c>
      <c r="D265" s="111">
        <v>125000000</v>
      </c>
    </row>
    <row r="266" spans="2:4">
      <c r="B266" s="138" t="s">
        <v>338</v>
      </c>
      <c r="C266" s="111">
        <v>7451498</v>
      </c>
      <c r="D266" s="111">
        <v>16341046.100000001</v>
      </c>
    </row>
    <row r="267" spans="2:4">
      <c r="B267" s="139" t="s">
        <v>824</v>
      </c>
      <c r="C267" s="111">
        <v>7451498</v>
      </c>
      <c r="D267" s="111">
        <v>16341046.100000001</v>
      </c>
    </row>
    <row r="268" spans="2:4">
      <c r="B268" s="138" t="s">
        <v>2242</v>
      </c>
      <c r="C268" s="111">
        <v>252598277</v>
      </c>
      <c r="D268" s="111">
        <v>152700598.47</v>
      </c>
    </row>
    <row r="269" spans="2:4">
      <c r="B269" s="139" t="s">
        <v>825</v>
      </c>
      <c r="C269" s="111">
        <v>252598277</v>
      </c>
      <c r="D269" s="111">
        <v>152700598.47</v>
      </c>
    </row>
    <row r="270" spans="2:4">
      <c r="B270" s="138" t="s">
        <v>339</v>
      </c>
      <c r="C270" s="111">
        <v>2115619</v>
      </c>
      <c r="D270" s="111">
        <v>4063559.36</v>
      </c>
    </row>
    <row r="271" spans="2:4">
      <c r="B271" s="139" t="s">
        <v>826</v>
      </c>
      <c r="C271" s="111">
        <v>2115619</v>
      </c>
      <c r="D271" s="111">
        <v>4063559.36</v>
      </c>
    </row>
    <row r="272" spans="2:4">
      <c r="B272" s="138" t="s">
        <v>340</v>
      </c>
      <c r="C272" s="111">
        <v>10000000</v>
      </c>
      <c r="D272" s="111">
        <v>0</v>
      </c>
    </row>
    <row r="273" spans="2:4">
      <c r="B273" s="139" t="s">
        <v>827</v>
      </c>
      <c r="C273" s="111">
        <v>10000000</v>
      </c>
      <c r="D273" s="111">
        <v>0</v>
      </c>
    </row>
    <row r="274" spans="2:4">
      <c r="B274" s="138" t="s">
        <v>341</v>
      </c>
      <c r="C274" s="111">
        <v>143298681</v>
      </c>
      <c r="D274" s="111">
        <v>118743058.62</v>
      </c>
    </row>
    <row r="275" spans="2:4">
      <c r="B275" s="139" t="s">
        <v>828</v>
      </c>
      <c r="C275" s="111">
        <v>143298681</v>
      </c>
      <c r="D275" s="111">
        <v>118743058.62</v>
      </c>
    </row>
    <row r="276" spans="2:4">
      <c r="B276" s="138" t="s">
        <v>342</v>
      </c>
      <c r="C276" s="111">
        <v>192869700</v>
      </c>
      <c r="D276" s="111">
        <v>166440190.37000006</v>
      </c>
    </row>
    <row r="277" spans="2:4">
      <c r="B277" s="139" t="s">
        <v>829</v>
      </c>
      <c r="C277" s="111">
        <v>192869700</v>
      </c>
      <c r="D277" s="111">
        <v>166440190.37000006</v>
      </c>
    </row>
    <row r="278" spans="2:4">
      <c r="B278" s="138" t="s">
        <v>343</v>
      </c>
      <c r="C278" s="111">
        <v>1888186</v>
      </c>
      <c r="D278" s="111">
        <v>1100848.8400000001</v>
      </c>
    </row>
    <row r="279" spans="2:4">
      <c r="B279" s="139" t="s">
        <v>830</v>
      </c>
      <c r="C279" s="111">
        <v>1888186</v>
      </c>
      <c r="D279" s="111">
        <v>1100848.8400000001</v>
      </c>
    </row>
    <row r="280" spans="2:4">
      <c r="B280" s="136" t="s">
        <v>304</v>
      </c>
      <c r="C280" s="137">
        <v>0</v>
      </c>
      <c r="D280" s="137">
        <v>7943253.8700000001</v>
      </c>
    </row>
    <row r="281" spans="2:4">
      <c r="B281" s="138" t="s">
        <v>1323</v>
      </c>
      <c r="C281" s="111">
        <v>0</v>
      </c>
      <c r="D281" s="111">
        <v>7223389</v>
      </c>
    </row>
    <row r="282" spans="2:4">
      <c r="B282" s="139" t="s">
        <v>1324</v>
      </c>
      <c r="C282" s="111">
        <v>0</v>
      </c>
      <c r="D282" s="111">
        <v>7223389</v>
      </c>
    </row>
    <row r="283" spans="2:4">
      <c r="B283" s="138" t="s">
        <v>1431</v>
      </c>
      <c r="C283" s="111">
        <v>0</v>
      </c>
      <c r="D283" s="111">
        <v>719864.87</v>
      </c>
    </row>
    <row r="284" spans="2:4">
      <c r="B284" s="139" t="s">
        <v>1432</v>
      </c>
      <c r="C284" s="111">
        <v>0</v>
      </c>
      <c r="D284" s="111">
        <v>719864.87</v>
      </c>
    </row>
    <row r="285" spans="2:4">
      <c r="B285" s="136" t="s">
        <v>290</v>
      </c>
      <c r="C285" s="137">
        <v>1230287317</v>
      </c>
      <c r="D285" s="137">
        <v>247636432.30000001</v>
      </c>
    </row>
    <row r="286" spans="2:4">
      <c r="B286" s="138" t="s">
        <v>2232</v>
      </c>
      <c r="C286" s="111">
        <v>853818779</v>
      </c>
      <c r="D286" s="111">
        <v>61851118.469999999</v>
      </c>
    </row>
    <row r="287" spans="2:4">
      <c r="B287" s="139" t="s">
        <v>817</v>
      </c>
      <c r="C287" s="111">
        <v>853818779</v>
      </c>
      <c r="D287" s="111">
        <v>61851118.469999999</v>
      </c>
    </row>
    <row r="288" spans="2:4">
      <c r="B288" s="138" t="s">
        <v>344</v>
      </c>
      <c r="C288" s="111">
        <v>376468538</v>
      </c>
      <c r="D288" s="111">
        <v>185785313.83000001</v>
      </c>
    </row>
    <row r="289" spans="2:4">
      <c r="B289" s="139" t="s">
        <v>817</v>
      </c>
      <c r="C289" s="111">
        <v>376468538</v>
      </c>
      <c r="D289" s="111">
        <v>185785313.83000001</v>
      </c>
    </row>
    <row r="290" spans="2:4">
      <c r="B290" s="64" t="s">
        <v>345</v>
      </c>
      <c r="C290" s="111">
        <v>512665249</v>
      </c>
      <c r="D290" s="111">
        <v>482941022.57000005</v>
      </c>
    </row>
    <row r="291" spans="2:4">
      <c r="B291" s="136" t="s">
        <v>287</v>
      </c>
      <c r="C291" s="137">
        <v>255522400</v>
      </c>
      <c r="D291" s="137">
        <v>260076189.94999999</v>
      </c>
    </row>
    <row r="292" spans="2:4">
      <c r="B292" s="138" t="s">
        <v>1511</v>
      </c>
      <c r="C292" s="111">
        <v>0</v>
      </c>
      <c r="D292" s="111">
        <v>0</v>
      </c>
    </row>
    <row r="293" spans="2:4">
      <c r="B293" s="139" t="s">
        <v>1512</v>
      </c>
      <c r="C293" s="111">
        <v>0</v>
      </c>
      <c r="D293" s="111">
        <v>0</v>
      </c>
    </row>
    <row r="294" spans="2:4">
      <c r="B294" s="138" t="s">
        <v>346</v>
      </c>
      <c r="C294" s="111">
        <v>2466670</v>
      </c>
      <c r="D294" s="111">
        <v>0</v>
      </c>
    </row>
    <row r="295" spans="2:4">
      <c r="B295" s="139" t="s">
        <v>831</v>
      </c>
      <c r="C295" s="111">
        <v>2466670</v>
      </c>
      <c r="D295" s="111">
        <v>0</v>
      </c>
    </row>
    <row r="296" spans="2:4">
      <c r="B296" s="138" t="s">
        <v>2243</v>
      </c>
      <c r="C296" s="111">
        <v>0</v>
      </c>
      <c r="D296" s="111">
        <v>0</v>
      </c>
    </row>
    <row r="297" spans="2:4">
      <c r="B297" s="139" t="s">
        <v>1513</v>
      </c>
      <c r="C297" s="111">
        <v>0</v>
      </c>
      <c r="D297" s="111">
        <v>0</v>
      </c>
    </row>
    <row r="298" spans="2:4">
      <c r="B298" s="138" t="s">
        <v>2244</v>
      </c>
      <c r="C298" s="111">
        <v>12495276</v>
      </c>
      <c r="D298" s="111">
        <v>22801420.969999999</v>
      </c>
    </row>
    <row r="299" spans="2:4">
      <c r="B299" s="139" t="s">
        <v>832</v>
      </c>
      <c r="C299" s="111">
        <v>12495276</v>
      </c>
      <c r="D299" s="111">
        <v>22801420.969999999</v>
      </c>
    </row>
    <row r="300" spans="2:4">
      <c r="B300" s="138" t="s">
        <v>2245</v>
      </c>
      <c r="C300" s="111">
        <v>16001865</v>
      </c>
      <c r="D300" s="111">
        <v>3846610.39</v>
      </c>
    </row>
    <row r="301" spans="2:4">
      <c r="B301" s="139" t="s">
        <v>833</v>
      </c>
      <c r="C301" s="111">
        <v>16001865</v>
      </c>
      <c r="D301" s="111">
        <v>3846610.39</v>
      </c>
    </row>
    <row r="302" spans="2:4">
      <c r="B302" s="138" t="s">
        <v>1514</v>
      </c>
      <c r="C302" s="111">
        <v>0</v>
      </c>
      <c r="D302" s="111">
        <v>0</v>
      </c>
    </row>
    <row r="303" spans="2:4">
      <c r="B303" s="139" t="s">
        <v>1515</v>
      </c>
      <c r="C303" s="111">
        <v>0</v>
      </c>
      <c r="D303" s="111">
        <v>0</v>
      </c>
    </row>
    <row r="304" spans="2:4">
      <c r="B304" s="138" t="s">
        <v>2246</v>
      </c>
      <c r="C304" s="111">
        <v>0</v>
      </c>
      <c r="D304" s="111">
        <v>0</v>
      </c>
    </row>
    <row r="305" spans="2:4">
      <c r="B305" s="139" t="s">
        <v>1516</v>
      </c>
      <c r="C305" s="111">
        <v>0</v>
      </c>
      <c r="D305" s="111">
        <v>0</v>
      </c>
    </row>
    <row r="306" spans="2:4">
      <c r="B306" s="138" t="s">
        <v>1327</v>
      </c>
      <c r="C306" s="111">
        <v>0</v>
      </c>
      <c r="D306" s="111">
        <v>100000000</v>
      </c>
    </row>
    <row r="307" spans="2:4">
      <c r="B307" s="139" t="s">
        <v>1328</v>
      </c>
      <c r="C307" s="111">
        <v>0</v>
      </c>
      <c r="D307" s="111">
        <v>100000000</v>
      </c>
    </row>
    <row r="308" spans="2:4">
      <c r="B308" s="138" t="s">
        <v>1517</v>
      </c>
      <c r="C308" s="111">
        <v>0</v>
      </c>
      <c r="D308" s="111">
        <v>0</v>
      </c>
    </row>
    <row r="309" spans="2:4">
      <c r="B309" s="139" t="s">
        <v>1518</v>
      </c>
      <c r="C309" s="111">
        <v>0</v>
      </c>
      <c r="D309" s="111">
        <v>0</v>
      </c>
    </row>
    <row r="310" spans="2:4">
      <c r="B310" s="138" t="s">
        <v>1519</v>
      </c>
      <c r="C310" s="111">
        <v>0</v>
      </c>
      <c r="D310" s="111">
        <v>0</v>
      </c>
    </row>
    <row r="311" spans="2:4">
      <c r="B311" s="139" t="s">
        <v>1520</v>
      </c>
      <c r="C311" s="111">
        <v>0</v>
      </c>
      <c r="D311" s="111">
        <v>0</v>
      </c>
    </row>
    <row r="312" spans="2:4">
      <c r="B312" s="138" t="s">
        <v>347</v>
      </c>
      <c r="C312" s="111">
        <v>1241916</v>
      </c>
      <c r="D312" s="111">
        <v>8831173.9800000004</v>
      </c>
    </row>
    <row r="313" spans="2:4">
      <c r="B313" s="139" t="s">
        <v>834</v>
      </c>
      <c r="C313" s="111">
        <v>1241916</v>
      </c>
      <c r="D313" s="111">
        <v>8831173.9800000004</v>
      </c>
    </row>
    <row r="314" spans="2:4">
      <c r="B314" s="138" t="s">
        <v>348</v>
      </c>
      <c r="C314" s="111">
        <v>1057624</v>
      </c>
      <c r="D314" s="111">
        <v>0</v>
      </c>
    </row>
    <row r="315" spans="2:4">
      <c r="B315" s="139" t="s">
        <v>835</v>
      </c>
      <c r="C315" s="111">
        <v>1057624</v>
      </c>
      <c r="D315" s="111">
        <v>0</v>
      </c>
    </row>
    <row r="316" spans="2:4">
      <c r="B316" s="138" t="s">
        <v>349</v>
      </c>
      <c r="C316" s="111">
        <v>9866683</v>
      </c>
      <c r="D316" s="111">
        <v>2964921.27</v>
      </c>
    </row>
    <row r="317" spans="2:4">
      <c r="B317" s="139" t="s">
        <v>836</v>
      </c>
      <c r="C317" s="111">
        <v>9866683</v>
      </c>
      <c r="D317" s="111">
        <v>2964921.27</v>
      </c>
    </row>
    <row r="318" spans="2:4">
      <c r="B318" s="138" t="s">
        <v>2720</v>
      </c>
      <c r="C318" s="111">
        <v>0</v>
      </c>
      <c r="D318" s="111">
        <v>0</v>
      </c>
    </row>
    <row r="319" spans="2:4">
      <c r="B319" s="139" t="s">
        <v>2721</v>
      </c>
      <c r="C319" s="111">
        <v>0</v>
      </c>
      <c r="D319" s="111">
        <v>0</v>
      </c>
    </row>
    <row r="320" spans="2:4">
      <c r="B320" s="138" t="s">
        <v>2722</v>
      </c>
      <c r="C320" s="111">
        <v>0</v>
      </c>
      <c r="D320" s="111">
        <v>0</v>
      </c>
    </row>
    <row r="321" spans="2:4">
      <c r="B321" s="139" t="s">
        <v>2723</v>
      </c>
      <c r="C321" s="111">
        <v>0</v>
      </c>
      <c r="D321" s="111">
        <v>0</v>
      </c>
    </row>
    <row r="322" spans="2:4">
      <c r="B322" s="138" t="s">
        <v>2724</v>
      </c>
      <c r="C322" s="111">
        <v>0</v>
      </c>
      <c r="D322" s="111">
        <v>0</v>
      </c>
    </row>
    <row r="323" spans="2:4">
      <c r="B323" s="139" t="s">
        <v>2725</v>
      </c>
      <c r="C323" s="111">
        <v>0</v>
      </c>
      <c r="D323" s="111">
        <v>0</v>
      </c>
    </row>
    <row r="324" spans="2:4">
      <c r="B324" s="138" t="s">
        <v>2726</v>
      </c>
      <c r="C324" s="111">
        <v>0</v>
      </c>
      <c r="D324" s="111">
        <v>0</v>
      </c>
    </row>
    <row r="325" spans="2:4">
      <c r="B325" s="139" t="s">
        <v>2727</v>
      </c>
      <c r="C325" s="111">
        <v>0</v>
      </c>
      <c r="D325" s="111">
        <v>0</v>
      </c>
    </row>
    <row r="326" spans="2:4">
      <c r="B326" s="138" t="s">
        <v>2728</v>
      </c>
      <c r="C326" s="111">
        <v>0</v>
      </c>
      <c r="D326" s="111">
        <v>0</v>
      </c>
    </row>
    <row r="327" spans="2:4">
      <c r="B327" s="139" t="s">
        <v>2729</v>
      </c>
      <c r="C327" s="111">
        <v>0</v>
      </c>
      <c r="D327" s="111">
        <v>0</v>
      </c>
    </row>
    <row r="328" spans="2:4">
      <c r="B328" s="138" t="s">
        <v>2730</v>
      </c>
      <c r="C328" s="111">
        <v>0</v>
      </c>
      <c r="D328" s="111">
        <v>0</v>
      </c>
    </row>
    <row r="329" spans="2:4">
      <c r="B329" s="139" t="s">
        <v>2731</v>
      </c>
      <c r="C329" s="111">
        <v>0</v>
      </c>
      <c r="D329" s="111">
        <v>0</v>
      </c>
    </row>
    <row r="330" spans="2:4">
      <c r="B330" s="138" t="s">
        <v>2732</v>
      </c>
      <c r="C330" s="111">
        <v>0</v>
      </c>
      <c r="D330" s="111">
        <v>0</v>
      </c>
    </row>
    <row r="331" spans="2:4">
      <c r="B331" s="139" t="s">
        <v>2733</v>
      </c>
      <c r="C331" s="111">
        <v>0</v>
      </c>
      <c r="D331" s="111">
        <v>0</v>
      </c>
    </row>
    <row r="332" spans="2:4">
      <c r="B332" s="138" t="s">
        <v>2734</v>
      </c>
      <c r="C332" s="111">
        <v>0</v>
      </c>
      <c r="D332" s="111">
        <v>0</v>
      </c>
    </row>
    <row r="333" spans="2:4">
      <c r="B333" s="139" t="s">
        <v>2735</v>
      </c>
      <c r="C333" s="111">
        <v>0</v>
      </c>
      <c r="D333" s="111">
        <v>0</v>
      </c>
    </row>
    <row r="334" spans="2:4">
      <c r="B334" s="138" t="s">
        <v>350</v>
      </c>
      <c r="C334" s="111">
        <v>198764637</v>
      </c>
      <c r="D334" s="111">
        <v>99825197</v>
      </c>
    </row>
    <row r="335" spans="2:4">
      <c r="B335" s="139" t="s">
        <v>837</v>
      </c>
      <c r="C335" s="111">
        <v>198764637</v>
      </c>
      <c r="D335" s="111">
        <v>99825197</v>
      </c>
    </row>
    <row r="336" spans="2:4">
      <c r="B336" s="138" t="s">
        <v>2736</v>
      </c>
      <c r="C336" s="111">
        <v>0</v>
      </c>
      <c r="D336" s="111">
        <v>0</v>
      </c>
    </row>
    <row r="337" spans="2:4">
      <c r="B337" s="139" t="s">
        <v>2737</v>
      </c>
      <c r="C337" s="111">
        <v>0</v>
      </c>
      <c r="D337" s="111">
        <v>0</v>
      </c>
    </row>
    <row r="338" spans="2:4">
      <c r="B338" s="138" t="s">
        <v>2738</v>
      </c>
      <c r="C338" s="111">
        <v>0</v>
      </c>
      <c r="D338" s="111">
        <v>0</v>
      </c>
    </row>
    <row r="339" spans="2:4">
      <c r="B339" s="139" t="s">
        <v>2739</v>
      </c>
      <c r="C339" s="111">
        <v>0</v>
      </c>
      <c r="D339" s="111">
        <v>0</v>
      </c>
    </row>
    <row r="340" spans="2:4">
      <c r="B340" s="138" t="s">
        <v>351</v>
      </c>
      <c r="C340" s="111">
        <v>3725749</v>
      </c>
      <c r="D340" s="111">
        <v>0</v>
      </c>
    </row>
    <row r="341" spans="2:4">
      <c r="B341" s="139" t="s">
        <v>838</v>
      </c>
      <c r="C341" s="111">
        <v>3725749</v>
      </c>
      <c r="D341" s="111">
        <v>0</v>
      </c>
    </row>
    <row r="342" spans="2:4">
      <c r="B342" s="138" t="s">
        <v>2740</v>
      </c>
      <c r="C342" s="111">
        <v>0</v>
      </c>
      <c r="D342" s="111">
        <v>0</v>
      </c>
    </row>
    <row r="343" spans="2:4">
      <c r="B343" s="139" t="s">
        <v>2741</v>
      </c>
      <c r="C343" s="111">
        <v>0</v>
      </c>
      <c r="D343" s="111">
        <v>0</v>
      </c>
    </row>
    <row r="344" spans="2:4">
      <c r="B344" s="138" t="s">
        <v>2742</v>
      </c>
      <c r="C344" s="111">
        <v>0</v>
      </c>
      <c r="D344" s="111">
        <v>0</v>
      </c>
    </row>
    <row r="345" spans="2:4">
      <c r="B345" s="139" t="s">
        <v>2743</v>
      </c>
      <c r="C345" s="111">
        <v>0</v>
      </c>
      <c r="D345" s="111">
        <v>0</v>
      </c>
    </row>
    <row r="346" spans="2:4">
      <c r="B346" s="138" t="s">
        <v>352</v>
      </c>
      <c r="C346" s="111">
        <v>2999337</v>
      </c>
      <c r="D346" s="111">
        <v>0</v>
      </c>
    </row>
    <row r="347" spans="2:4">
      <c r="B347" s="139" t="s">
        <v>839</v>
      </c>
      <c r="C347" s="111">
        <v>2999337</v>
      </c>
      <c r="D347" s="111">
        <v>0</v>
      </c>
    </row>
    <row r="348" spans="2:4">
      <c r="B348" s="138" t="s">
        <v>353</v>
      </c>
      <c r="C348" s="111">
        <v>3123819</v>
      </c>
      <c r="D348" s="111">
        <v>967146.51</v>
      </c>
    </row>
    <row r="349" spans="2:4">
      <c r="B349" s="139" t="s">
        <v>840</v>
      </c>
      <c r="C349" s="111">
        <v>3123819</v>
      </c>
      <c r="D349" s="111">
        <v>967146.51</v>
      </c>
    </row>
    <row r="350" spans="2:4">
      <c r="B350" s="138" t="s">
        <v>354</v>
      </c>
      <c r="C350" s="111">
        <v>3157638</v>
      </c>
      <c r="D350" s="111">
        <v>0</v>
      </c>
    </row>
    <row r="351" spans="2:4">
      <c r="B351" s="139" t="s">
        <v>841</v>
      </c>
      <c r="C351" s="111">
        <v>3157638</v>
      </c>
      <c r="D351" s="111">
        <v>0</v>
      </c>
    </row>
    <row r="352" spans="2:4">
      <c r="B352" s="138" t="s">
        <v>1433</v>
      </c>
      <c r="C352" s="111">
        <v>0</v>
      </c>
      <c r="D352" s="111">
        <v>20839719.829999998</v>
      </c>
    </row>
    <row r="353" spans="2:4">
      <c r="B353" s="139" t="s">
        <v>1434</v>
      </c>
      <c r="C353" s="111">
        <v>0</v>
      </c>
      <c r="D353" s="111">
        <v>20839719.829999998</v>
      </c>
    </row>
    <row r="354" spans="2:4">
      <c r="B354" s="138" t="s">
        <v>355</v>
      </c>
      <c r="C354" s="111">
        <v>621186</v>
      </c>
      <c r="D354" s="111">
        <v>0</v>
      </c>
    </row>
    <row r="355" spans="2:4">
      <c r="B355" s="139" t="s">
        <v>842</v>
      </c>
      <c r="C355" s="111">
        <v>621186</v>
      </c>
      <c r="D355" s="111">
        <v>0</v>
      </c>
    </row>
    <row r="356" spans="2:4">
      <c r="B356" s="136" t="s">
        <v>304</v>
      </c>
      <c r="C356" s="137">
        <v>0</v>
      </c>
      <c r="D356" s="137">
        <v>14999998.5</v>
      </c>
    </row>
    <row r="357" spans="2:4">
      <c r="B357" s="138" t="s">
        <v>1433</v>
      </c>
      <c r="C357" s="111">
        <v>0</v>
      </c>
      <c r="D357" s="111">
        <v>14999998.5</v>
      </c>
    </row>
    <row r="358" spans="2:4">
      <c r="B358" s="139" t="s">
        <v>1434</v>
      </c>
      <c r="C358" s="111">
        <v>0</v>
      </c>
      <c r="D358" s="111">
        <v>14999998.5</v>
      </c>
    </row>
    <row r="359" spans="2:4">
      <c r="B359" s="136" t="s">
        <v>290</v>
      </c>
      <c r="C359" s="137">
        <v>257142849</v>
      </c>
      <c r="D359" s="137">
        <v>207864834.12000003</v>
      </c>
    </row>
    <row r="360" spans="2:4">
      <c r="B360" s="138" t="s">
        <v>344</v>
      </c>
      <c r="C360" s="111">
        <v>257142849</v>
      </c>
      <c r="D360" s="111">
        <v>207864834.12000003</v>
      </c>
    </row>
    <row r="361" spans="2:4">
      <c r="B361" s="139" t="s">
        <v>817</v>
      </c>
      <c r="C361" s="111">
        <v>257142849</v>
      </c>
      <c r="D361" s="111">
        <v>207864834.12000003</v>
      </c>
    </row>
    <row r="362" spans="2:4">
      <c r="B362" s="64" t="s">
        <v>292</v>
      </c>
      <c r="C362" s="111">
        <v>1208114791</v>
      </c>
      <c r="D362" s="111">
        <v>670976030.72000003</v>
      </c>
    </row>
    <row r="363" spans="2:4">
      <c r="B363" s="136" t="s">
        <v>287</v>
      </c>
      <c r="C363" s="137">
        <v>921661155</v>
      </c>
      <c r="D363" s="137">
        <v>541603229.78999996</v>
      </c>
    </row>
    <row r="364" spans="2:4">
      <c r="B364" s="138" t="s">
        <v>1329</v>
      </c>
      <c r="C364" s="111">
        <v>0</v>
      </c>
      <c r="D364" s="111">
        <v>40702749</v>
      </c>
    </row>
    <row r="365" spans="2:4">
      <c r="B365" s="139" t="s">
        <v>1330</v>
      </c>
      <c r="C365" s="111">
        <v>0</v>
      </c>
      <c r="D365" s="111">
        <v>40702749</v>
      </c>
    </row>
    <row r="366" spans="2:4">
      <c r="B366" s="138" t="s">
        <v>356</v>
      </c>
      <c r="C366" s="111">
        <v>18742915</v>
      </c>
      <c r="D366" s="111">
        <v>21005461.389999997</v>
      </c>
    </row>
    <row r="367" spans="2:4">
      <c r="B367" s="139" t="s">
        <v>3226</v>
      </c>
      <c r="C367" s="111">
        <v>0</v>
      </c>
      <c r="D367" s="111">
        <v>3196656.2</v>
      </c>
    </row>
    <row r="368" spans="2:4">
      <c r="B368" s="139" t="s">
        <v>843</v>
      </c>
      <c r="C368" s="111">
        <v>18742915</v>
      </c>
      <c r="D368" s="111">
        <v>17808805.189999998</v>
      </c>
    </row>
    <row r="369" spans="2:4">
      <c r="B369" s="138" t="s">
        <v>2247</v>
      </c>
      <c r="C369" s="111">
        <v>0</v>
      </c>
      <c r="D369" s="111">
        <v>20637229.969999999</v>
      </c>
    </row>
    <row r="370" spans="2:4">
      <c r="B370" s="139" t="s">
        <v>1331</v>
      </c>
      <c r="C370" s="111">
        <v>0</v>
      </c>
      <c r="D370" s="111">
        <v>20637229.969999999</v>
      </c>
    </row>
    <row r="371" spans="2:4">
      <c r="B371" s="138" t="s">
        <v>357</v>
      </c>
      <c r="C371" s="111">
        <v>4703981</v>
      </c>
      <c r="D371" s="111">
        <v>12771189.59</v>
      </c>
    </row>
    <row r="372" spans="2:4">
      <c r="B372" s="139" t="s">
        <v>844</v>
      </c>
      <c r="C372" s="111">
        <v>4703981</v>
      </c>
      <c r="D372" s="111">
        <v>12771189.59</v>
      </c>
    </row>
    <row r="373" spans="2:4">
      <c r="B373" s="138" t="s">
        <v>2248</v>
      </c>
      <c r="C373" s="111">
        <v>0</v>
      </c>
      <c r="D373" s="111">
        <v>903644.6</v>
      </c>
    </row>
    <row r="374" spans="2:4">
      <c r="B374" s="139" t="s">
        <v>1332</v>
      </c>
      <c r="C374" s="111">
        <v>0</v>
      </c>
      <c r="D374" s="111">
        <v>903644.6</v>
      </c>
    </row>
    <row r="375" spans="2:4">
      <c r="B375" s="138" t="s">
        <v>358</v>
      </c>
      <c r="C375" s="111">
        <v>10667846</v>
      </c>
      <c r="D375" s="111">
        <v>0</v>
      </c>
    </row>
    <row r="376" spans="2:4">
      <c r="B376" s="139" t="s">
        <v>845</v>
      </c>
      <c r="C376" s="111">
        <v>10667846</v>
      </c>
      <c r="D376" s="111">
        <v>0</v>
      </c>
    </row>
    <row r="377" spans="2:4">
      <c r="B377" s="138" t="s">
        <v>359</v>
      </c>
      <c r="C377" s="111">
        <v>24800000</v>
      </c>
      <c r="D377" s="111">
        <v>10776193.689999999</v>
      </c>
    </row>
    <row r="378" spans="2:4">
      <c r="B378" s="139" t="s">
        <v>846</v>
      </c>
      <c r="C378" s="111">
        <v>24800000</v>
      </c>
      <c r="D378" s="111">
        <v>10776193.689999999</v>
      </c>
    </row>
    <row r="379" spans="2:4">
      <c r="B379" s="138" t="s">
        <v>1333</v>
      </c>
      <c r="C379" s="111">
        <v>0</v>
      </c>
      <c r="D379" s="111">
        <v>16784488.120000001</v>
      </c>
    </row>
    <row r="380" spans="2:4">
      <c r="B380" s="139" t="s">
        <v>1334</v>
      </c>
      <c r="C380" s="111">
        <v>0</v>
      </c>
      <c r="D380" s="111">
        <v>16784488.120000001</v>
      </c>
    </row>
    <row r="381" spans="2:4">
      <c r="B381" s="138" t="s">
        <v>1521</v>
      </c>
      <c r="C381" s="111">
        <v>0</v>
      </c>
      <c r="D381" s="111">
        <v>0</v>
      </c>
    </row>
    <row r="382" spans="2:4">
      <c r="B382" s="139" t="s">
        <v>1522</v>
      </c>
      <c r="C382" s="111">
        <v>0</v>
      </c>
      <c r="D382" s="111">
        <v>0</v>
      </c>
    </row>
    <row r="383" spans="2:4">
      <c r="B383" s="138" t="s">
        <v>1523</v>
      </c>
      <c r="C383" s="111">
        <v>0</v>
      </c>
      <c r="D383" s="111">
        <v>0</v>
      </c>
    </row>
    <row r="384" spans="2:4">
      <c r="B384" s="139" t="s">
        <v>1524</v>
      </c>
      <c r="C384" s="111">
        <v>0</v>
      </c>
      <c r="D384" s="111">
        <v>0</v>
      </c>
    </row>
    <row r="385" spans="2:4">
      <c r="B385" s="138" t="s">
        <v>3167</v>
      </c>
      <c r="C385" s="111">
        <v>0</v>
      </c>
      <c r="D385" s="111">
        <v>0</v>
      </c>
    </row>
    <row r="386" spans="2:4">
      <c r="B386" s="139" t="s">
        <v>3168</v>
      </c>
      <c r="C386" s="111">
        <v>0</v>
      </c>
      <c r="D386" s="111">
        <v>0</v>
      </c>
    </row>
    <row r="387" spans="2:4">
      <c r="B387" s="138" t="s">
        <v>1525</v>
      </c>
      <c r="C387" s="111">
        <v>0</v>
      </c>
      <c r="D387" s="111">
        <v>0</v>
      </c>
    </row>
    <row r="388" spans="2:4">
      <c r="B388" s="139" t="s">
        <v>1526</v>
      </c>
      <c r="C388" s="111">
        <v>0</v>
      </c>
      <c r="D388" s="111">
        <v>0</v>
      </c>
    </row>
    <row r="389" spans="2:4">
      <c r="B389" s="138" t="s">
        <v>1527</v>
      </c>
      <c r="C389" s="111">
        <v>0</v>
      </c>
      <c r="D389" s="111">
        <v>0</v>
      </c>
    </row>
    <row r="390" spans="2:4">
      <c r="B390" s="139" t="s">
        <v>1528</v>
      </c>
      <c r="C390" s="111">
        <v>0</v>
      </c>
      <c r="D390" s="111">
        <v>0</v>
      </c>
    </row>
    <row r="391" spans="2:4">
      <c r="B391" s="138" t="s">
        <v>1529</v>
      </c>
      <c r="C391" s="111">
        <v>0</v>
      </c>
      <c r="D391" s="111">
        <v>0</v>
      </c>
    </row>
    <row r="392" spans="2:4">
      <c r="B392" s="139" t="s">
        <v>1530</v>
      </c>
      <c r="C392" s="111">
        <v>0</v>
      </c>
      <c r="D392" s="111">
        <v>0</v>
      </c>
    </row>
    <row r="393" spans="2:4">
      <c r="B393" s="138" t="s">
        <v>1531</v>
      </c>
      <c r="C393" s="111">
        <v>0</v>
      </c>
      <c r="D393" s="111">
        <v>0</v>
      </c>
    </row>
    <row r="394" spans="2:4">
      <c r="B394" s="139" t="s">
        <v>1532</v>
      </c>
      <c r="C394" s="111">
        <v>0</v>
      </c>
      <c r="D394" s="111">
        <v>0</v>
      </c>
    </row>
    <row r="395" spans="2:4">
      <c r="B395" s="138" t="s">
        <v>1533</v>
      </c>
      <c r="C395" s="111">
        <v>0</v>
      </c>
      <c r="D395" s="111">
        <v>0</v>
      </c>
    </row>
    <row r="396" spans="2:4">
      <c r="B396" s="139" t="s">
        <v>1534</v>
      </c>
      <c r="C396" s="111">
        <v>0</v>
      </c>
      <c r="D396" s="111">
        <v>0</v>
      </c>
    </row>
    <row r="397" spans="2:4">
      <c r="B397" s="138" t="s">
        <v>1535</v>
      </c>
      <c r="C397" s="111">
        <v>0</v>
      </c>
      <c r="D397" s="111">
        <v>0</v>
      </c>
    </row>
    <row r="398" spans="2:4">
      <c r="B398" s="139" t="s">
        <v>1536</v>
      </c>
      <c r="C398" s="111">
        <v>0</v>
      </c>
      <c r="D398" s="111">
        <v>0</v>
      </c>
    </row>
    <row r="399" spans="2:4">
      <c r="B399" s="138" t="s">
        <v>1537</v>
      </c>
      <c r="C399" s="111">
        <v>0</v>
      </c>
      <c r="D399" s="111">
        <v>0</v>
      </c>
    </row>
    <row r="400" spans="2:4">
      <c r="B400" s="139" t="s">
        <v>1538</v>
      </c>
      <c r="C400" s="111">
        <v>0</v>
      </c>
      <c r="D400" s="111">
        <v>0</v>
      </c>
    </row>
    <row r="401" spans="2:4">
      <c r="B401" s="138" t="s">
        <v>1780</v>
      </c>
      <c r="C401" s="111">
        <v>0</v>
      </c>
      <c r="D401" s="111">
        <v>0</v>
      </c>
    </row>
    <row r="402" spans="2:4">
      <c r="B402" s="139" t="s">
        <v>1781</v>
      </c>
      <c r="C402" s="111">
        <v>0</v>
      </c>
      <c r="D402" s="111">
        <v>0</v>
      </c>
    </row>
    <row r="403" spans="2:4">
      <c r="B403" s="138" t="s">
        <v>2249</v>
      </c>
      <c r="C403" s="111">
        <v>0</v>
      </c>
      <c r="D403" s="111">
        <v>0</v>
      </c>
    </row>
    <row r="404" spans="2:4">
      <c r="B404" s="139" t="s">
        <v>1782</v>
      </c>
      <c r="C404" s="111">
        <v>0</v>
      </c>
      <c r="D404" s="111">
        <v>0</v>
      </c>
    </row>
    <row r="405" spans="2:4">
      <c r="B405" s="138" t="s">
        <v>360</v>
      </c>
      <c r="C405" s="111">
        <v>19248559</v>
      </c>
      <c r="D405" s="111">
        <v>36814644.079999998</v>
      </c>
    </row>
    <row r="406" spans="2:4">
      <c r="B406" s="139" t="s">
        <v>847</v>
      </c>
      <c r="C406" s="111">
        <v>19248559</v>
      </c>
      <c r="D406" s="111">
        <v>36814644.079999998</v>
      </c>
    </row>
    <row r="407" spans="2:4">
      <c r="B407" s="138" t="s">
        <v>2250</v>
      </c>
      <c r="C407" s="111">
        <v>0</v>
      </c>
      <c r="D407" s="111">
        <v>0</v>
      </c>
    </row>
    <row r="408" spans="2:4">
      <c r="B408" s="139" t="s">
        <v>1783</v>
      </c>
      <c r="C408" s="111">
        <v>0</v>
      </c>
      <c r="D408" s="111">
        <v>0</v>
      </c>
    </row>
    <row r="409" spans="2:4">
      <c r="B409" s="138" t="s">
        <v>1301</v>
      </c>
      <c r="C409" s="111">
        <v>0</v>
      </c>
      <c r="D409" s="111">
        <v>20717432.170000002</v>
      </c>
    </row>
    <row r="410" spans="2:4">
      <c r="B410" s="139" t="s">
        <v>1302</v>
      </c>
      <c r="C410" s="111">
        <v>0</v>
      </c>
      <c r="D410" s="111">
        <v>20717432.170000002</v>
      </c>
    </row>
    <row r="411" spans="2:4">
      <c r="B411" s="138" t="s">
        <v>2251</v>
      </c>
      <c r="C411" s="111">
        <v>0</v>
      </c>
      <c r="D411" s="111">
        <v>0</v>
      </c>
    </row>
    <row r="412" spans="2:4">
      <c r="B412" s="139" t="s">
        <v>1784</v>
      </c>
      <c r="C412" s="111">
        <v>0</v>
      </c>
      <c r="D412" s="111">
        <v>0</v>
      </c>
    </row>
    <row r="413" spans="2:4">
      <c r="B413" s="138" t="s">
        <v>361</v>
      </c>
      <c r="C413" s="111">
        <v>29729478</v>
      </c>
      <c r="D413" s="111">
        <v>28221877.68</v>
      </c>
    </row>
    <row r="414" spans="2:4">
      <c r="B414" s="139" t="s">
        <v>848</v>
      </c>
      <c r="C414" s="111">
        <v>29729478</v>
      </c>
      <c r="D414" s="111">
        <v>28221877.68</v>
      </c>
    </row>
    <row r="415" spans="2:4">
      <c r="B415" s="138" t="s">
        <v>1785</v>
      </c>
      <c r="C415" s="111">
        <v>0</v>
      </c>
      <c r="D415" s="111">
        <v>0</v>
      </c>
    </row>
    <row r="416" spans="2:4">
      <c r="B416" s="139" t="s">
        <v>1786</v>
      </c>
      <c r="C416" s="111">
        <v>0</v>
      </c>
      <c r="D416" s="111">
        <v>0</v>
      </c>
    </row>
    <row r="417" spans="2:4">
      <c r="B417" s="138" t="s">
        <v>1787</v>
      </c>
      <c r="C417" s="111">
        <v>0</v>
      </c>
      <c r="D417" s="111">
        <v>0</v>
      </c>
    </row>
    <row r="418" spans="2:4">
      <c r="B418" s="139" t="s">
        <v>1788</v>
      </c>
      <c r="C418" s="111">
        <v>0</v>
      </c>
      <c r="D418" s="111">
        <v>0</v>
      </c>
    </row>
    <row r="419" spans="2:4">
      <c r="B419" s="138" t="s">
        <v>2252</v>
      </c>
      <c r="C419" s="111">
        <v>0</v>
      </c>
      <c r="D419" s="111">
        <v>0</v>
      </c>
    </row>
    <row r="420" spans="2:4">
      <c r="B420" s="139" t="s">
        <v>1789</v>
      </c>
      <c r="C420" s="111">
        <v>0</v>
      </c>
      <c r="D420" s="111">
        <v>0</v>
      </c>
    </row>
    <row r="421" spans="2:4">
      <c r="B421" s="138" t="s">
        <v>362</v>
      </c>
      <c r="C421" s="111">
        <v>14472207</v>
      </c>
      <c r="D421" s="111">
        <v>10609677.030000003</v>
      </c>
    </row>
    <row r="422" spans="2:4">
      <c r="B422" s="139" t="s">
        <v>849</v>
      </c>
      <c r="C422" s="111">
        <v>14472207</v>
      </c>
      <c r="D422" s="111">
        <v>10609677.030000003</v>
      </c>
    </row>
    <row r="423" spans="2:4">
      <c r="B423" s="138" t="s">
        <v>1790</v>
      </c>
      <c r="C423" s="111">
        <v>0</v>
      </c>
      <c r="D423" s="111">
        <v>0</v>
      </c>
    </row>
    <row r="424" spans="2:4">
      <c r="B424" s="139" t="s">
        <v>1791</v>
      </c>
      <c r="C424" s="111">
        <v>0</v>
      </c>
      <c r="D424" s="111">
        <v>0</v>
      </c>
    </row>
    <row r="425" spans="2:4">
      <c r="B425" s="138" t="s">
        <v>2253</v>
      </c>
      <c r="C425" s="111">
        <v>0</v>
      </c>
      <c r="D425" s="111">
        <v>0</v>
      </c>
    </row>
    <row r="426" spans="2:4">
      <c r="B426" s="139" t="s">
        <v>1792</v>
      </c>
      <c r="C426" s="111">
        <v>0</v>
      </c>
      <c r="D426" s="111">
        <v>0</v>
      </c>
    </row>
    <row r="427" spans="2:4">
      <c r="B427" s="138" t="s">
        <v>363</v>
      </c>
      <c r="C427" s="111">
        <v>4933341</v>
      </c>
      <c r="D427" s="111">
        <v>0</v>
      </c>
    </row>
    <row r="428" spans="2:4">
      <c r="B428" s="139" t="s">
        <v>850</v>
      </c>
      <c r="C428" s="111">
        <v>4933341</v>
      </c>
      <c r="D428" s="111">
        <v>0</v>
      </c>
    </row>
    <row r="429" spans="2:4">
      <c r="B429" s="138" t="s">
        <v>1793</v>
      </c>
      <c r="C429" s="111">
        <v>0</v>
      </c>
      <c r="D429" s="111">
        <v>0</v>
      </c>
    </row>
    <row r="430" spans="2:4">
      <c r="B430" s="139" t="s">
        <v>1794</v>
      </c>
      <c r="C430" s="111">
        <v>0</v>
      </c>
      <c r="D430" s="111">
        <v>0</v>
      </c>
    </row>
    <row r="431" spans="2:4">
      <c r="B431" s="138" t="s">
        <v>2744</v>
      </c>
      <c r="C431" s="111">
        <v>0</v>
      </c>
      <c r="D431" s="111">
        <v>0</v>
      </c>
    </row>
    <row r="432" spans="2:4">
      <c r="B432" s="139" t="s">
        <v>2745</v>
      </c>
      <c r="C432" s="111">
        <v>0</v>
      </c>
      <c r="D432" s="111">
        <v>0</v>
      </c>
    </row>
    <row r="433" spans="2:4">
      <c r="B433" s="138" t="s">
        <v>1795</v>
      </c>
      <c r="C433" s="111">
        <v>0</v>
      </c>
      <c r="D433" s="111">
        <v>0</v>
      </c>
    </row>
    <row r="434" spans="2:4">
      <c r="B434" s="139" t="s">
        <v>1796</v>
      </c>
      <c r="C434" s="111">
        <v>0</v>
      </c>
      <c r="D434" s="111">
        <v>0</v>
      </c>
    </row>
    <row r="435" spans="2:4">
      <c r="B435" s="138" t="s">
        <v>364</v>
      </c>
      <c r="C435" s="111">
        <v>204130100</v>
      </c>
      <c r="D435" s="111">
        <v>195995943.84999993</v>
      </c>
    </row>
    <row r="436" spans="2:4">
      <c r="B436" s="139" t="s">
        <v>851</v>
      </c>
      <c r="C436" s="111">
        <v>204130100</v>
      </c>
      <c r="D436" s="111">
        <v>195995943.84999993</v>
      </c>
    </row>
    <row r="437" spans="2:4">
      <c r="B437" s="138" t="s">
        <v>365</v>
      </c>
      <c r="C437" s="111">
        <v>470348158</v>
      </c>
      <c r="D437" s="111">
        <v>19348158</v>
      </c>
    </row>
    <row r="438" spans="2:4">
      <c r="B438" s="139" t="s">
        <v>852</v>
      </c>
      <c r="C438" s="111">
        <v>450000000</v>
      </c>
      <c r="D438" s="111">
        <v>0</v>
      </c>
    </row>
    <row r="439" spans="2:4">
      <c r="B439" s="139" t="s">
        <v>853</v>
      </c>
      <c r="C439" s="111">
        <v>20348158</v>
      </c>
      <c r="D439" s="111">
        <v>19348158</v>
      </c>
    </row>
    <row r="440" spans="2:4">
      <c r="B440" s="138" t="s">
        <v>2254</v>
      </c>
      <c r="C440" s="111">
        <v>1499942</v>
      </c>
      <c r="D440" s="111">
        <v>1486646.69</v>
      </c>
    </row>
    <row r="441" spans="2:4">
      <c r="B441" s="139" t="s">
        <v>853</v>
      </c>
      <c r="C441" s="111">
        <v>1499942</v>
      </c>
      <c r="D441" s="111">
        <v>1486646.69</v>
      </c>
    </row>
    <row r="442" spans="2:4">
      <c r="B442" s="138" t="s">
        <v>366</v>
      </c>
      <c r="C442" s="111">
        <v>3615288</v>
      </c>
      <c r="D442" s="111">
        <v>0</v>
      </c>
    </row>
    <row r="443" spans="2:4">
      <c r="B443" s="139" t="s">
        <v>854</v>
      </c>
      <c r="C443" s="111">
        <v>3615288</v>
      </c>
      <c r="D443" s="111">
        <v>0</v>
      </c>
    </row>
    <row r="444" spans="2:4">
      <c r="B444" s="138" t="s">
        <v>2255</v>
      </c>
      <c r="C444" s="111">
        <v>13026561</v>
      </c>
      <c r="D444" s="111">
        <v>0</v>
      </c>
    </row>
    <row r="445" spans="2:4">
      <c r="B445" s="139" t="s">
        <v>855</v>
      </c>
      <c r="C445" s="111">
        <v>13026561</v>
      </c>
      <c r="D445" s="111">
        <v>0</v>
      </c>
    </row>
    <row r="446" spans="2:4">
      <c r="B446" s="138" t="s">
        <v>2256</v>
      </c>
      <c r="C446" s="111">
        <v>25625926</v>
      </c>
      <c r="D446" s="111">
        <v>25478421.059999999</v>
      </c>
    </row>
    <row r="447" spans="2:4">
      <c r="B447" s="139" t="s">
        <v>856</v>
      </c>
      <c r="C447" s="111">
        <v>25625926</v>
      </c>
      <c r="D447" s="111">
        <v>25478421.059999999</v>
      </c>
    </row>
    <row r="448" spans="2:4">
      <c r="B448" s="138" t="s">
        <v>367</v>
      </c>
      <c r="C448" s="111">
        <v>44664191</v>
      </c>
      <c r="D448" s="111">
        <v>43966951.090000004</v>
      </c>
    </row>
    <row r="449" spans="2:4">
      <c r="B449" s="139" t="s">
        <v>857</v>
      </c>
      <c r="C449" s="111">
        <v>44664191</v>
      </c>
      <c r="D449" s="111">
        <v>43966951.090000004</v>
      </c>
    </row>
    <row r="450" spans="2:4">
      <c r="B450" s="138" t="s">
        <v>368</v>
      </c>
      <c r="C450" s="111">
        <v>26484997</v>
      </c>
      <c r="D450" s="111">
        <v>27563322.490000002</v>
      </c>
    </row>
    <row r="451" spans="2:4">
      <c r="B451" s="139" t="s">
        <v>858</v>
      </c>
      <c r="C451" s="111">
        <v>26484997</v>
      </c>
      <c r="D451" s="111">
        <v>27563322.490000002</v>
      </c>
    </row>
    <row r="452" spans="2:4">
      <c r="B452" s="138" t="s">
        <v>369</v>
      </c>
      <c r="C452" s="111">
        <v>4967665</v>
      </c>
      <c r="D452" s="111">
        <v>7819199.29</v>
      </c>
    </row>
    <row r="453" spans="2:4">
      <c r="B453" s="139" t="s">
        <v>859</v>
      </c>
      <c r="C453" s="111">
        <v>4967665</v>
      </c>
      <c r="D453" s="111">
        <v>7819199.29</v>
      </c>
    </row>
    <row r="454" spans="2:4">
      <c r="B454" s="136" t="s">
        <v>289</v>
      </c>
      <c r="C454" s="137">
        <v>0</v>
      </c>
      <c r="D454" s="137">
        <v>2492924.79</v>
      </c>
    </row>
    <row r="455" spans="2:4">
      <c r="B455" s="138" t="s">
        <v>3179</v>
      </c>
      <c r="C455" s="111">
        <v>0</v>
      </c>
      <c r="D455" s="111">
        <v>2492924.79</v>
      </c>
    </row>
    <row r="456" spans="2:4">
      <c r="B456" s="139" t="s">
        <v>3180</v>
      </c>
      <c r="C456" s="111">
        <v>0</v>
      </c>
      <c r="D456" s="111">
        <v>2492924.79</v>
      </c>
    </row>
    <row r="457" spans="2:4">
      <c r="B457" s="138" t="s">
        <v>3181</v>
      </c>
      <c r="C457" s="111">
        <v>0</v>
      </c>
      <c r="D457" s="111">
        <v>0</v>
      </c>
    </row>
    <row r="458" spans="2:4">
      <c r="B458" s="139" t="s">
        <v>3182</v>
      </c>
      <c r="C458" s="111">
        <v>0</v>
      </c>
      <c r="D458" s="111">
        <v>0</v>
      </c>
    </row>
    <row r="459" spans="2:4">
      <c r="B459" s="138" t="s">
        <v>3183</v>
      </c>
      <c r="C459" s="111">
        <v>0</v>
      </c>
      <c r="D459" s="111">
        <v>0</v>
      </c>
    </row>
    <row r="460" spans="2:4">
      <c r="B460" s="139" t="s">
        <v>3184</v>
      </c>
      <c r="C460" s="111">
        <v>0</v>
      </c>
      <c r="D460" s="111">
        <v>0</v>
      </c>
    </row>
    <row r="461" spans="2:4">
      <c r="B461" s="138" t="s">
        <v>3185</v>
      </c>
      <c r="C461" s="111">
        <v>0</v>
      </c>
      <c r="D461" s="111">
        <v>0</v>
      </c>
    </row>
    <row r="462" spans="2:4">
      <c r="B462" s="139" t="s">
        <v>3186</v>
      </c>
      <c r="C462" s="111">
        <v>0</v>
      </c>
      <c r="D462" s="111">
        <v>0</v>
      </c>
    </row>
    <row r="463" spans="2:4">
      <c r="B463" s="136" t="s">
        <v>304</v>
      </c>
      <c r="C463" s="137">
        <v>0</v>
      </c>
      <c r="D463" s="137">
        <v>6809505.4900000002</v>
      </c>
    </row>
    <row r="464" spans="2:4">
      <c r="B464" s="138" t="s">
        <v>2744</v>
      </c>
      <c r="C464" s="111">
        <v>0</v>
      </c>
      <c r="D464" s="111">
        <v>0</v>
      </c>
    </row>
    <row r="465" spans="2:4">
      <c r="B465" s="139" t="s">
        <v>2745</v>
      </c>
      <c r="C465" s="111">
        <v>0</v>
      </c>
      <c r="D465" s="111">
        <v>0</v>
      </c>
    </row>
    <row r="466" spans="2:4">
      <c r="B466" s="138" t="s">
        <v>1435</v>
      </c>
      <c r="C466" s="111">
        <v>0</v>
      </c>
      <c r="D466" s="111">
        <v>6809505.4900000002</v>
      </c>
    </row>
    <row r="467" spans="2:4">
      <c r="B467" s="139" t="s">
        <v>1436</v>
      </c>
      <c r="C467" s="111">
        <v>0</v>
      </c>
      <c r="D467" s="111">
        <v>6809505.4900000002</v>
      </c>
    </row>
    <row r="468" spans="2:4">
      <c r="B468" s="136" t="s">
        <v>290</v>
      </c>
      <c r="C468" s="137">
        <v>286453636</v>
      </c>
      <c r="D468" s="137">
        <v>120070370.65000004</v>
      </c>
    </row>
    <row r="469" spans="2:4">
      <c r="B469" s="138" t="s">
        <v>344</v>
      </c>
      <c r="C469" s="111">
        <v>286453636</v>
      </c>
      <c r="D469" s="111">
        <v>120070370.65000004</v>
      </c>
    </row>
    <row r="470" spans="2:4">
      <c r="B470" s="139" t="s">
        <v>817</v>
      </c>
      <c r="C470" s="111">
        <v>286453636</v>
      </c>
      <c r="D470" s="111">
        <v>120070370.65000004</v>
      </c>
    </row>
    <row r="471" spans="2:4">
      <c r="B471" s="64" t="s">
        <v>370</v>
      </c>
      <c r="C471" s="111">
        <v>2687131713</v>
      </c>
      <c r="D471" s="111">
        <v>1111153736.6499999</v>
      </c>
    </row>
    <row r="472" spans="2:4">
      <c r="B472" s="136" t="s">
        <v>287</v>
      </c>
      <c r="C472" s="137">
        <v>2687131713</v>
      </c>
      <c r="D472" s="137">
        <v>1073946442.9599998</v>
      </c>
    </row>
    <row r="473" spans="2:4">
      <c r="B473" s="138" t="s">
        <v>371</v>
      </c>
      <c r="C473" s="111">
        <v>2115619</v>
      </c>
      <c r="D473" s="111">
        <v>0</v>
      </c>
    </row>
    <row r="474" spans="2:4">
      <c r="B474" s="139" t="s">
        <v>860</v>
      </c>
      <c r="C474" s="111">
        <v>2115619</v>
      </c>
      <c r="D474" s="111">
        <v>0</v>
      </c>
    </row>
    <row r="475" spans="2:4">
      <c r="B475" s="138" t="s">
        <v>2257</v>
      </c>
      <c r="C475" s="111">
        <v>2550000000</v>
      </c>
      <c r="D475" s="111">
        <v>844721358.42000008</v>
      </c>
    </row>
    <row r="476" spans="2:4">
      <c r="B476" s="139" t="s">
        <v>861</v>
      </c>
      <c r="C476" s="111">
        <v>2550000000</v>
      </c>
      <c r="D476" s="111">
        <v>844721358.42000008</v>
      </c>
    </row>
    <row r="477" spans="2:4">
      <c r="B477" s="138" t="s">
        <v>372</v>
      </c>
      <c r="C477" s="111">
        <v>6247638</v>
      </c>
      <c r="D477" s="111">
        <v>15458671.779999999</v>
      </c>
    </row>
    <row r="478" spans="2:4">
      <c r="B478" s="139" t="s">
        <v>862</v>
      </c>
      <c r="C478" s="111">
        <v>6247638</v>
      </c>
      <c r="D478" s="111">
        <v>15458671.779999999</v>
      </c>
    </row>
    <row r="479" spans="2:4">
      <c r="B479" s="138" t="s">
        <v>1539</v>
      </c>
      <c r="C479" s="111">
        <v>0</v>
      </c>
      <c r="D479" s="111">
        <v>0</v>
      </c>
    </row>
    <row r="480" spans="2:4">
      <c r="B480" s="139" t="s">
        <v>1540</v>
      </c>
      <c r="C480" s="111">
        <v>0</v>
      </c>
      <c r="D480" s="111">
        <v>0</v>
      </c>
    </row>
    <row r="481" spans="2:4">
      <c r="B481" s="138" t="s">
        <v>1541</v>
      </c>
      <c r="C481" s="111">
        <v>0</v>
      </c>
      <c r="D481" s="111">
        <v>0</v>
      </c>
    </row>
    <row r="482" spans="2:4">
      <c r="B482" s="139" t="s">
        <v>1542</v>
      </c>
      <c r="C482" s="111">
        <v>0</v>
      </c>
      <c r="D482" s="111">
        <v>0</v>
      </c>
    </row>
    <row r="483" spans="2:4">
      <c r="B483" s="138" t="s">
        <v>1543</v>
      </c>
      <c r="C483" s="111">
        <v>0</v>
      </c>
      <c r="D483" s="111">
        <v>0</v>
      </c>
    </row>
    <row r="484" spans="2:4">
      <c r="B484" s="139" t="s">
        <v>1544</v>
      </c>
      <c r="C484" s="111">
        <v>0</v>
      </c>
      <c r="D484" s="111">
        <v>0</v>
      </c>
    </row>
    <row r="485" spans="2:4">
      <c r="B485" s="138" t="s">
        <v>1545</v>
      </c>
      <c r="C485" s="111">
        <v>0</v>
      </c>
      <c r="D485" s="111">
        <v>0</v>
      </c>
    </row>
    <row r="486" spans="2:4">
      <c r="B486" s="139" t="s">
        <v>1546</v>
      </c>
      <c r="C486" s="111">
        <v>0</v>
      </c>
      <c r="D486" s="111">
        <v>0</v>
      </c>
    </row>
    <row r="487" spans="2:4">
      <c r="B487" s="138" t="s">
        <v>373</v>
      </c>
      <c r="C487" s="111">
        <v>4967665</v>
      </c>
      <c r="D487" s="111">
        <v>13965148.67</v>
      </c>
    </row>
    <row r="488" spans="2:4">
      <c r="B488" s="139" t="s">
        <v>863</v>
      </c>
      <c r="C488" s="111">
        <v>4967665</v>
      </c>
      <c r="D488" s="111">
        <v>13965148.67</v>
      </c>
    </row>
    <row r="489" spans="2:4">
      <c r="B489" s="138" t="s">
        <v>374</v>
      </c>
      <c r="C489" s="111">
        <v>7400012</v>
      </c>
      <c r="D489" s="111">
        <v>3107750.92</v>
      </c>
    </row>
    <row r="490" spans="2:4">
      <c r="B490" s="139" t="s">
        <v>864</v>
      </c>
      <c r="C490" s="111">
        <v>7400012</v>
      </c>
      <c r="D490" s="111">
        <v>3107750.92</v>
      </c>
    </row>
    <row r="491" spans="2:4">
      <c r="B491" s="138" t="s">
        <v>375</v>
      </c>
      <c r="C491" s="111">
        <v>2483832</v>
      </c>
      <c r="D491" s="111">
        <v>12867584.810000001</v>
      </c>
    </row>
    <row r="492" spans="2:4">
      <c r="B492" s="139" t="s">
        <v>865</v>
      </c>
      <c r="C492" s="111">
        <v>2483832</v>
      </c>
      <c r="D492" s="111">
        <v>12867584.810000001</v>
      </c>
    </row>
    <row r="493" spans="2:4">
      <c r="B493" s="138" t="s">
        <v>3227</v>
      </c>
      <c r="C493" s="111">
        <v>0</v>
      </c>
      <c r="D493" s="111">
        <v>0</v>
      </c>
    </row>
    <row r="494" spans="2:4">
      <c r="B494" s="139" t="s">
        <v>3228</v>
      </c>
      <c r="C494" s="111">
        <v>0</v>
      </c>
      <c r="D494" s="111">
        <v>0</v>
      </c>
    </row>
    <row r="495" spans="2:4">
      <c r="B495" s="138" t="s">
        <v>376</v>
      </c>
      <c r="C495" s="111">
        <v>1499668</v>
      </c>
      <c r="D495" s="111">
        <v>14938874.780000001</v>
      </c>
    </row>
    <row r="496" spans="2:4">
      <c r="B496" s="139" t="s">
        <v>866</v>
      </c>
      <c r="C496" s="111">
        <v>1499668</v>
      </c>
      <c r="D496" s="111">
        <v>14938874.780000001</v>
      </c>
    </row>
    <row r="497" spans="2:4">
      <c r="B497" s="138" t="s">
        <v>2746</v>
      </c>
      <c r="C497" s="111">
        <v>0</v>
      </c>
      <c r="D497" s="111">
        <v>0</v>
      </c>
    </row>
    <row r="498" spans="2:4">
      <c r="B498" s="139" t="s">
        <v>2747</v>
      </c>
      <c r="C498" s="111">
        <v>0</v>
      </c>
      <c r="D498" s="111">
        <v>0</v>
      </c>
    </row>
    <row r="499" spans="2:4">
      <c r="B499" s="138" t="s">
        <v>2748</v>
      </c>
      <c r="C499" s="111">
        <v>0</v>
      </c>
      <c r="D499" s="111">
        <v>0</v>
      </c>
    </row>
    <row r="500" spans="2:4">
      <c r="B500" s="139" t="s">
        <v>2749</v>
      </c>
      <c r="C500" s="111">
        <v>0</v>
      </c>
      <c r="D500" s="111">
        <v>0</v>
      </c>
    </row>
    <row r="501" spans="2:4">
      <c r="B501" s="138" t="s">
        <v>2750</v>
      </c>
      <c r="C501" s="111">
        <v>0</v>
      </c>
      <c r="D501" s="111">
        <v>0</v>
      </c>
    </row>
    <row r="502" spans="2:4">
      <c r="B502" s="139" t="s">
        <v>2751</v>
      </c>
      <c r="C502" s="111">
        <v>0</v>
      </c>
      <c r="D502" s="111">
        <v>0</v>
      </c>
    </row>
    <row r="503" spans="2:4">
      <c r="B503" s="138" t="s">
        <v>377</v>
      </c>
      <c r="C503" s="111">
        <v>2221823</v>
      </c>
      <c r="D503" s="111">
        <v>1431588.3</v>
      </c>
    </row>
    <row r="504" spans="2:4">
      <c r="B504" s="139" t="s">
        <v>867</v>
      </c>
      <c r="C504" s="111">
        <v>2221823</v>
      </c>
      <c r="D504" s="111">
        <v>1431588.3</v>
      </c>
    </row>
    <row r="505" spans="2:4">
      <c r="B505" s="138" t="s">
        <v>1437</v>
      </c>
      <c r="C505" s="111">
        <v>0</v>
      </c>
      <c r="D505" s="111">
        <v>13200000</v>
      </c>
    </row>
    <row r="506" spans="2:4">
      <c r="B506" s="139" t="s">
        <v>1438</v>
      </c>
      <c r="C506" s="111">
        <v>0</v>
      </c>
      <c r="D506" s="111">
        <v>13200000</v>
      </c>
    </row>
    <row r="507" spans="2:4">
      <c r="B507" s="138" t="s">
        <v>378</v>
      </c>
      <c r="C507" s="111">
        <v>110195456</v>
      </c>
      <c r="D507" s="111">
        <v>154255465.28</v>
      </c>
    </row>
    <row r="508" spans="2:4">
      <c r="B508" s="139" t="s">
        <v>868</v>
      </c>
      <c r="C508" s="111">
        <v>110195456</v>
      </c>
      <c r="D508" s="111">
        <v>154255465.28</v>
      </c>
    </row>
    <row r="509" spans="2:4">
      <c r="B509" s="136" t="s">
        <v>304</v>
      </c>
      <c r="C509" s="137">
        <v>0</v>
      </c>
      <c r="D509" s="137">
        <v>37207293.689999998</v>
      </c>
    </row>
    <row r="510" spans="2:4">
      <c r="B510" s="138" t="s">
        <v>1335</v>
      </c>
      <c r="C510" s="111">
        <v>0</v>
      </c>
      <c r="D510" s="111">
        <v>37207293.689999998</v>
      </c>
    </row>
    <row r="511" spans="2:4">
      <c r="B511" s="139" t="s">
        <v>1336</v>
      </c>
      <c r="C511" s="111">
        <v>0</v>
      </c>
      <c r="D511" s="111">
        <v>37207293.689999998</v>
      </c>
    </row>
    <row r="512" spans="2:4">
      <c r="B512" s="64" t="s">
        <v>293</v>
      </c>
      <c r="C512" s="111">
        <v>1414803954</v>
      </c>
      <c r="D512" s="111">
        <v>1634526760.3600001</v>
      </c>
    </row>
    <row r="513" spans="2:4">
      <c r="B513" s="136" t="s">
        <v>287</v>
      </c>
      <c r="C513" s="137">
        <v>1226179939</v>
      </c>
      <c r="D513" s="137">
        <v>1614839439.4000001</v>
      </c>
    </row>
    <row r="514" spans="2:4">
      <c r="B514" s="138" t="s">
        <v>379</v>
      </c>
      <c r="C514" s="111">
        <v>4847189</v>
      </c>
      <c r="D514" s="111">
        <v>0</v>
      </c>
    </row>
    <row r="515" spans="2:4">
      <c r="B515" s="139" t="s">
        <v>869</v>
      </c>
      <c r="C515" s="111">
        <v>4847189</v>
      </c>
      <c r="D515" s="111">
        <v>0</v>
      </c>
    </row>
    <row r="516" spans="2:4">
      <c r="B516" s="138" t="s">
        <v>2258</v>
      </c>
      <c r="C516" s="111">
        <v>0</v>
      </c>
      <c r="D516" s="111">
        <v>0</v>
      </c>
    </row>
    <row r="517" spans="2:4">
      <c r="B517" s="139" t="s">
        <v>1547</v>
      </c>
      <c r="C517" s="111">
        <v>0</v>
      </c>
      <c r="D517" s="111">
        <v>0</v>
      </c>
    </row>
    <row r="518" spans="2:4">
      <c r="B518" s="138" t="s">
        <v>380</v>
      </c>
      <c r="C518" s="111">
        <v>15619096</v>
      </c>
      <c r="D518" s="111">
        <v>19537901.66</v>
      </c>
    </row>
    <row r="519" spans="2:4">
      <c r="B519" s="139" t="s">
        <v>870</v>
      </c>
      <c r="C519" s="111">
        <v>15619096</v>
      </c>
      <c r="D519" s="111">
        <v>19537901.66</v>
      </c>
    </row>
    <row r="520" spans="2:4">
      <c r="B520" s="138" t="s">
        <v>1548</v>
      </c>
      <c r="C520" s="111">
        <v>0</v>
      </c>
      <c r="D520" s="111">
        <v>0</v>
      </c>
    </row>
    <row r="521" spans="2:4">
      <c r="B521" s="139" t="s">
        <v>1549</v>
      </c>
      <c r="C521" s="111">
        <v>0</v>
      </c>
      <c r="D521" s="111">
        <v>0</v>
      </c>
    </row>
    <row r="522" spans="2:4">
      <c r="B522" s="138" t="s">
        <v>2259</v>
      </c>
      <c r="C522" s="111">
        <v>0</v>
      </c>
      <c r="D522" s="111">
        <v>0</v>
      </c>
    </row>
    <row r="523" spans="2:4">
      <c r="B523" s="139" t="s">
        <v>1550</v>
      </c>
      <c r="C523" s="111">
        <v>0</v>
      </c>
      <c r="D523" s="111">
        <v>0</v>
      </c>
    </row>
    <row r="524" spans="2:4">
      <c r="B524" s="138" t="s">
        <v>381</v>
      </c>
      <c r="C524" s="111">
        <v>10266898</v>
      </c>
      <c r="D524" s="111">
        <v>0</v>
      </c>
    </row>
    <row r="525" spans="2:4">
      <c r="B525" s="139" t="s">
        <v>871</v>
      </c>
      <c r="C525" s="111">
        <v>10266898</v>
      </c>
      <c r="D525" s="111">
        <v>0</v>
      </c>
    </row>
    <row r="526" spans="2:4">
      <c r="B526" s="138" t="s">
        <v>382</v>
      </c>
      <c r="C526" s="111">
        <v>5771250</v>
      </c>
      <c r="D526" s="111">
        <v>0</v>
      </c>
    </row>
    <row r="527" spans="2:4">
      <c r="B527" s="139" t="s">
        <v>872</v>
      </c>
      <c r="C527" s="111">
        <v>5771250</v>
      </c>
      <c r="D527" s="111">
        <v>0</v>
      </c>
    </row>
    <row r="528" spans="2:4">
      <c r="B528" s="138" t="s">
        <v>2260</v>
      </c>
      <c r="C528" s="111">
        <v>0</v>
      </c>
      <c r="D528" s="111">
        <v>25476126.949999999</v>
      </c>
    </row>
    <row r="529" spans="2:4">
      <c r="B529" s="139" t="s">
        <v>1337</v>
      </c>
      <c r="C529" s="111">
        <v>0</v>
      </c>
      <c r="D529" s="111">
        <v>25476126.949999999</v>
      </c>
    </row>
    <row r="530" spans="2:4">
      <c r="B530" s="138" t="s">
        <v>383</v>
      </c>
      <c r="C530" s="111">
        <v>13350406</v>
      </c>
      <c r="D530" s="111">
        <v>34194751.380000003</v>
      </c>
    </row>
    <row r="531" spans="2:4">
      <c r="B531" s="139" t="s">
        <v>873</v>
      </c>
      <c r="C531" s="111">
        <v>13350406</v>
      </c>
      <c r="D531" s="111">
        <v>34194751.380000003</v>
      </c>
    </row>
    <row r="532" spans="2:4">
      <c r="B532" s="138" t="s">
        <v>384</v>
      </c>
      <c r="C532" s="111">
        <v>29645701</v>
      </c>
      <c r="D532" s="111">
        <v>11141114.310000001</v>
      </c>
    </row>
    <row r="533" spans="2:4">
      <c r="B533" s="139" t="s">
        <v>874</v>
      </c>
      <c r="C533" s="111">
        <v>29645701</v>
      </c>
      <c r="D533" s="111">
        <v>11141114.310000001</v>
      </c>
    </row>
    <row r="534" spans="2:4">
      <c r="B534" s="138" t="s">
        <v>2261</v>
      </c>
      <c r="C534" s="111">
        <v>0</v>
      </c>
      <c r="D534" s="111">
        <v>150546914.15000001</v>
      </c>
    </row>
    <row r="535" spans="2:4">
      <c r="B535" s="139" t="s">
        <v>1338</v>
      </c>
      <c r="C535" s="111">
        <v>0</v>
      </c>
      <c r="D535" s="111">
        <v>150546914.15000001</v>
      </c>
    </row>
    <row r="536" spans="2:4">
      <c r="B536" s="138" t="s">
        <v>385</v>
      </c>
      <c r="C536" s="111">
        <v>26491464</v>
      </c>
      <c r="D536" s="111">
        <v>91953047.359999999</v>
      </c>
    </row>
    <row r="537" spans="2:4">
      <c r="B537" s="139" t="s">
        <v>875</v>
      </c>
      <c r="C537" s="111">
        <v>26491464</v>
      </c>
      <c r="D537" s="111">
        <v>91953047.359999999</v>
      </c>
    </row>
    <row r="538" spans="2:4">
      <c r="B538" s="138" t="s">
        <v>386</v>
      </c>
      <c r="C538" s="111">
        <v>9738250</v>
      </c>
      <c r="D538" s="111">
        <v>8738250</v>
      </c>
    </row>
    <row r="539" spans="2:4">
      <c r="B539" s="139" t="s">
        <v>876</v>
      </c>
      <c r="C539" s="111">
        <v>9738250</v>
      </c>
      <c r="D539" s="111">
        <v>8738250</v>
      </c>
    </row>
    <row r="540" spans="2:4">
      <c r="B540" s="138" t="s">
        <v>2262</v>
      </c>
      <c r="C540" s="111">
        <v>0</v>
      </c>
      <c r="D540" s="111">
        <v>0</v>
      </c>
    </row>
    <row r="541" spans="2:4">
      <c r="B541" s="139" t="s">
        <v>2263</v>
      </c>
      <c r="C541" s="111">
        <v>0</v>
      </c>
      <c r="D541" s="111">
        <v>0</v>
      </c>
    </row>
    <row r="542" spans="2:4">
      <c r="B542" s="138" t="s">
        <v>2264</v>
      </c>
      <c r="C542" s="111">
        <v>0</v>
      </c>
      <c r="D542" s="111">
        <v>0</v>
      </c>
    </row>
    <row r="543" spans="2:4">
      <c r="B543" s="139" t="s">
        <v>2265</v>
      </c>
      <c r="C543" s="111">
        <v>0</v>
      </c>
      <c r="D543" s="111">
        <v>0</v>
      </c>
    </row>
    <row r="544" spans="2:4">
      <c r="B544" s="138" t="s">
        <v>2266</v>
      </c>
      <c r="C544" s="111">
        <v>0</v>
      </c>
      <c r="D544" s="111">
        <v>0</v>
      </c>
    </row>
    <row r="545" spans="2:4">
      <c r="B545" s="139" t="s">
        <v>2267</v>
      </c>
      <c r="C545" s="111">
        <v>0</v>
      </c>
      <c r="D545" s="111">
        <v>0</v>
      </c>
    </row>
    <row r="546" spans="2:4">
      <c r="B546" s="138" t="s">
        <v>387</v>
      </c>
      <c r="C546" s="111">
        <v>3123819</v>
      </c>
      <c r="D546" s="111">
        <v>0</v>
      </c>
    </row>
    <row r="547" spans="2:4">
      <c r="B547" s="139" t="s">
        <v>877</v>
      </c>
      <c r="C547" s="111">
        <v>3123819</v>
      </c>
      <c r="D547" s="111">
        <v>0</v>
      </c>
    </row>
    <row r="548" spans="2:4">
      <c r="B548" s="138" t="s">
        <v>2268</v>
      </c>
      <c r="C548" s="111">
        <v>0</v>
      </c>
      <c r="D548" s="111">
        <v>0</v>
      </c>
    </row>
    <row r="549" spans="2:4">
      <c r="B549" s="139" t="s">
        <v>2269</v>
      </c>
      <c r="C549" s="111">
        <v>0</v>
      </c>
      <c r="D549" s="111">
        <v>0</v>
      </c>
    </row>
    <row r="550" spans="2:4">
      <c r="B550" s="138" t="s">
        <v>2270</v>
      </c>
      <c r="C550" s="111">
        <v>0</v>
      </c>
      <c r="D550" s="111">
        <v>0</v>
      </c>
    </row>
    <row r="551" spans="2:4">
      <c r="B551" s="139" t="s">
        <v>2271</v>
      </c>
      <c r="C551" s="111">
        <v>0</v>
      </c>
      <c r="D551" s="111">
        <v>0</v>
      </c>
    </row>
    <row r="552" spans="2:4">
      <c r="B552" s="138" t="s">
        <v>2272</v>
      </c>
      <c r="C552" s="111">
        <v>0</v>
      </c>
      <c r="D552" s="111">
        <v>0</v>
      </c>
    </row>
    <row r="553" spans="2:4">
      <c r="B553" s="139" t="s">
        <v>2273</v>
      </c>
      <c r="C553" s="111">
        <v>0</v>
      </c>
      <c r="D553" s="111">
        <v>0</v>
      </c>
    </row>
    <row r="554" spans="2:4">
      <c r="B554" s="138" t="s">
        <v>2274</v>
      </c>
      <c r="C554" s="111">
        <v>0</v>
      </c>
      <c r="D554" s="111">
        <v>0</v>
      </c>
    </row>
    <row r="555" spans="2:4">
      <c r="B555" s="139" t="s">
        <v>2275</v>
      </c>
      <c r="C555" s="111">
        <v>0</v>
      </c>
      <c r="D555" s="111">
        <v>0</v>
      </c>
    </row>
    <row r="556" spans="2:4">
      <c r="B556" s="138" t="s">
        <v>2276</v>
      </c>
      <c r="C556" s="111">
        <v>0</v>
      </c>
      <c r="D556" s="111">
        <v>0</v>
      </c>
    </row>
    <row r="557" spans="2:4">
      <c r="B557" s="139" t="s">
        <v>2277</v>
      </c>
      <c r="C557" s="111">
        <v>0</v>
      </c>
      <c r="D557" s="111">
        <v>0</v>
      </c>
    </row>
    <row r="558" spans="2:4">
      <c r="B558" s="138" t="s">
        <v>388</v>
      </c>
      <c r="C558" s="111">
        <v>22200036</v>
      </c>
      <c r="D558" s="111">
        <v>33859397.079999998</v>
      </c>
    </row>
    <row r="559" spans="2:4">
      <c r="B559" s="139" t="s">
        <v>878</v>
      </c>
      <c r="C559" s="111">
        <v>22200036</v>
      </c>
      <c r="D559" s="111">
        <v>33859397.079999998</v>
      </c>
    </row>
    <row r="560" spans="2:4">
      <c r="B560" s="138" t="s">
        <v>2278</v>
      </c>
      <c r="C560" s="111">
        <v>0</v>
      </c>
      <c r="D560" s="111">
        <v>0</v>
      </c>
    </row>
    <row r="561" spans="2:4">
      <c r="B561" s="139" t="s">
        <v>2279</v>
      </c>
      <c r="C561" s="111">
        <v>0</v>
      </c>
      <c r="D561" s="111">
        <v>0</v>
      </c>
    </row>
    <row r="562" spans="2:4">
      <c r="B562" s="138" t="s">
        <v>2280</v>
      </c>
      <c r="C562" s="111">
        <v>0</v>
      </c>
      <c r="D562" s="111">
        <v>0</v>
      </c>
    </row>
    <row r="563" spans="2:4">
      <c r="B563" s="139" t="s">
        <v>2281</v>
      </c>
      <c r="C563" s="111">
        <v>0</v>
      </c>
      <c r="D563" s="111">
        <v>0</v>
      </c>
    </row>
    <row r="564" spans="2:4">
      <c r="B564" s="138" t="s">
        <v>2282</v>
      </c>
      <c r="C564" s="111">
        <v>0</v>
      </c>
      <c r="D564" s="111">
        <v>0</v>
      </c>
    </row>
    <row r="565" spans="2:4">
      <c r="B565" s="139" t="s">
        <v>2283</v>
      </c>
      <c r="C565" s="111">
        <v>0</v>
      </c>
      <c r="D565" s="111">
        <v>0</v>
      </c>
    </row>
    <row r="566" spans="2:4">
      <c r="B566" s="138" t="s">
        <v>1339</v>
      </c>
      <c r="C566" s="111">
        <v>0</v>
      </c>
      <c r="D566" s="111">
        <v>21548926.329999998</v>
      </c>
    </row>
    <row r="567" spans="2:4">
      <c r="B567" s="139" t="s">
        <v>1340</v>
      </c>
      <c r="C567" s="111">
        <v>0</v>
      </c>
      <c r="D567" s="111">
        <v>21548926.329999998</v>
      </c>
    </row>
    <row r="568" spans="2:4">
      <c r="B568" s="138" t="s">
        <v>2284</v>
      </c>
      <c r="C568" s="111">
        <v>0</v>
      </c>
      <c r="D568" s="111">
        <v>0</v>
      </c>
    </row>
    <row r="569" spans="2:4">
      <c r="B569" s="139" t="s">
        <v>2285</v>
      </c>
      <c r="C569" s="111">
        <v>0</v>
      </c>
      <c r="D569" s="111">
        <v>0</v>
      </c>
    </row>
    <row r="570" spans="2:4">
      <c r="B570" s="138" t="s">
        <v>389</v>
      </c>
      <c r="C570" s="111">
        <v>2115619</v>
      </c>
      <c r="D570" s="111">
        <v>0</v>
      </c>
    </row>
    <row r="571" spans="2:4">
      <c r="B571" s="139" t="s">
        <v>879</v>
      </c>
      <c r="C571" s="111">
        <v>2115619</v>
      </c>
      <c r="D571" s="111">
        <v>0</v>
      </c>
    </row>
    <row r="572" spans="2:4">
      <c r="B572" s="138" t="s">
        <v>2286</v>
      </c>
      <c r="C572" s="111">
        <v>0</v>
      </c>
      <c r="D572" s="111">
        <v>0</v>
      </c>
    </row>
    <row r="573" spans="2:4">
      <c r="B573" s="139" t="s">
        <v>2287</v>
      </c>
      <c r="C573" s="111">
        <v>0</v>
      </c>
      <c r="D573" s="111">
        <v>0</v>
      </c>
    </row>
    <row r="574" spans="2:4">
      <c r="B574" s="138" t="s">
        <v>2288</v>
      </c>
      <c r="C574" s="111">
        <v>0</v>
      </c>
      <c r="D574" s="111">
        <v>0</v>
      </c>
    </row>
    <row r="575" spans="2:4">
      <c r="B575" s="139" t="s">
        <v>2289</v>
      </c>
      <c r="C575" s="111">
        <v>0</v>
      </c>
      <c r="D575" s="111">
        <v>0</v>
      </c>
    </row>
    <row r="576" spans="2:4">
      <c r="B576" s="138" t="s">
        <v>2290</v>
      </c>
      <c r="C576" s="111">
        <v>0</v>
      </c>
      <c r="D576" s="111">
        <v>0</v>
      </c>
    </row>
    <row r="577" spans="2:4">
      <c r="B577" s="139" t="s">
        <v>2291</v>
      </c>
      <c r="C577" s="111">
        <v>0</v>
      </c>
      <c r="D577" s="111">
        <v>0</v>
      </c>
    </row>
    <row r="578" spans="2:4">
      <c r="B578" s="138" t="s">
        <v>2292</v>
      </c>
      <c r="C578" s="111">
        <v>0</v>
      </c>
      <c r="D578" s="111">
        <v>0</v>
      </c>
    </row>
    <row r="579" spans="2:4">
      <c r="B579" s="139" t="s">
        <v>2293</v>
      </c>
      <c r="C579" s="111">
        <v>0</v>
      </c>
      <c r="D579" s="111">
        <v>0</v>
      </c>
    </row>
    <row r="580" spans="2:4">
      <c r="B580" s="138" t="s">
        <v>1341</v>
      </c>
      <c r="C580" s="111">
        <v>0</v>
      </c>
      <c r="D580" s="111">
        <v>105803303.40000001</v>
      </c>
    </row>
    <row r="581" spans="2:4">
      <c r="B581" s="139" t="s">
        <v>1342</v>
      </c>
      <c r="C581" s="111">
        <v>0</v>
      </c>
      <c r="D581" s="111">
        <v>105803303.40000001</v>
      </c>
    </row>
    <row r="582" spans="2:4">
      <c r="B582" s="138" t="s">
        <v>2294</v>
      </c>
      <c r="C582" s="111">
        <v>0</v>
      </c>
      <c r="D582" s="111">
        <v>0</v>
      </c>
    </row>
    <row r="583" spans="2:4">
      <c r="B583" s="139" t="s">
        <v>2295</v>
      </c>
      <c r="C583" s="111">
        <v>0</v>
      </c>
      <c r="D583" s="111">
        <v>0</v>
      </c>
    </row>
    <row r="584" spans="2:4">
      <c r="B584" s="138" t="s">
        <v>2296</v>
      </c>
      <c r="C584" s="111">
        <v>0</v>
      </c>
      <c r="D584" s="111">
        <v>0</v>
      </c>
    </row>
    <row r="585" spans="2:4">
      <c r="B585" s="139" t="s">
        <v>2297</v>
      </c>
      <c r="C585" s="111">
        <v>0</v>
      </c>
      <c r="D585" s="111">
        <v>0</v>
      </c>
    </row>
    <row r="586" spans="2:4">
      <c r="B586" s="138" t="s">
        <v>2298</v>
      </c>
      <c r="C586" s="111">
        <v>0</v>
      </c>
      <c r="D586" s="111">
        <v>0</v>
      </c>
    </row>
    <row r="587" spans="2:4">
      <c r="B587" s="139" t="s">
        <v>2299</v>
      </c>
      <c r="C587" s="111">
        <v>0</v>
      </c>
      <c r="D587" s="111">
        <v>0</v>
      </c>
    </row>
    <row r="588" spans="2:4">
      <c r="B588" s="138" t="s">
        <v>2300</v>
      </c>
      <c r="C588" s="111">
        <v>0</v>
      </c>
      <c r="D588" s="111">
        <v>0</v>
      </c>
    </row>
    <row r="589" spans="2:4">
      <c r="B589" s="139" t="s">
        <v>2301</v>
      </c>
      <c r="C589" s="111">
        <v>0</v>
      </c>
      <c r="D589" s="111">
        <v>0</v>
      </c>
    </row>
    <row r="590" spans="2:4">
      <c r="B590" s="138" t="s">
        <v>2302</v>
      </c>
      <c r="C590" s="111">
        <v>0</v>
      </c>
      <c r="D590" s="111">
        <v>0</v>
      </c>
    </row>
    <row r="591" spans="2:4">
      <c r="B591" s="139" t="s">
        <v>2303</v>
      </c>
      <c r="C591" s="111">
        <v>0</v>
      </c>
      <c r="D591" s="111">
        <v>0</v>
      </c>
    </row>
    <row r="592" spans="2:4">
      <c r="B592" s="138" t="s">
        <v>1343</v>
      </c>
      <c r="C592" s="111">
        <v>0</v>
      </c>
      <c r="D592" s="111">
        <v>9000000</v>
      </c>
    </row>
    <row r="593" spans="2:4">
      <c r="B593" s="139" t="s">
        <v>1344</v>
      </c>
      <c r="C593" s="111">
        <v>0</v>
      </c>
      <c r="D593" s="111">
        <v>9000000</v>
      </c>
    </row>
    <row r="594" spans="2:4">
      <c r="B594" s="138" t="s">
        <v>390</v>
      </c>
      <c r="C594" s="111">
        <v>13661079</v>
      </c>
      <c r="D594" s="111">
        <v>18183241.029999997</v>
      </c>
    </row>
    <row r="595" spans="2:4">
      <c r="B595" s="139" t="s">
        <v>880</v>
      </c>
      <c r="C595" s="111">
        <v>13661079</v>
      </c>
      <c r="D595" s="111">
        <v>18183241.029999997</v>
      </c>
    </row>
    <row r="596" spans="2:4">
      <c r="B596" s="138" t="s">
        <v>2304</v>
      </c>
      <c r="C596" s="111">
        <v>0</v>
      </c>
      <c r="D596" s="111">
        <v>0</v>
      </c>
    </row>
    <row r="597" spans="2:4">
      <c r="B597" s="139" t="s">
        <v>2305</v>
      </c>
      <c r="C597" s="111">
        <v>0</v>
      </c>
      <c r="D597" s="111">
        <v>0</v>
      </c>
    </row>
    <row r="598" spans="2:4">
      <c r="B598" s="138" t="s">
        <v>2306</v>
      </c>
      <c r="C598" s="111">
        <v>0</v>
      </c>
      <c r="D598" s="111">
        <v>0</v>
      </c>
    </row>
    <row r="599" spans="2:4">
      <c r="B599" s="139" t="s">
        <v>2307</v>
      </c>
      <c r="C599" s="111">
        <v>0</v>
      </c>
      <c r="D599" s="111">
        <v>0</v>
      </c>
    </row>
    <row r="600" spans="2:4">
      <c r="B600" s="138" t="s">
        <v>2308</v>
      </c>
      <c r="C600" s="111">
        <v>0</v>
      </c>
      <c r="D600" s="111">
        <v>0</v>
      </c>
    </row>
    <row r="601" spans="2:4">
      <c r="B601" s="139" t="s">
        <v>2309</v>
      </c>
      <c r="C601" s="111">
        <v>0</v>
      </c>
      <c r="D601" s="111">
        <v>0</v>
      </c>
    </row>
    <row r="602" spans="2:4">
      <c r="B602" s="138" t="s">
        <v>2310</v>
      </c>
      <c r="C602" s="111">
        <v>0</v>
      </c>
      <c r="D602" s="111">
        <v>0</v>
      </c>
    </row>
    <row r="603" spans="2:4">
      <c r="B603" s="139" t="s">
        <v>2311</v>
      </c>
      <c r="C603" s="111">
        <v>0</v>
      </c>
      <c r="D603" s="111">
        <v>0</v>
      </c>
    </row>
    <row r="604" spans="2:4">
      <c r="B604" s="138" t="s">
        <v>2312</v>
      </c>
      <c r="C604" s="111">
        <v>0</v>
      </c>
      <c r="D604" s="111">
        <v>0</v>
      </c>
    </row>
    <row r="605" spans="2:4">
      <c r="B605" s="139" t="s">
        <v>2313</v>
      </c>
      <c r="C605" s="111">
        <v>0</v>
      </c>
      <c r="D605" s="111">
        <v>0</v>
      </c>
    </row>
    <row r="606" spans="2:4">
      <c r="B606" s="138" t="s">
        <v>2314</v>
      </c>
      <c r="C606" s="111">
        <v>0</v>
      </c>
      <c r="D606" s="111">
        <v>0</v>
      </c>
    </row>
    <row r="607" spans="2:4">
      <c r="B607" s="139" t="s">
        <v>2315</v>
      </c>
      <c r="C607" s="111">
        <v>0</v>
      </c>
      <c r="D607" s="111">
        <v>0</v>
      </c>
    </row>
    <row r="608" spans="2:4">
      <c r="B608" s="138" t="s">
        <v>2316</v>
      </c>
      <c r="C608" s="111">
        <v>0</v>
      </c>
      <c r="D608" s="111">
        <v>0</v>
      </c>
    </row>
    <row r="609" spans="2:4">
      <c r="B609" s="139" t="s">
        <v>2317</v>
      </c>
      <c r="C609" s="111">
        <v>0</v>
      </c>
      <c r="D609" s="111">
        <v>0</v>
      </c>
    </row>
    <row r="610" spans="2:4">
      <c r="B610" s="138" t="s">
        <v>2318</v>
      </c>
      <c r="C610" s="111">
        <v>0</v>
      </c>
      <c r="D610" s="111">
        <v>0</v>
      </c>
    </row>
    <row r="611" spans="2:4">
      <c r="B611" s="139" t="s">
        <v>2319</v>
      </c>
      <c r="C611" s="111">
        <v>0</v>
      </c>
      <c r="D611" s="111">
        <v>0</v>
      </c>
    </row>
    <row r="612" spans="2:4">
      <c r="B612" s="138" t="s">
        <v>391</v>
      </c>
      <c r="C612" s="111">
        <v>6906676</v>
      </c>
      <c r="D612" s="111">
        <v>2340773.16</v>
      </c>
    </row>
    <row r="613" spans="2:4">
      <c r="B613" s="139" t="s">
        <v>881</v>
      </c>
      <c r="C613" s="111">
        <v>6906676</v>
      </c>
      <c r="D613" s="111">
        <v>2340773.16</v>
      </c>
    </row>
    <row r="614" spans="2:4">
      <c r="B614" s="138" t="s">
        <v>2320</v>
      </c>
      <c r="C614" s="111">
        <v>0</v>
      </c>
      <c r="D614" s="111">
        <v>0</v>
      </c>
    </row>
    <row r="615" spans="2:4">
      <c r="B615" s="139" t="s">
        <v>2321</v>
      </c>
      <c r="C615" s="111">
        <v>0</v>
      </c>
      <c r="D615" s="111">
        <v>0</v>
      </c>
    </row>
    <row r="616" spans="2:4">
      <c r="B616" s="138" t="s">
        <v>2322</v>
      </c>
      <c r="C616" s="111">
        <v>0</v>
      </c>
      <c r="D616" s="111">
        <v>0</v>
      </c>
    </row>
    <row r="617" spans="2:4">
      <c r="B617" s="139" t="s">
        <v>2323</v>
      </c>
      <c r="C617" s="111">
        <v>0</v>
      </c>
      <c r="D617" s="111">
        <v>0</v>
      </c>
    </row>
    <row r="618" spans="2:4">
      <c r="B618" s="138" t="s">
        <v>2324</v>
      </c>
      <c r="C618" s="111">
        <v>0</v>
      </c>
      <c r="D618" s="111">
        <v>0</v>
      </c>
    </row>
    <row r="619" spans="2:4">
      <c r="B619" s="139" t="s">
        <v>2325</v>
      </c>
      <c r="C619" s="111">
        <v>0</v>
      </c>
      <c r="D619" s="111">
        <v>0</v>
      </c>
    </row>
    <row r="620" spans="2:4">
      <c r="B620" s="138" t="s">
        <v>392</v>
      </c>
      <c r="C620" s="111">
        <v>181008283</v>
      </c>
      <c r="D620" s="111">
        <v>269889157.45000011</v>
      </c>
    </row>
    <row r="621" spans="2:4">
      <c r="B621" s="139" t="s">
        <v>882</v>
      </c>
      <c r="C621" s="111">
        <v>181008283</v>
      </c>
      <c r="D621" s="111">
        <v>269889157.45000011</v>
      </c>
    </row>
    <row r="622" spans="2:4">
      <c r="B622" s="138" t="s">
        <v>2326</v>
      </c>
      <c r="C622" s="111">
        <v>0</v>
      </c>
      <c r="D622" s="111">
        <v>0</v>
      </c>
    </row>
    <row r="623" spans="2:4">
      <c r="B623" s="139" t="s">
        <v>2327</v>
      </c>
      <c r="C623" s="111">
        <v>0</v>
      </c>
      <c r="D623" s="111">
        <v>0</v>
      </c>
    </row>
    <row r="624" spans="2:4">
      <c r="B624" s="138" t="s">
        <v>2328</v>
      </c>
      <c r="C624" s="111">
        <v>0</v>
      </c>
      <c r="D624" s="111">
        <v>0</v>
      </c>
    </row>
    <row r="625" spans="2:4">
      <c r="B625" s="139" t="s">
        <v>2329</v>
      </c>
      <c r="C625" s="111">
        <v>0</v>
      </c>
      <c r="D625" s="111">
        <v>0</v>
      </c>
    </row>
    <row r="626" spans="2:4">
      <c r="B626" s="138" t="s">
        <v>2330</v>
      </c>
      <c r="C626" s="111">
        <v>0</v>
      </c>
      <c r="D626" s="111">
        <v>0</v>
      </c>
    </row>
    <row r="627" spans="2:4">
      <c r="B627" s="139" t="s">
        <v>2331</v>
      </c>
      <c r="C627" s="111">
        <v>0</v>
      </c>
      <c r="D627" s="111">
        <v>0</v>
      </c>
    </row>
    <row r="628" spans="2:4">
      <c r="B628" s="138" t="s">
        <v>2332</v>
      </c>
      <c r="C628" s="111">
        <v>0</v>
      </c>
      <c r="D628" s="111">
        <v>0</v>
      </c>
    </row>
    <row r="629" spans="2:4">
      <c r="B629" s="139" t="s">
        <v>2333</v>
      </c>
      <c r="C629" s="111">
        <v>0</v>
      </c>
      <c r="D629" s="111">
        <v>0</v>
      </c>
    </row>
    <row r="630" spans="2:4">
      <c r="B630" s="138" t="s">
        <v>2334</v>
      </c>
      <c r="C630" s="111">
        <v>0</v>
      </c>
      <c r="D630" s="111">
        <v>0</v>
      </c>
    </row>
    <row r="631" spans="2:4">
      <c r="B631" s="139" t="s">
        <v>2335</v>
      </c>
      <c r="C631" s="111">
        <v>0</v>
      </c>
      <c r="D631" s="111">
        <v>0</v>
      </c>
    </row>
    <row r="632" spans="2:4">
      <c r="B632" s="138" t="s">
        <v>393</v>
      </c>
      <c r="C632" s="111">
        <v>817826522</v>
      </c>
      <c r="D632" s="111">
        <v>710613001.15999997</v>
      </c>
    </row>
    <row r="633" spans="2:4">
      <c r="B633" s="139" t="s">
        <v>883</v>
      </c>
      <c r="C633" s="111">
        <v>817826522</v>
      </c>
      <c r="D633" s="111">
        <v>710613001.15999997</v>
      </c>
    </row>
    <row r="634" spans="2:4">
      <c r="B634" s="138" t="s">
        <v>394</v>
      </c>
      <c r="C634" s="111">
        <v>2483832</v>
      </c>
      <c r="D634" s="111">
        <v>0</v>
      </c>
    </row>
    <row r="635" spans="2:4">
      <c r="B635" s="139" t="s">
        <v>884</v>
      </c>
      <c r="C635" s="111">
        <v>2483832</v>
      </c>
      <c r="D635" s="111">
        <v>0</v>
      </c>
    </row>
    <row r="636" spans="2:4">
      <c r="B636" s="138" t="s">
        <v>395</v>
      </c>
      <c r="C636" s="111">
        <v>1123819</v>
      </c>
      <c r="D636" s="111">
        <v>2040046.39</v>
      </c>
    </row>
    <row r="637" spans="2:4">
      <c r="B637" s="139" t="s">
        <v>885</v>
      </c>
      <c r="C637" s="111">
        <v>1123819</v>
      </c>
      <c r="D637" s="111">
        <v>2040046.39</v>
      </c>
    </row>
    <row r="638" spans="2:4">
      <c r="B638" s="138" t="s">
        <v>396</v>
      </c>
      <c r="C638" s="111">
        <v>60000000</v>
      </c>
      <c r="D638" s="111">
        <v>99973487.590000004</v>
      </c>
    </row>
    <row r="639" spans="2:4">
      <c r="B639" s="139" t="s">
        <v>886</v>
      </c>
      <c r="C639" s="111">
        <v>60000000</v>
      </c>
      <c r="D639" s="111">
        <v>99973487.590000004</v>
      </c>
    </row>
    <row r="640" spans="2:4">
      <c r="B640" s="136" t="s">
        <v>289</v>
      </c>
      <c r="C640" s="137">
        <v>0</v>
      </c>
      <c r="D640" s="137">
        <v>0</v>
      </c>
    </row>
    <row r="641" spans="2:4">
      <c r="B641" s="138" t="s">
        <v>3187</v>
      </c>
      <c r="C641" s="111">
        <v>0</v>
      </c>
      <c r="D641" s="111">
        <v>0</v>
      </c>
    </row>
    <row r="642" spans="2:4">
      <c r="B642" s="139" t="s">
        <v>3188</v>
      </c>
      <c r="C642" s="111">
        <v>0</v>
      </c>
      <c r="D642" s="111">
        <v>0</v>
      </c>
    </row>
    <row r="643" spans="2:4">
      <c r="B643" s="136" t="s">
        <v>304</v>
      </c>
      <c r="C643" s="137">
        <v>0</v>
      </c>
      <c r="D643" s="137">
        <v>19687320.960000001</v>
      </c>
    </row>
    <row r="644" spans="2:4">
      <c r="B644" s="138" t="s">
        <v>1343</v>
      </c>
      <c r="C644" s="111">
        <v>0</v>
      </c>
      <c r="D644" s="111">
        <v>14687320.960000001</v>
      </c>
    </row>
    <row r="645" spans="2:4">
      <c r="B645" s="139" t="s">
        <v>1344</v>
      </c>
      <c r="C645" s="111">
        <v>0</v>
      </c>
      <c r="D645" s="111">
        <v>14687320.960000001</v>
      </c>
    </row>
    <row r="646" spans="2:4">
      <c r="B646" s="138" t="s">
        <v>1439</v>
      </c>
      <c r="C646" s="111">
        <v>0</v>
      </c>
      <c r="D646" s="111">
        <v>5000000</v>
      </c>
    </row>
    <row r="647" spans="2:4">
      <c r="B647" s="139" t="s">
        <v>1440</v>
      </c>
      <c r="C647" s="111">
        <v>0</v>
      </c>
      <c r="D647" s="111">
        <v>5000000</v>
      </c>
    </row>
    <row r="648" spans="2:4">
      <c r="B648" s="136" t="s">
        <v>290</v>
      </c>
      <c r="C648" s="137">
        <v>79094839</v>
      </c>
      <c r="D648" s="137">
        <v>0</v>
      </c>
    </row>
    <row r="649" spans="2:4">
      <c r="B649" s="138" t="s">
        <v>382</v>
      </c>
      <c r="C649" s="111">
        <v>79094839</v>
      </c>
      <c r="D649" s="111">
        <v>0</v>
      </c>
    </row>
    <row r="650" spans="2:4">
      <c r="B650" s="139" t="s">
        <v>872</v>
      </c>
      <c r="C650" s="111">
        <v>79094839</v>
      </c>
      <c r="D650" s="111">
        <v>0</v>
      </c>
    </row>
    <row r="651" spans="2:4">
      <c r="B651" s="136" t="s">
        <v>291</v>
      </c>
      <c r="C651" s="137">
        <v>109529176</v>
      </c>
      <c r="D651" s="137">
        <v>0</v>
      </c>
    </row>
    <row r="652" spans="2:4">
      <c r="B652" s="138" t="s">
        <v>381</v>
      </c>
      <c r="C652" s="111">
        <v>43093200</v>
      </c>
      <c r="D652" s="111">
        <v>0</v>
      </c>
    </row>
    <row r="653" spans="2:4">
      <c r="B653" s="139" t="s">
        <v>871</v>
      </c>
      <c r="C653" s="111">
        <v>43093200</v>
      </c>
      <c r="D653" s="111">
        <v>0</v>
      </c>
    </row>
    <row r="654" spans="2:4">
      <c r="B654" s="138" t="s">
        <v>382</v>
      </c>
      <c r="C654" s="111">
        <v>66435976</v>
      </c>
      <c r="D654" s="111">
        <v>0</v>
      </c>
    </row>
    <row r="655" spans="2:4">
      <c r="B655" s="139" t="s">
        <v>872</v>
      </c>
      <c r="C655" s="111">
        <v>66435976</v>
      </c>
      <c r="D655" s="111">
        <v>0</v>
      </c>
    </row>
    <row r="656" spans="2:4">
      <c r="B656" s="64" t="s">
        <v>397</v>
      </c>
      <c r="C656" s="111">
        <v>894463111</v>
      </c>
      <c r="D656" s="111">
        <v>736686944.91000009</v>
      </c>
    </row>
    <row r="657" spans="2:4">
      <c r="B657" s="136" t="s">
        <v>287</v>
      </c>
      <c r="C657" s="137">
        <v>303932913</v>
      </c>
      <c r="D657" s="137">
        <v>121080605.65000001</v>
      </c>
    </row>
    <row r="658" spans="2:4">
      <c r="B658" s="138" t="s">
        <v>1551</v>
      </c>
      <c r="C658" s="111">
        <v>0</v>
      </c>
      <c r="D658" s="111">
        <v>0</v>
      </c>
    </row>
    <row r="659" spans="2:4">
      <c r="B659" s="139" t="s">
        <v>1552</v>
      </c>
      <c r="C659" s="111">
        <v>0</v>
      </c>
      <c r="D659" s="111">
        <v>0</v>
      </c>
    </row>
    <row r="660" spans="2:4">
      <c r="B660" s="138" t="s">
        <v>1553</v>
      </c>
      <c r="C660" s="111">
        <v>0</v>
      </c>
      <c r="D660" s="111">
        <v>0</v>
      </c>
    </row>
    <row r="661" spans="2:4">
      <c r="B661" s="139" t="s">
        <v>1554</v>
      </c>
      <c r="C661" s="111">
        <v>0</v>
      </c>
      <c r="D661" s="111">
        <v>0</v>
      </c>
    </row>
    <row r="662" spans="2:4">
      <c r="B662" s="138" t="s">
        <v>398</v>
      </c>
      <c r="C662" s="111">
        <v>2115619</v>
      </c>
      <c r="D662" s="111">
        <v>0</v>
      </c>
    </row>
    <row r="663" spans="2:4">
      <c r="B663" s="139" t="s">
        <v>887</v>
      </c>
      <c r="C663" s="111">
        <v>2115619</v>
      </c>
      <c r="D663" s="111">
        <v>0</v>
      </c>
    </row>
    <row r="664" spans="2:4">
      <c r="B664" s="138" t="s">
        <v>399</v>
      </c>
      <c r="C664" s="111">
        <v>9371457</v>
      </c>
      <c r="D664" s="111">
        <v>2215090.0099999998</v>
      </c>
    </row>
    <row r="665" spans="2:4">
      <c r="B665" s="139" t="s">
        <v>888</v>
      </c>
      <c r="C665" s="111">
        <v>9371457</v>
      </c>
      <c r="D665" s="111">
        <v>2215090.0099999998</v>
      </c>
    </row>
    <row r="666" spans="2:4">
      <c r="B666" s="138" t="s">
        <v>2336</v>
      </c>
      <c r="C666" s="111">
        <v>0</v>
      </c>
      <c r="D666" s="111">
        <v>0</v>
      </c>
    </row>
    <row r="667" spans="2:4">
      <c r="B667" s="139" t="s">
        <v>1779</v>
      </c>
      <c r="C667" s="111">
        <v>0</v>
      </c>
      <c r="D667" s="111">
        <v>0</v>
      </c>
    </row>
    <row r="668" spans="2:4">
      <c r="B668" s="138" t="s">
        <v>1555</v>
      </c>
      <c r="C668" s="111">
        <v>0</v>
      </c>
      <c r="D668" s="111">
        <v>0</v>
      </c>
    </row>
    <row r="669" spans="2:4">
      <c r="B669" s="139" t="s">
        <v>1556</v>
      </c>
      <c r="C669" s="111">
        <v>0</v>
      </c>
      <c r="D669" s="111">
        <v>0</v>
      </c>
    </row>
    <row r="670" spans="2:4">
      <c r="B670" s="138" t="s">
        <v>1557</v>
      </c>
      <c r="C670" s="111">
        <v>0</v>
      </c>
      <c r="D670" s="111">
        <v>0</v>
      </c>
    </row>
    <row r="671" spans="2:4">
      <c r="B671" s="139" t="s">
        <v>1558</v>
      </c>
      <c r="C671" s="111">
        <v>0</v>
      </c>
      <c r="D671" s="111">
        <v>0</v>
      </c>
    </row>
    <row r="672" spans="2:4">
      <c r="B672" s="138" t="s">
        <v>1797</v>
      </c>
      <c r="C672" s="111">
        <v>0</v>
      </c>
      <c r="D672" s="111">
        <v>0</v>
      </c>
    </row>
    <row r="673" spans="2:4">
      <c r="B673" s="139" t="s">
        <v>1798</v>
      </c>
      <c r="C673" s="111">
        <v>0</v>
      </c>
      <c r="D673" s="111">
        <v>0</v>
      </c>
    </row>
    <row r="674" spans="2:4">
      <c r="B674" s="138" t="s">
        <v>1799</v>
      </c>
      <c r="C674" s="111">
        <v>0</v>
      </c>
      <c r="D674" s="111">
        <v>0</v>
      </c>
    </row>
    <row r="675" spans="2:4">
      <c r="B675" s="139" t="s">
        <v>1800</v>
      </c>
      <c r="C675" s="111">
        <v>0</v>
      </c>
      <c r="D675" s="111">
        <v>0</v>
      </c>
    </row>
    <row r="676" spans="2:4">
      <c r="B676" s="138" t="s">
        <v>1801</v>
      </c>
      <c r="C676" s="111">
        <v>0</v>
      </c>
      <c r="D676" s="111">
        <v>0</v>
      </c>
    </row>
    <row r="677" spans="2:4">
      <c r="B677" s="139" t="s">
        <v>1802</v>
      </c>
      <c r="C677" s="111">
        <v>0</v>
      </c>
      <c r="D677" s="111">
        <v>0</v>
      </c>
    </row>
    <row r="678" spans="2:4">
      <c r="B678" s="138" t="s">
        <v>1803</v>
      </c>
      <c r="C678" s="111">
        <v>0</v>
      </c>
      <c r="D678" s="111">
        <v>0</v>
      </c>
    </row>
    <row r="679" spans="2:4">
      <c r="B679" s="139" t="s">
        <v>1804</v>
      </c>
      <c r="C679" s="111">
        <v>0</v>
      </c>
      <c r="D679" s="111">
        <v>0</v>
      </c>
    </row>
    <row r="680" spans="2:4">
      <c r="B680" s="138" t="s">
        <v>1805</v>
      </c>
      <c r="C680" s="111">
        <v>0</v>
      </c>
      <c r="D680" s="111">
        <v>0</v>
      </c>
    </row>
    <row r="681" spans="2:4">
      <c r="B681" s="139" t="s">
        <v>1806</v>
      </c>
      <c r="C681" s="111">
        <v>0</v>
      </c>
      <c r="D681" s="111">
        <v>0</v>
      </c>
    </row>
    <row r="682" spans="2:4">
      <c r="B682" s="138" t="s">
        <v>1807</v>
      </c>
      <c r="C682" s="111">
        <v>0</v>
      </c>
      <c r="D682" s="111">
        <v>0</v>
      </c>
    </row>
    <row r="683" spans="2:4">
      <c r="B683" s="139" t="s">
        <v>1808</v>
      </c>
      <c r="C683" s="111">
        <v>0</v>
      </c>
      <c r="D683" s="111">
        <v>0</v>
      </c>
    </row>
    <row r="684" spans="2:4">
      <c r="B684" s="138" t="s">
        <v>1809</v>
      </c>
      <c r="C684" s="111">
        <v>0</v>
      </c>
      <c r="D684" s="111">
        <v>0</v>
      </c>
    </row>
    <row r="685" spans="2:4">
      <c r="B685" s="139" t="s">
        <v>1810</v>
      </c>
      <c r="C685" s="111">
        <v>0</v>
      </c>
      <c r="D685" s="111">
        <v>0</v>
      </c>
    </row>
    <row r="686" spans="2:4">
      <c r="B686" s="138" t="s">
        <v>1811</v>
      </c>
      <c r="C686" s="111">
        <v>0</v>
      </c>
      <c r="D686" s="111">
        <v>0</v>
      </c>
    </row>
    <row r="687" spans="2:4">
      <c r="B687" s="139" t="s">
        <v>1812</v>
      </c>
      <c r="C687" s="111">
        <v>0</v>
      </c>
      <c r="D687" s="111">
        <v>0</v>
      </c>
    </row>
    <row r="688" spans="2:4">
      <c r="B688" s="138" t="s">
        <v>1813</v>
      </c>
      <c r="C688" s="111">
        <v>0</v>
      </c>
      <c r="D688" s="111">
        <v>0</v>
      </c>
    </row>
    <row r="689" spans="2:4">
      <c r="B689" s="139" t="s">
        <v>1814</v>
      </c>
      <c r="C689" s="111">
        <v>0</v>
      </c>
      <c r="D689" s="111">
        <v>0</v>
      </c>
    </row>
    <row r="690" spans="2:4">
      <c r="B690" s="138" t="s">
        <v>1815</v>
      </c>
      <c r="C690" s="111">
        <v>0</v>
      </c>
      <c r="D690" s="111">
        <v>0</v>
      </c>
    </row>
    <row r="691" spans="2:4">
      <c r="B691" s="139" t="s">
        <v>1816</v>
      </c>
      <c r="C691" s="111">
        <v>0</v>
      </c>
      <c r="D691" s="111">
        <v>0</v>
      </c>
    </row>
    <row r="692" spans="2:4">
      <c r="B692" s="138" t="s">
        <v>400</v>
      </c>
      <c r="C692" s="111">
        <v>7451497</v>
      </c>
      <c r="D692" s="111">
        <v>10467647.35</v>
      </c>
    </row>
    <row r="693" spans="2:4">
      <c r="B693" s="139" t="s">
        <v>889</v>
      </c>
      <c r="C693" s="111">
        <v>7451497</v>
      </c>
      <c r="D693" s="111">
        <v>10467647.35</v>
      </c>
    </row>
    <row r="694" spans="2:4">
      <c r="B694" s="138" t="s">
        <v>401</v>
      </c>
      <c r="C694" s="111">
        <v>4933341</v>
      </c>
      <c r="D694" s="111">
        <v>14371458.67</v>
      </c>
    </row>
    <row r="695" spans="2:4">
      <c r="B695" s="139" t="s">
        <v>890</v>
      </c>
      <c r="C695" s="111">
        <v>4933341</v>
      </c>
      <c r="D695" s="111">
        <v>14371458.67</v>
      </c>
    </row>
    <row r="696" spans="2:4">
      <c r="B696" s="138" t="s">
        <v>3229</v>
      </c>
      <c r="C696" s="111">
        <v>0</v>
      </c>
      <c r="D696" s="111">
        <v>0</v>
      </c>
    </row>
    <row r="697" spans="2:4">
      <c r="B697" s="139" t="s">
        <v>3230</v>
      </c>
      <c r="C697" s="111">
        <v>0</v>
      </c>
      <c r="D697" s="111">
        <v>0</v>
      </c>
    </row>
    <row r="698" spans="2:4">
      <c r="B698" s="138" t="s">
        <v>402</v>
      </c>
      <c r="C698" s="111">
        <v>216427931</v>
      </c>
      <c r="D698" s="111">
        <v>77900668.25</v>
      </c>
    </row>
    <row r="699" spans="2:4">
      <c r="B699" s="139" t="s">
        <v>891</v>
      </c>
      <c r="C699" s="111">
        <v>216427931</v>
      </c>
      <c r="D699" s="111">
        <v>77900668.25</v>
      </c>
    </row>
    <row r="700" spans="2:4">
      <c r="B700" s="138" t="s">
        <v>403</v>
      </c>
      <c r="C700" s="111">
        <v>52800000</v>
      </c>
      <c r="D700" s="111">
        <v>0</v>
      </c>
    </row>
    <row r="701" spans="2:4">
      <c r="B701" s="139" t="s">
        <v>892</v>
      </c>
      <c r="C701" s="111">
        <v>52800000</v>
      </c>
      <c r="D701" s="111">
        <v>0</v>
      </c>
    </row>
    <row r="702" spans="2:4">
      <c r="B702" s="138" t="s">
        <v>3189</v>
      </c>
      <c r="C702" s="111">
        <v>0</v>
      </c>
      <c r="D702" s="111">
        <v>0</v>
      </c>
    </row>
    <row r="703" spans="2:4">
      <c r="B703" s="139" t="s">
        <v>3190</v>
      </c>
      <c r="C703" s="111">
        <v>0</v>
      </c>
      <c r="D703" s="111">
        <v>0</v>
      </c>
    </row>
    <row r="704" spans="2:4">
      <c r="B704" s="138" t="s">
        <v>404</v>
      </c>
      <c r="C704" s="111">
        <v>1499668</v>
      </c>
      <c r="D704" s="111">
        <v>0</v>
      </c>
    </row>
    <row r="705" spans="2:4">
      <c r="B705" s="139" t="s">
        <v>893</v>
      </c>
      <c r="C705" s="111">
        <v>1499668</v>
      </c>
      <c r="D705" s="111">
        <v>0</v>
      </c>
    </row>
    <row r="706" spans="2:4">
      <c r="B706" s="138" t="s">
        <v>405</v>
      </c>
      <c r="C706" s="111">
        <v>6209581</v>
      </c>
      <c r="D706" s="111">
        <v>16125741.370000001</v>
      </c>
    </row>
    <row r="707" spans="2:4">
      <c r="B707" s="139" t="s">
        <v>894</v>
      </c>
      <c r="C707" s="111">
        <v>6209581</v>
      </c>
      <c r="D707" s="111">
        <v>16125741.370000001</v>
      </c>
    </row>
    <row r="708" spans="2:4">
      <c r="B708" s="138" t="s">
        <v>3169</v>
      </c>
      <c r="C708" s="111">
        <v>0</v>
      </c>
      <c r="D708" s="111">
        <v>0</v>
      </c>
    </row>
    <row r="709" spans="2:4">
      <c r="B709" s="139" t="s">
        <v>3170</v>
      </c>
      <c r="C709" s="111">
        <v>0</v>
      </c>
      <c r="D709" s="111">
        <v>0</v>
      </c>
    </row>
    <row r="710" spans="2:4">
      <c r="B710" s="138" t="s">
        <v>1870</v>
      </c>
      <c r="C710" s="111">
        <v>0</v>
      </c>
      <c r="D710" s="111">
        <v>0</v>
      </c>
    </row>
    <row r="711" spans="2:4">
      <c r="B711" s="139" t="s">
        <v>1871</v>
      </c>
      <c r="C711" s="111">
        <v>0</v>
      </c>
      <c r="D711" s="111">
        <v>0</v>
      </c>
    </row>
    <row r="712" spans="2:4">
      <c r="B712" s="138" t="s">
        <v>1872</v>
      </c>
      <c r="C712" s="111">
        <v>0</v>
      </c>
      <c r="D712" s="111">
        <v>0</v>
      </c>
    </row>
    <row r="713" spans="2:4">
      <c r="B713" s="139" t="s">
        <v>1873</v>
      </c>
      <c r="C713" s="111">
        <v>0</v>
      </c>
      <c r="D713" s="111">
        <v>0</v>
      </c>
    </row>
    <row r="714" spans="2:4">
      <c r="B714" s="138" t="s">
        <v>406</v>
      </c>
      <c r="C714" s="111">
        <v>3123819</v>
      </c>
      <c r="D714" s="111">
        <v>0</v>
      </c>
    </row>
    <row r="715" spans="2:4">
      <c r="B715" s="139" t="s">
        <v>895</v>
      </c>
      <c r="C715" s="111">
        <v>3123819</v>
      </c>
      <c r="D715" s="111">
        <v>0</v>
      </c>
    </row>
    <row r="716" spans="2:4">
      <c r="B716" s="136" t="s">
        <v>289</v>
      </c>
      <c r="C716" s="137">
        <v>0</v>
      </c>
      <c r="D716" s="137">
        <v>0</v>
      </c>
    </row>
    <row r="717" spans="2:4">
      <c r="B717" s="138" t="s">
        <v>3191</v>
      </c>
      <c r="C717" s="111">
        <v>0</v>
      </c>
      <c r="D717" s="111">
        <v>0</v>
      </c>
    </row>
    <row r="718" spans="2:4">
      <c r="B718" s="139" t="s">
        <v>3192</v>
      </c>
      <c r="C718" s="111">
        <v>0</v>
      </c>
      <c r="D718" s="111">
        <v>0</v>
      </c>
    </row>
    <row r="719" spans="2:4">
      <c r="B719" s="136" t="s">
        <v>304</v>
      </c>
      <c r="C719" s="137">
        <v>379491115</v>
      </c>
      <c r="D719" s="137">
        <v>506298976.81</v>
      </c>
    </row>
    <row r="720" spans="2:4">
      <c r="B720" s="138" t="s">
        <v>1441</v>
      </c>
      <c r="C720" s="111">
        <v>0</v>
      </c>
      <c r="D720" s="111">
        <v>9999999.370000001</v>
      </c>
    </row>
    <row r="721" spans="2:4">
      <c r="B721" s="139" t="s">
        <v>1442</v>
      </c>
      <c r="C721" s="111">
        <v>0</v>
      </c>
      <c r="D721" s="111">
        <v>9999999.370000001</v>
      </c>
    </row>
    <row r="722" spans="2:4">
      <c r="B722" s="138" t="s">
        <v>407</v>
      </c>
      <c r="C722" s="111">
        <v>379491115</v>
      </c>
      <c r="D722" s="111">
        <v>496298977.44</v>
      </c>
    </row>
    <row r="723" spans="2:4">
      <c r="B723" s="139" t="s">
        <v>896</v>
      </c>
      <c r="C723" s="111">
        <v>379491115</v>
      </c>
      <c r="D723" s="111">
        <v>496298977.44</v>
      </c>
    </row>
    <row r="724" spans="2:4">
      <c r="B724" s="136" t="s">
        <v>290</v>
      </c>
      <c r="C724" s="137">
        <v>211039083</v>
      </c>
      <c r="D724" s="137">
        <v>109307362.45</v>
      </c>
    </row>
    <row r="725" spans="2:4">
      <c r="B725" s="138" t="s">
        <v>344</v>
      </c>
      <c r="C725" s="111">
        <v>211039083</v>
      </c>
      <c r="D725" s="111">
        <v>109307362.45</v>
      </c>
    </row>
    <row r="726" spans="2:4">
      <c r="B726" s="139" t="s">
        <v>817</v>
      </c>
      <c r="C726" s="111">
        <v>211039083</v>
      </c>
      <c r="D726" s="111">
        <v>109307362.45</v>
      </c>
    </row>
    <row r="727" spans="2:4">
      <c r="B727" s="64" t="s">
        <v>294</v>
      </c>
      <c r="C727" s="111">
        <v>81734530</v>
      </c>
      <c r="D727" s="111">
        <v>140684496.22</v>
      </c>
    </row>
    <row r="728" spans="2:4">
      <c r="B728" s="136" t="s">
        <v>287</v>
      </c>
      <c r="C728" s="137">
        <v>81734530</v>
      </c>
      <c r="D728" s="137">
        <v>140684496.22</v>
      </c>
    </row>
    <row r="729" spans="2:4">
      <c r="B729" s="138" t="s">
        <v>3193</v>
      </c>
      <c r="C729" s="111">
        <v>0</v>
      </c>
      <c r="D729" s="111">
        <v>0</v>
      </c>
    </row>
    <row r="730" spans="2:4">
      <c r="B730" s="139" t="s">
        <v>3194</v>
      </c>
      <c r="C730" s="111">
        <v>0</v>
      </c>
      <c r="D730" s="111">
        <v>0</v>
      </c>
    </row>
    <row r="731" spans="2:4">
      <c r="B731" s="138" t="s">
        <v>408</v>
      </c>
      <c r="C731" s="111">
        <v>2466670</v>
      </c>
      <c r="D731" s="111">
        <v>4085578.48</v>
      </c>
    </row>
    <row r="732" spans="2:4">
      <c r="B732" s="139" t="s">
        <v>897</v>
      </c>
      <c r="C732" s="111">
        <v>2466670</v>
      </c>
      <c r="D732" s="111">
        <v>4085578.48</v>
      </c>
    </row>
    <row r="733" spans="2:4">
      <c r="B733" s="138" t="s">
        <v>409</v>
      </c>
      <c r="C733" s="111">
        <v>6247638</v>
      </c>
      <c r="D733" s="111">
        <v>8526901.9000000004</v>
      </c>
    </row>
    <row r="734" spans="2:4">
      <c r="B734" s="139" t="s">
        <v>898</v>
      </c>
      <c r="C734" s="111">
        <v>6247638</v>
      </c>
      <c r="D734" s="111">
        <v>8526901.9000000004</v>
      </c>
    </row>
    <row r="735" spans="2:4">
      <c r="B735" s="138" t="s">
        <v>1559</v>
      </c>
      <c r="C735" s="111">
        <v>0</v>
      </c>
      <c r="D735" s="111">
        <v>0</v>
      </c>
    </row>
    <row r="736" spans="2:4">
      <c r="B736" s="139" t="s">
        <v>1560</v>
      </c>
      <c r="C736" s="111">
        <v>0</v>
      </c>
      <c r="D736" s="111">
        <v>0</v>
      </c>
    </row>
    <row r="737" spans="2:4">
      <c r="B737" s="138" t="s">
        <v>1561</v>
      </c>
      <c r="C737" s="111">
        <v>0</v>
      </c>
      <c r="D737" s="111">
        <v>0</v>
      </c>
    </row>
    <row r="738" spans="2:4">
      <c r="B738" s="139" t="s">
        <v>1562</v>
      </c>
      <c r="C738" s="111">
        <v>0</v>
      </c>
      <c r="D738" s="111">
        <v>0</v>
      </c>
    </row>
    <row r="739" spans="2:4">
      <c r="B739" s="138" t="s">
        <v>1563</v>
      </c>
      <c r="C739" s="111">
        <v>0</v>
      </c>
      <c r="D739" s="111">
        <v>0</v>
      </c>
    </row>
    <row r="740" spans="2:4">
      <c r="B740" s="139" t="s">
        <v>1564</v>
      </c>
      <c r="C740" s="111">
        <v>0</v>
      </c>
      <c r="D740" s="111">
        <v>0</v>
      </c>
    </row>
    <row r="741" spans="2:4">
      <c r="B741" s="138" t="s">
        <v>1565</v>
      </c>
      <c r="C741" s="111">
        <v>0</v>
      </c>
      <c r="D741" s="111">
        <v>0</v>
      </c>
    </row>
    <row r="742" spans="2:4">
      <c r="B742" s="139" t="s">
        <v>1566</v>
      </c>
      <c r="C742" s="111">
        <v>0</v>
      </c>
      <c r="D742" s="111">
        <v>0</v>
      </c>
    </row>
    <row r="743" spans="2:4">
      <c r="B743" s="138" t="s">
        <v>1567</v>
      </c>
      <c r="C743" s="111">
        <v>0</v>
      </c>
      <c r="D743" s="111">
        <v>0</v>
      </c>
    </row>
    <row r="744" spans="2:4">
      <c r="B744" s="139" t="s">
        <v>1568</v>
      </c>
      <c r="C744" s="111">
        <v>0</v>
      </c>
      <c r="D744" s="111">
        <v>0</v>
      </c>
    </row>
    <row r="745" spans="2:4">
      <c r="B745" s="138" t="s">
        <v>1569</v>
      </c>
      <c r="C745" s="111">
        <v>0</v>
      </c>
      <c r="D745" s="111">
        <v>0</v>
      </c>
    </row>
    <row r="746" spans="2:4">
      <c r="B746" s="139" t="s">
        <v>1570</v>
      </c>
      <c r="C746" s="111">
        <v>0</v>
      </c>
      <c r="D746" s="111">
        <v>0</v>
      </c>
    </row>
    <row r="747" spans="2:4">
      <c r="B747" s="138" t="s">
        <v>1571</v>
      </c>
      <c r="C747" s="111">
        <v>0</v>
      </c>
      <c r="D747" s="111">
        <v>0</v>
      </c>
    </row>
    <row r="748" spans="2:4">
      <c r="B748" s="139" t="s">
        <v>1572</v>
      </c>
      <c r="C748" s="111">
        <v>0</v>
      </c>
      <c r="D748" s="111">
        <v>0</v>
      </c>
    </row>
    <row r="749" spans="2:4">
      <c r="B749" s="138" t="s">
        <v>1573</v>
      </c>
      <c r="C749" s="111">
        <v>0</v>
      </c>
      <c r="D749" s="111">
        <v>0</v>
      </c>
    </row>
    <row r="750" spans="2:4">
      <c r="B750" s="139" t="s">
        <v>1574</v>
      </c>
      <c r="C750" s="111">
        <v>0</v>
      </c>
      <c r="D750" s="111">
        <v>0</v>
      </c>
    </row>
    <row r="751" spans="2:4">
      <c r="B751" s="138" t="s">
        <v>1874</v>
      </c>
      <c r="C751" s="111">
        <v>0</v>
      </c>
      <c r="D751" s="111">
        <v>0</v>
      </c>
    </row>
    <row r="752" spans="2:4">
      <c r="B752" s="139" t="s">
        <v>1875</v>
      </c>
      <c r="C752" s="111">
        <v>0</v>
      </c>
      <c r="D752" s="111">
        <v>0</v>
      </c>
    </row>
    <row r="753" spans="2:4">
      <c r="B753" s="138" t="s">
        <v>1876</v>
      </c>
      <c r="C753" s="111">
        <v>0</v>
      </c>
      <c r="D753" s="111">
        <v>0</v>
      </c>
    </row>
    <row r="754" spans="2:4">
      <c r="B754" s="139" t="s">
        <v>1877</v>
      </c>
      <c r="C754" s="111">
        <v>0</v>
      </c>
      <c r="D754" s="111">
        <v>0</v>
      </c>
    </row>
    <row r="755" spans="2:4">
      <c r="B755" s="138" t="s">
        <v>1878</v>
      </c>
      <c r="C755" s="111">
        <v>0</v>
      </c>
      <c r="D755" s="111">
        <v>0</v>
      </c>
    </row>
    <row r="756" spans="2:4">
      <c r="B756" s="139" t="s">
        <v>1879</v>
      </c>
      <c r="C756" s="111">
        <v>0</v>
      </c>
      <c r="D756" s="111">
        <v>0</v>
      </c>
    </row>
    <row r="757" spans="2:4">
      <c r="B757" s="138" t="s">
        <v>1880</v>
      </c>
      <c r="C757" s="111">
        <v>0</v>
      </c>
      <c r="D757" s="111">
        <v>0</v>
      </c>
    </row>
    <row r="758" spans="2:4">
      <c r="B758" s="139" t="s">
        <v>1881</v>
      </c>
      <c r="C758" s="111">
        <v>0</v>
      </c>
      <c r="D758" s="111">
        <v>0</v>
      </c>
    </row>
    <row r="759" spans="2:4">
      <c r="B759" s="138" t="s">
        <v>410</v>
      </c>
      <c r="C759" s="111">
        <v>1241916</v>
      </c>
      <c r="D759" s="111">
        <v>0</v>
      </c>
    </row>
    <row r="760" spans="2:4">
      <c r="B760" s="139" t="s">
        <v>899</v>
      </c>
      <c r="C760" s="111">
        <v>1241916</v>
      </c>
      <c r="D760" s="111">
        <v>0</v>
      </c>
    </row>
    <row r="761" spans="2:4">
      <c r="B761" s="138" t="s">
        <v>411</v>
      </c>
      <c r="C761" s="111">
        <v>1499668</v>
      </c>
      <c r="D761" s="111">
        <v>0</v>
      </c>
    </row>
    <row r="762" spans="2:4">
      <c r="B762" s="139" t="s">
        <v>900</v>
      </c>
      <c r="C762" s="111">
        <v>1499668</v>
      </c>
      <c r="D762" s="111">
        <v>0</v>
      </c>
    </row>
    <row r="763" spans="2:4">
      <c r="B763" s="138" t="s">
        <v>412</v>
      </c>
      <c r="C763" s="111">
        <v>14800024</v>
      </c>
      <c r="D763" s="111">
        <v>0</v>
      </c>
    </row>
    <row r="764" spans="2:4">
      <c r="B764" s="139" t="s">
        <v>901</v>
      </c>
      <c r="C764" s="111">
        <v>14800024</v>
      </c>
      <c r="D764" s="111">
        <v>0</v>
      </c>
    </row>
    <row r="765" spans="2:4">
      <c r="B765" s="138" t="s">
        <v>1345</v>
      </c>
      <c r="C765" s="111">
        <v>0</v>
      </c>
      <c r="D765" s="111">
        <v>0</v>
      </c>
    </row>
    <row r="766" spans="2:4">
      <c r="B766" s="139" t="s">
        <v>1346</v>
      </c>
      <c r="C766" s="111">
        <v>0</v>
      </c>
      <c r="D766" s="111">
        <v>0</v>
      </c>
    </row>
    <row r="767" spans="2:4">
      <c r="B767" s="138" t="s">
        <v>413</v>
      </c>
      <c r="C767" s="111">
        <v>55478614</v>
      </c>
      <c r="D767" s="111">
        <v>128072015.84</v>
      </c>
    </row>
    <row r="768" spans="2:4">
      <c r="B768" s="139" t="s">
        <v>902</v>
      </c>
      <c r="C768" s="111">
        <v>55478614</v>
      </c>
      <c r="D768" s="111">
        <v>128072015.84</v>
      </c>
    </row>
    <row r="769" spans="2:4">
      <c r="B769" s="136" t="s">
        <v>289</v>
      </c>
      <c r="C769" s="137">
        <v>0</v>
      </c>
      <c r="D769" s="137">
        <v>0</v>
      </c>
    </row>
    <row r="770" spans="2:4">
      <c r="B770" s="138" t="s">
        <v>3195</v>
      </c>
      <c r="C770" s="111">
        <v>0</v>
      </c>
      <c r="D770" s="111">
        <v>0</v>
      </c>
    </row>
    <row r="771" spans="2:4">
      <c r="B771" s="139" t="s">
        <v>3196</v>
      </c>
      <c r="C771" s="111">
        <v>0</v>
      </c>
      <c r="D771" s="111">
        <v>0</v>
      </c>
    </row>
    <row r="772" spans="2:4">
      <c r="B772" s="138" t="s">
        <v>3255</v>
      </c>
      <c r="C772" s="111">
        <v>0</v>
      </c>
      <c r="D772" s="111">
        <v>0</v>
      </c>
    </row>
    <row r="773" spans="2:4">
      <c r="B773" s="139" t="s">
        <v>3256</v>
      </c>
      <c r="C773" s="111">
        <v>0</v>
      </c>
      <c r="D773" s="111">
        <v>0</v>
      </c>
    </row>
    <row r="774" spans="2:4">
      <c r="B774" s="64" t="s">
        <v>414</v>
      </c>
      <c r="C774" s="111">
        <v>600392164</v>
      </c>
      <c r="D774" s="111">
        <v>494862467.82999998</v>
      </c>
    </row>
    <row r="775" spans="2:4">
      <c r="B775" s="136" t="s">
        <v>287</v>
      </c>
      <c r="C775" s="137">
        <v>465331120</v>
      </c>
      <c r="D775" s="137">
        <v>474862467.82999998</v>
      </c>
    </row>
    <row r="776" spans="2:4">
      <c r="B776" s="138" t="s">
        <v>1575</v>
      </c>
      <c r="C776" s="111">
        <v>0</v>
      </c>
      <c r="D776" s="111">
        <v>0</v>
      </c>
    </row>
    <row r="777" spans="2:4">
      <c r="B777" s="139" t="s">
        <v>1576</v>
      </c>
      <c r="C777" s="111">
        <v>0</v>
      </c>
      <c r="D777" s="111">
        <v>0</v>
      </c>
    </row>
    <row r="778" spans="2:4">
      <c r="B778" s="138" t="s">
        <v>1577</v>
      </c>
      <c r="C778" s="111">
        <v>0</v>
      </c>
      <c r="D778" s="111">
        <v>0</v>
      </c>
    </row>
    <row r="779" spans="2:4">
      <c r="B779" s="139" t="s">
        <v>1578</v>
      </c>
      <c r="C779" s="111">
        <v>0</v>
      </c>
      <c r="D779" s="111">
        <v>0</v>
      </c>
    </row>
    <row r="780" spans="2:4">
      <c r="B780" s="138" t="s">
        <v>1579</v>
      </c>
      <c r="C780" s="111">
        <v>0</v>
      </c>
      <c r="D780" s="111">
        <v>0</v>
      </c>
    </row>
    <row r="781" spans="2:4">
      <c r="B781" s="139" t="s">
        <v>1580</v>
      </c>
      <c r="C781" s="111">
        <v>0</v>
      </c>
      <c r="D781" s="111">
        <v>0</v>
      </c>
    </row>
    <row r="782" spans="2:4">
      <c r="B782" s="138" t="s">
        <v>2337</v>
      </c>
      <c r="C782" s="111">
        <v>0</v>
      </c>
      <c r="D782" s="111">
        <v>0</v>
      </c>
    </row>
    <row r="783" spans="2:4">
      <c r="B783" s="139" t="s">
        <v>1581</v>
      </c>
      <c r="C783" s="111">
        <v>0</v>
      </c>
      <c r="D783" s="111">
        <v>0</v>
      </c>
    </row>
    <row r="784" spans="2:4">
      <c r="B784" s="138" t="s">
        <v>415</v>
      </c>
      <c r="C784" s="111">
        <v>53000000</v>
      </c>
      <c r="D784" s="111">
        <v>16809575.439999994</v>
      </c>
    </row>
    <row r="785" spans="2:4">
      <c r="B785" s="139" t="s">
        <v>903</v>
      </c>
      <c r="C785" s="111">
        <v>53000000</v>
      </c>
      <c r="D785" s="111">
        <v>16809575.439999994</v>
      </c>
    </row>
    <row r="786" spans="2:4">
      <c r="B786" s="138" t="s">
        <v>1582</v>
      </c>
      <c r="C786" s="111">
        <v>0</v>
      </c>
      <c r="D786" s="111">
        <v>0</v>
      </c>
    </row>
    <row r="787" spans="2:4">
      <c r="B787" s="139" t="s">
        <v>1583</v>
      </c>
      <c r="C787" s="111">
        <v>0</v>
      </c>
      <c r="D787" s="111">
        <v>0</v>
      </c>
    </row>
    <row r="788" spans="2:4">
      <c r="B788" s="138" t="s">
        <v>1584</v>
      </c>
      <c r="C788" s="111">
        <v>0</v>
      </c>
      <c r="D788" s="111">
        <v>0</v>
      </c>
    </row>
    <row r="789" spans="2:4">
      <c r="B789" s="139" t="s">
        <v>1585</v>
      </c>
      <c r="C789" s="111">
        <v>0</v>
      </c>
      <c r="D789" s="111">
        <v>0</v>
      </c>
    </row>
    <row r="790" spans="2:4">
      <c r="B790" s="138" t="s">
        <v>416</v>
      </c>
      <c r="C790" s="111">
        <v>7400012</v>
      </c>
      <c r="D790" s="111">
        <v>0</v>
      </c>
    </row>
    <row r="791" spans="2:4">
      <c r="B791" s="139" t="s">
        <v>904</v>
      </c>
      <c r="C791" s="111">
        <v>7400012</v>
      </c>
      <c r="D791" s="111">
        <v>0</v>
      </c>
    </row>
    <row r="792" spans="2:4">
      <c r="B792" s="138" t="s">
        <v>2338</v>
      </c>
      <c r="C792" s="111">
        <v>0</v>
      </c>
      <c r="D792" s="111">
        <v>0</v>
      </c>
    </row>
    <row r="793" spans="2:4">
      <c r="B793" s="139" t="s">
        <v>1586</v>
      </c>
      <c r="C793" s="111">
        <v>0</v>
      </c>
      <c r="D793" s="111">
        <v>0</v>
      </c>
    </row>
    <row r="794" spans="2:4">
      <c r="B794" s="138" t="s">
        <v>1587</v>
      </c>
      <c r="C794" s="111">
        <v>0</v>
      </c>
      <c r="D794" s="111">
        <v>0</v>
      </c>
    </row>
    <row r="795" spans="2:4">
      <c r="B795" s="139" t="s">
        <v>1588</v>
      </c>
      <c r="C795" s="111">
        <v>0</v>
      </c>
      <c r="D795" s="111">
        <v>0</v>
      </c>
    </row>
    <row r="796" spans="2:4">
      <c r="B796" s="138" t="s">
        <v>417</v>
      </c>
      <c r="C796" s="111">
        <v>31238192</v>
      </c>
      <c r="D796" s="111">
        <v>27632868.239999998</v>
      </c>
    </row>
    <row r="797" spans="2:4">
      <c r="B797" s="139" t="s">
        <v>905</v>
      </c>
      <c r="C797" s="111">
        <v>31238192</v>
      </c>
      <c r="D797" s="111">
        <v>27632868.239999998</v>
      </c>
    </row>
    <row r="798" spans="2:4">
      <c r="B798" s="138" t="s">
        <v>418</v>
      </c>
      <c r="C798" s="111">
        <v>208572288</v>
      </c>
      <c r="D798" s="111">
        <v>0</v>
      </c>
    </row>
    <row r="799" spans="2:4">
      <c r="B799" s="139" t="s">
        <v>906</v>
      </c>
      <c r="C799" s="111">
        <v>208572288</v>
      </c>
      <c r="D799" s="111">
        <v>0</v>
      </c>
    </row>
    <row r="800" spans="2:4">
      <c r="B800" s="138" t="s">
        <v>1347</v>
      </c>
      <c r="C800" s="111">
        <v>0</v>
      </c>
      <c r="D800" s="111">
        <v>0</v>
      </c>
    </row>
    <row r="801" spans="2:4">
      <c r="B801" s="139" t="s">
        <v>1348</v>
      </c>
      <c r="C801" s="111">
        <v>0</v>
      </c>
      <c r="D801" s="111">
        <v>0</v>
      </c>
    </row>
    <row r="802" spans="2:4">
      <c r="B802" s="138" t="s">
        <v>1882</v>
      </c>
      <c r="C802" s="111">
        <v>0</v>
      </c>
      <c r="D802" s="111">
        <v>0</v>
      </c>
    </row>
    <row r="803" spans="2:4">
      <c r="B803" s="139" t="s">
        <v>1883</v>
      </c>
      <c r="C803" s="111">
        <v>0</v>
      </c>
      <c r="D803" s="111">
        <v>0</v>
      </c>
    </row>
    <row r="804" spans="2:4">
      <c r="B804" s="138" t="s">
        <v>2339</v>
      </c>
      <c r="C804" s="111">
        <v>0</v>
      </c>
      <c r="D804" s="111">
        <v>0</v>
      </c>
    </row>
    <row r="805" spans="2:4">
      <c r="B805" s="139" t="s">
        <v>1884</v>
      </c>
      <c r="C805" s="111">
        <v>0</v>
      </c>
      <c r="D805" s="111">
        <v>0</v>
      </c>
    </row>
    <row r="806" spans="2:4">
      <c r="B806" s="138" t="s">
        <v>419</v>
      </c>
      <c r="C806" s="111">
        <v>2483832</v>
      </c>
      <c r="D806" s="111">
        <v>0</v>
      </c>
    </row>
    <row r="807" spans="2:4">
      <c r="B807" s="139" t="s">
        <v>907</v>
      </c>
      <c r="C807" s="111">
        <v>2483832</v>
      </c>
      <c r="D807" s="111">
        <v>0</v>
      </c>
    </row>
    <row r="808" spans="2:4">
      <c r="B808" s="138" t="s">
        <v>1885</v>
      </c>
      <c r="C808" s="111">
        <v>0</v>
      </c>
      <c r="D808" s="111">
        <v>0</v>
      </c>
    </row>
    <row r="809" spans="2:4">
      <c r="B809" s="139" t="s">
        <v>1886</v>
      </c>
      <c r="C809" s="111">
        <v>0</v>
      </c>
      <c r="D809" s="111">
        <v>0</v>
      </c>
    </row>
    <row r="810" spans="2:4">
      <c r="B810" s="138" t="s">
        <v>1887</v>
      </c>
      <c r="C810" s="111">
        <v>0</v>
      </c>
      <c r="D810" s="111">
        <v>0</v>
      </c>
    </row>
    <row r="811" spans="2:4">
      <c r="B811" s="139" t="s">
        <v>1888</v>
      </c>
      <c r="C811" s="111">
        <v>0</v>
      </c>
      <c r="D811" s="111">
        <v>0</v>
      </c>
    </row>
    <row r="812" spans="2:4">
      <c r="B812" s="138" t="s">
        <v>1889</v>
      </c>
      <c r="C812" s="111">
        <v>0</v>
      </c>
      <c r="D812" s="111">
        <v>0</v>
      </c>
    </row>
    <row r="813" spans="2:4">
      <c r="B813" s="139" t="s">
        <v>1890</v>
      </c>
      <c r="C813" s="111">
        <v>0</v>
      </c>
      <c r="D813" s="111">
        <v>0</v>
      </c>
    </row>
    <row r="814" spans="2:4">
      <c r="B814" s="138" t="s">
        <v>1891</v>
      </c>
      <c r="C814" s="111">
        <v>0</v>
      </c>
      <c r="D814" s="111">
        <v>0</v>
      </c>
    </row>
    <row r="815" spans="2:4">
      <c r="B815" s="139" t="s">
        <v>1892</v>
      </c>
      <c r="C815" s="111">
        <v>0</v>
      </c>
      <c r="D815" s="111">
        <v>0</v>
      </c>
    </row>
    <row r="816" spans="2:4">
      <c r="B816" s="138" t="s">
        <v>1893</v>
      </c>
      <c r="C816" s="111">
        <v>0</v>
      </c>
      <c r="D816" s="111">
        <v>0</v>
      </c>
    </row>
    <row r="817" spans="2:4">
      <c r="B817" s="139" t="s">
        <v>1894</v>
      </c>
      <c r="C817" s="111">
        <v>0</v>
      </c>
      <c r="D817" s="111">
        <v>0</v>
      </c>
    </row>
    <row r="818" spans="2:4">
      <c r="B818" s="138" t="s">
        <v>1895</v>
      </c>
      <c r="C818" s="111">
        <v>0</v>
      </c>
      <c r="D818" s="111">
        <v>0</v>
      </c>
    </row>
    <row r="819" spans="2:4">
      <c r="B819" s="139" t="s">
        <v>1896</v>
      </c>
      <c r="C819" s="111">
        <v>0</v>
      </c>
      <c r="D819" s="111">
        <v>0</v>
      </c>
    </row>
    <row r="820" spans="2:4">
      <c r="B820" s="138" t="s">
        <v>2340</v>
      </c>
      <c r="C820" s="111">
        <v>0</v>
      </c>
      <c r="D820" s="111">
        <v>0</v>
      </c>
    </row>
    <row r="821" spans="2:4">
      <c r="B821" s="139" t="s">
        <v>1897</v>
      </c>
      <c r="C821" s="111">
        <v>0</v>
      </c>
      <c r="D821" s="111">
        <v>0</v>
      </c>
    </row>
    <row r="822" spans="2:4">
      <c r="B822" s="138" t="s">
        <v>420</v>
      </c>
      <c r="C822" s="111">
        <v>2196497</v>
      </c>
      <c r="D822" s="111">
        <v>2193048.62</v>
      </c>
    </row>
    <row r="823" spans="2:4">
      <c r="B823" s="139" t="s">
        <v>908</v>
      </c>
      <c r="C823" s="111">
        <v>2196497</v>
      </c>
      <c r="D823" s="111">
        <v>2193048.62</v>
      </c>
    </row>
    <row r="824" spans="2:4">
      <c r="B824" s="138" t="s">
        <v>2752</v>
      </c>
      <c r="C824" s="111">
        <v>0</v>
      </c>
      <c r="D824" s="111">
        <v>0</v>
      </c>
    </row>
    <row r="825" spans="2:4">
      <c r="B825" s="139" t="s">
        <v>2753</v>
      </c>
      <c r="C825" s="111">
        <v>0</v>
      </c>
      <c r="D825" s="111">
        <v>0</v>
      </c>
    </row>
    <row r="826" spans="2:4">
      <c r="B826" s="138" t="s">
        <v>1898</v>
      </c>
      <c r="C826" s="111">
        <v>0</v>
      </c>
      <c r="D826" s="111">
        <v>0</v>
      </c>
    </row>
    <row r="827" spans="2:4">
      <c r="B827" s="139" t="s">
        <v>1899</v>
      </c>
      <c r="C827" s="111">
        <v>0</v>
      </c>
      <c r="D827" s="111">
        <v>0</v>
      </c>
    </row>
    <row r="828" spans="2:4">
      <c r="B828" s="138" t="s">
        <v>2341</v>
      </c>
      <c r="C828" s="111">
        <v>0</v>
      </c>
      <c r="D828" s="111">
        <v>0</v>
      </c>
    </row>
    <row r="829" spans="2:4">
      <c r="B829" s="139" t="s">
        <v>1900</v>
      </c>
      <c r="C829" s="111">
        <v>0</v>
      </c>
      <c r="D829" s="111">
        <v>0</v>
      </c>
    </row>
    <row r="830" spans="2:4">
      <c r="B830" s="138" t="s">
        <v>1495</v>
      </c>
      <c r="C830" s="111">
        <v>0</v>
      </c>
      <c r="D830" s="111">
        <v>3199957.98</v>
      </c>
    </row>
    <row r="831" spans="2:4">
      <c r="B831" s="139" t="s">
        <v>1496</v>
      </c>
      <c r="C831" s="111">
        <v>0</v>
      </c>
      <c r="D831" s="111">
        <v>3199957.98</v>
      </c>
    </row>
    <row r="832" spans="2:4">
      <c r="B832" s="138" t="s">
        <v>421</v>
      </c>
      <c r="C832" s="111">
        <v>3123819</v>
      </c>
      <c r="D832" s="111">
        <v>0</v>
      </c>
    </row>
    <row r="833" spans="2:4">
      <c r="B833" s="139" t="s">
        <v>909</v>
      </c>
      <c r="C833" s="111">
        <v>3123819</v>
      </c>
      <c r="D833" s="111">
        <v>0</v>
      </c>
    </row>
    <row r="834" spans="2:4">
      <c r="B834" s="138" t="s">
        <v>2754</v>
      </c>
      <c r="C834" s="111">
        <v>0</v>
      </c>
      <c r="D834" s="111">
        <v>0</v>
      </c>
    </row>
    <row r="835" spans="2:4">
      <c r="B835" s="139" t="s">
        <v>2755</v>
      </c>
      <c r="C835" s="111">
        <v>0</v>
      </c>
      <c r="D835" s="111">
        <v>0</v>
      </c>
    </row>
    <row r="836" spans="2:4">
      <c r="B836" s="138" t="s">
        <v>1901</v>
      </c>
      <c r="C836" s="111">
        <v>0</v>
      </c>
      <c r="D836" s="111">
        <v>0</v>
      </c>
    </row>
    <row r="837" spans="2:4">
      <c r="B837" s="139" t="s">
        <v>1902</v>
      </c>
      <c r="C837" s="111">
        <v>0</v>
      </c>
      <c r="D837" s="111">
        <v>0</v>
      </c>
    </row>
    <row r="838" spans="2:4">
      <c r="B838" s="138" t="s">
        <v>422</v>
      </c>
      <c r="C838" s="111">
        <v>14800024</v>
      </c>
      <c r="D838" s="111">
        <v>14695273.720000001</v>
      </c>
    </row>
    <row r="839" spans="2:4">
      <c r="B839" s="139" t="s">
        <v>910</v>
      </c>
      <c r="C839" s="111">
        <v>14800024</v>
      </c>
      <c r="D839" s="111">
        <v>14695273.720000001</v>
      </c>
    </row>
    <row r="840" spans="2:4">
      <c r="B840" s="138" t="s">
        <v>423</v>
      </c>
      <c r="C840" s="111">
        <v>2115619</v>
      </c>
      <c r="D840" s="111">
        <v>0</v>
      </c>
    </row>
    <row r="841" spans="2:4">
      <c r="B841" s="139" t="s">
        <v>911</v>
      </c>
      <c r="C841" s="111">
        <v>2115619</v>
      </c>
      <c r="D841" s="111">
        <v>0</v>
      </c>
    </row>
    <row r="842" spans="2:4">
      <c r="B842" s="138" t="s">
        <v>424</v>
      </c>
      <c r="C842" s="111">
        <v>2483832</v>
      </c>
      <c r="D842" s="111">
        <v>0</v>
      </c>
    </row>
    <row r="843" spans="2:4">
      <c r="B843" s="139" t="s">
        <v>912</v>
      </c>
      <c r="C843" s="111">
        <v>2483832</v>
      </c>
      <c r="D843" s="111">
        <v>0</v>
      </c>
    </row>
    <row r="844" spans="2:4">
      <c r="B844" s="138" t="s">
        <v>425</v>
      </c>
      <c r="C844" s="111">
        <v>129185535</v>
      </c>
      <c r="D844" s="111">
        <v>226809042.84999999</v>
      </c>
    </row>
    <row r="845" spans="2:4">
      <c r="B845" s="139" t="s">
        <v>913</v>
      </c>
      <c r="C845" s="111">
        <v>129185535</v>
      </c>
      <c r="D845" s="111">
        <v>226809042.84999999</v>
      </c>
    </row>
    <row r="846" spans="2:4">
      <c r="B846" s="138" t="s">
        <v>2342</v>
      </c>
      <c r="C846" s="111">
        <v>0</v>
      </c>
      <c r="D846" s="111">
        <v>177413321</v>
      </c>
    </row>
    <row r="847" spans="2:4">
      <c r="B847" s="139" t="s">
        <v>1349</v>
      </c>
      <c r="C847" s="111">
        <v>0</v>
      </c>
      <c r="D847" s="111">
        <v>177413321</v>
      </c>
    </row>
    <row r="848" spans="2:4">
      <c r="B848" s="138" t="s">
        <v>426</v>
      </c>
      <c r="C848" s="111">
        <v>6247638</v>
      </c>
      <c r="D848" s="111">
        <v>2874816.61</v>
      </c>
    </row>
    <row r="849" spans="2:4">
      <c r="B849" s="139" t="s">
        <v>914</v>
      </c>
      <c r="C849" s="111">
        <v>6247638</v>
      </c>
      <c r="D849" s="111">
        <v>2874816.61</v>
      </c>
    </row>
    <row r="850" spans="2:4">
      <c r="B850" s="138" t="s">
        <v>427</v>
      </c>
      <c r="C850" s="111">
        <v>1241916</v>
      </c>
      <c r="D850" s="111">
        <v>3234563.37</v>
      </c>
    </row>
    <row r="851" spans="2:4">
      <c r="B851" s="139" t="s">
        <v>915</v>
      </c>
      <c r="C851" s="111">
        <v>1241916</v>
      </c>
      <c r="D851" s="111">
        <v>3234563.37</v>
      </c>
    </row>
    <row r="852" spans="2:4">
      <c r="B852" s="138" t="s">
        <v>428</v>
      </c>
      <c r="C852" s="111">
        <v>1241916</v>
      </c>
      <c r="D852" s="111">
        <v>0</v>
      </c>
    </row>
    <row r="853" spans="2:4">
      <c r="B853" s="139" t="s">
        <v>916</v>
      </c>
      <c r="C853" s="111">
        <v>1241916</v>
      </c>
      <c r="D853" s="111">
        <v>0</v>
      </c>
    </row>
    <row r="854" spans="2:4">
      <c r="B854" s="136" t="s">
        <v>289</v>
      </c>
      <c r="C854" s="137">
        <v>0</v>
      </c>
      <c r="D854" s="137">
        <v>20000000</v>
      </c>
    </row>
    <row r="855" spans="2:4">
      <c r="B855" s="138" t="s">
        <v>2343</v>
      </c>
      <c r="C855" s="111">
        <v>0</v>
      </c>
      <c r="D855" s="111">
        <v>20000000</v>
      </c>
    </row>
    <row r="856" spans="2:4">
      <c r="B856" s="139" t="s">
        <v>1443</v>
      </c>
      <c r="C856" s="111">
        <v>0</v>
      </c>
      <c r="D856" s="111">
        <v>20000000</v>
      </c>
    </row>
    <row r="857" spans="2:4">
      <c r="B857" s="136" t="s">
        <v>290</v>
      </c>
      <c r="C857" s="137">
        <v>135061044</v>
      </c>
      <c r="D857" s="137">
        <v>0</v>
      </c>
    </row>
    <row r="858" spans="2:4">
      <c r="B858" s="138" t="s">
        <v>429</v>
      </c>
      <c r="C858" s="111">
        <v>135061044</v>
      </c>
      <c r="D858" s="111">
        <v>0</v>
      </c>
    </row>
    <row r="859" spans="2:4">
      <c r="B859" s="139" t="s">
        <v>917</v>
      </c>
      <c r="C859" s="111">
        <v>135061044</v>
      </c>
      <c r="D859" s="111">
        <v>0</v>
      </c>
    </row>
    <row r="860" spans="2:4">
      <c r="B860" s="64" t="s">
        <v>295</v>
      </c>
      <c r="C860" s="111">
        <v>294404374</v>
      </c>
      <c r="D860" s="111">
        <v>204648144.69</v>
      </c>
    </row>
    <row r="861" spans="2:4">
      <c r="B861" s="136" t="s">
        <v>287</v>
      </c>
      <c r="C861" s="137">
        <v>101705079</v>
      </c>
      <c r="D861" s="137">
        <v>112416221.44999999</v>
      </c>
    </row>
    <row r="862" spans="2:4">
      <c r="B862" s="138" t="s">
        <v>2344</v>
      </c>
      <c r="C862" s="111">
        <v>0</v>
      </c>
      <c r="D862" s="111">
        <v>0</v>
      </c>
    </row>
    <row r="863" spans="2:4">
      <c r="B863" s="139" t="s">
        <v>1589</v>
      </c>
      <c r="C863" s="111">
        <v>0</v>
      </c>
      <c r="D863" s="111">
        <v>0</v>
      </c>
    </row>
    <row r="864" spans="2:4">
      <c r="B864" s="138" t="s">
        <v>1590</v>
      </c>
      <c r="C864" s="111">
        <v>0</v>
      </c>
      <c r="D864" s="111">
        <v>0</v>
      </c>
    </row>
    <row r="865" spans="2:4">
      <c r="B865" s="139" t="s">
        <v>1591</v>
      </c>
      <c r="C865" s="111">
        <v>0</v>
      </c>
      <c r="D865" s="111">
        <v>0</v>
      </c>
    </row>
    <row r="866" spans="2:4">
      <c r="B866" s="138" t="s">
        <v>2345</v>
      </c>
      <c r="C866" s="111">
        <v>0</v>
      </c>
      <c r="D866" s="111">
        <v>0</v>
      </c>
    </row>
    <row r="867" spans="2:4">
      <c r="B867" s="139" t="s">
        <v>1592</v>
      </c>
      <c r="C867" s="111">
        <v>0</v>
      </c>
      <c r="D867" s="111">
        <v>0</v>
      </c>
    </row>
    <row r="868" spans="2:4">
      <c r="B868" s="138" t="s">
        <v>430</v>
      </c>
      <c r="C868" s="111">
        <v>4915999</v>
      </c>
      <c r="D868" s="111">
        <v>6845924.2999999998</v>
      </c>
    </row>
    <row r="869" spans="2:4">
      <c r="B869" s="139" t="s">
        <v>918</v>
      </c>
      <c r="C869" s="111">
        <v>4915999</v>
      </c>
      <c r="D869" s="111">
        <v>6845924.2999999998</v>
      </c>
    </row>
    <row r="870" spans="2:4">
      <c r="B870" s="138" t="s">
        <v>1593</v>
      </c>
      <c r="C870" s="111">
        <v>0</v>
      </c>
      <c r="D870" s="111">
        <v>0</v>
      </c>
    </row>
    <row r="871" spans="2:4">
      <c r="B871" s="139" t="s">
        <v>1594</v>
      </c>
      <c r="C871" s="111">
        <v>0</v>
      </c>
      <c r="D871" s="111">
        <v>0</v>
      </c>
    </row>
    <row r="872" spans="2:4">
      <c r="B872" s="138" t="s">
        <v>431</v>
      </c>
      <c r="C872" s="111">
        <v>1241916</v>
      </c>
      <c r="D872" s="111">
        <v>0</v>
      </c>
    </row>
    <row r="873" spans="2:4">
      <c r="B873" s="139" t="s">
        <v>919</v>
      </c>
      <c r="C873" s="111">
        <v>1241916</v>
      </c>
      <c r="D873" s="111">
        <v>0</v>
      </c>
    </row>
    <row r="874" spans="2:4">
      <c r="B874" s="138" t="s">
        <v>432</v>
      </c>
      <c r="C874" s="111">
        <v>2466671</v>
      </c>
      <c r="D874" s="111">
        <v>2335160.02</v>
      </c>
    </row>
    <row r="875" spans="2:4">
      <c r="B875" s="139" t="s">
        <v>920</v>
      </c>
      <c r="C875" s="111">
        <v>2466671</v>
      </c>
      <c r="D875" s="111">
        <v>2335160.02</v>
      </c>
    </row>
    <row r="876" spans="2:4">
      <c r="B876" s="138" t="s">
        <v>433</v>
      </c>
      <c r="C876" s="111">
        <v>86973174</v>
      </c>
      <c r="D876" s="111">
        <v>94218705.780000001</v>
      </c>
    </row>
    <row r="877" spans="2:4">
      <c r="B877" s="139" t="s">
        <v>921</v>
      </c>
      <c r="C877" s="111">
        <v>86973174</v>
      </c>
      <c r="D877" s="111">
        <v>94218705.780000001</v>
      </c>
    </row>
    <row r="878" spans="2:4">
      <c r="B878" s="138" t="s">
        <v>2756</v>
      </c>
      <c r="C878" s="111">
        <v>0</v>
      </c>
      <c r="D878" s="111">
        <v>0</v>
      </c>
    </row>
    <row r="879" spans="2:4">
      <c r="B879" s="139" t="s">
        <v>2757</v>
      </c>
      <c r="C879" s="111">
        <v>0</v>
      </c>
      <c r="D879" s="111">
        <v>0</v>
      </c>
    </row>
    <row r="880" spans="2:4">
      <c r="B880" s="138" t="s">
        <v>2758</v>
      </c>
      <c r="C880" s="111">
        <v>0</v>
      </c>
      <c r="D880" s="111">
        <v>0</v>
      </c>
    </row>
    <row r="881" spans="2:4">
      <c r="B881" s="139" t="s">
        <v>2759</v>
      </c>
      <c r="C881" s="111">
        <v>0</v>
      </c>
      <c r="D881" s="111">
        <v>0</v>
      </c>
    </row>
    <row r="882" spans="2:4">
      <c r="B882" s="138" t="s">
        <v>2760</v>
      </c>
      <c r="C882" s="111">
        <v>0</v>
      </c>
      <c r="D882" s="111">
        <v>0</v>
      </c>
    </row>
    <row r="883" spans="2:4">
      <c r="B883" s="139" t="s">
        <v>2761</v>
      </c>
      <c r="C883" s="111">
        <v>0</v>
      </c>
      <c r="D883" s="111">
        <v>0</v>
      </c>
    </row>
    <row r="884" spans="2:4">
      <c r="B884" s="138" t="s">
        <v>2762</v>
      </c>
      <c r="C884" s="111">
        <v>0</v>
      </c>
      <c r="D884" s="111">
        <v>0</v>
      </c>
    </row>
    <row r="885" spans="2:4">
      <c r="B885" s="139" t="s">
        <v>2763</v>
      </c>
      <c r="C885" s="111">
        <v>0</v>
      </c>
      <c r="D885" s="111">
        <v>0</v>
      </c>
    </row>
    <row r="886" spans="2:4">
      <c r="B886" s="138" t="s">
        <v>2764</v>
      </c>
      <c r="C886" s="111">
        <v>0</v>
      </c>
      <c r="D886" s="111">
        <v>0</v>
      </c>
    </row>
    <row r="887" spans="2:4">
      <c r="B887" s="139" t="s">
        <v>2765</v>
      </c>
      <c r="C887" s="111">
        <v>0</v>
      </c>
      <c r="D887" s="111">
        <v>0</v>
      </c>
    </row>
    <row r="888" spans="2:4">
      <c r="B888" s="138" t="s">
        <v>2766</v>
      </c>
      <c r="C888" s="111">
        <v>0</v>
      </c>
      <c r="D888" s="111">
        <v>0</v>
      </c>
    </row>
    <row r="889" spans="2:4">
      <c r="B889" s="139" t="s">
        <v>2767</v>
      </c>
      <c r="C889" s="111">
        <v>0</v>
      </c>
      <c r="D889" s="111">
        <v>0</v>
      </c>
    </row>
    <row r="890" spans="2:4">
      <c r="B890" s="138" t="s">
        <v>2768</v>
      </c>
      <c r="C890" s="111">
        <v>0</v>
      </c>
      <c r="D890" s="111">
        <v>0</v>
      </c>
    </row>
    <row r="891" spans="2:4">
      <c r="B891" s="139" t="s">
        <v>2769</v>
      </c>
      <c r="C891" s="111">
        <v>0</v>
      </c>
      <c r="D891" s="111">
        <v>0</v>
      </c>
    </row>
    <row r="892" spans="2:4">
      <c r="B892" s="138" t="s">
        <v>2770</v>
      </c>
      <c r="C892" s="111">
        <v>0</v>
      </c>
      <c r="D892" s="111">
        <v>0</v>
      </c>
    </row>
    <row r="893" spans="2:4">
      <c r="B893" s="139" t="s">
        <v>2771</v>
      </c>
      <c r="C893" s="111">
        <v>0</v>
      </c>
      <c r="D893" s="111">
        <v>0</v>
      </c>
    </row>
    <row r="894" spans="2:4">
      <c r="B894" s="138" t="s">
        <v>2772</v>
      </c>
      <c r="C894" s="111">
        <v>0</v>
      </c>
      <c r="D894" s="111">
        <v>0</v>
      </c>
    </row>
    <row r="895" spans="2:4">
      <c r="B895" s="139" t="s">
        <v>2773</v>
      </c>
      <c r="C895" s="111">
        <v>0</v>
      </c>
      <c r="D895" s="111">
        <v>0</v>
      </c>
    </row>
    <row r="896" spans="2:4">
      <c r="B896" s="138" t="s">
        <v>434</v>
      </c>
      <c r="C896" s="111">
        <v>2483832</v>
      </c>
      <c r="D896" s="111">
        <v>0</v>
      </c>
    </row>
    <row r="897" spans="2:4">
      <c r="B897" s="139" t="s">
        <v>922</v>
      </c>
      <c r="C897" s="111">
        <v>2483832</v>
      </c>
      <c r="D897" s="111">
        <v>0</v>
      </c>
    </row>
    <row r="898" spans="2:4">
      <c r="B898" s="138" t="s">
        <v>2774</v>
      </c>
      <c r="C898" s="111">
        <v>0</v>
      </c>
      <c r="D898" s="111">
        <v>0</v>
      </c>
    </row>
    <row r="899" spans="2:4">
      <c r="B899" s="139" t="s">
        <v>2775</v>
      </c>
      <c r="C899" s="111">
        <v>0</v>
      </c>
      <c r="D899" s="111">
        <v>0</v>
      </c>
    </row>
    <row r="900" spans="2:4">
      <c r="B900" s="138" t="s">
        <v>435</v>
      </c>
      <c r="C900" s="111">
        <v>1499668</v>
      </c>
      <c r="D900" s="111">
        <v>0</v>
      </c>
    </row>
    <row r="901" spans="2:4">
      <c r="B901" s="139" t="s">
        <v>923</v>
      </c>
      <c r="C901" s="111">
        <v>1499668</v>
      </c>
      <c r="D901" s="111">
        <v>0</v>
      </c>
    </row>
    <row r="902" spans="2:4">
      <c r="B902" s="138" t="s">
        <v>436</v>
      </c>
      <c r="C902" s="111">
        <v>2123819</v>
      </c>
      <c r="D902" s="111">
        <v>9016431.3499999996</v>
      </c>
    </row>
    <row r="903" spans="2:4">
      <c r="B903" s="139" t="s">
        <v>924</v>
      </c>
      <c r="C903" s="111">
        <v>2123819</v>
      </c>
      <c r="D903" s="111">
        <v>9016431.3499999996</v>
      </c>
    </row>
    <row r="904" spans="2:4">
      <c r="B904" s="136" t="s">
        <v>304</v>
      </c>
      <c r="C904" s="137">
        <v>0</v>
      </c>
      <c r="D904" s="137">
        <v>5000000</v>
      </c>
    </row>
    <row r="905" spans="2:4">
      <c r="B905" s="138" t="s">
        <v>1444</v>
      </c>
      <c r="C905" s="111">
        <v>0</v>
      </c>
      <c r="D905" s="111">
        <v>5000000</v>
      </c>
    </row>
    <row r="906" spans="2:4">
      <c r="B906" s="139" t="s">
        <v>1445</v>
      </c>
      <c r="C906" s="111">
        <v>0</v>
      </c>
      <c r="D906" s="111">
        <v>5000000</v>
      </c>
    </row>
    <row r="907" spans="2:4">
      <c r="B907" s="136" t="s">
        <v>290</v>
      </c>
      <c r="C907" s="137">
        <v>192699295</v>
      </c>
      <c r="D907" s="137">
        <v>87231923.239999995</v>
      </c>
    </row>
    <row r="908" spans="2:4">
      <c r="B908" s="138" t="s">
        <v>344</v>
      </c>
      <c r="C908" s="111">
        <v>192699295</v>
      </c>
      <c r="D908" s="111">
        <v>87231923.239999995</v>
      </c>
    </row>
    <row r="909" spans="2:4">
      <c r="B909" s="139" t="s">
        <v>817</v>
      </c>
      <c r="C909" s="111">
        <v>192699295</v>
      </c>
      <c r="D909" s="111">
        <v>87231923.239999995</v>
      </c>
    </row>
    <row r="910" spans="2:4">
      <c r="B910" s="64" t="s">
        <v>296</v>
      </c>
      <c r="C910" s="111">
        <v>770279969</v>
      </c>
      <c r="D910" s="111">
        <v>831009416.22000003</v>
      </c>
    </row>
    <row r="911" spans="2:4">
      <c r="B911" s="136" t="s">
        <v>287</v>
      </c>
      <c r="C911" s="137">
        <v>770279969</v>
      </c>
      <c r="D911" s="137">
        <v>818221635.62</v>
      </c>
    </row>
    <row r="912" spans="2:4">
      <c r="B912" s="138" t="s">
        <v>1595</v>
      </c>
      <c r="C912" s="111">
        <v>0</v>
      </c>
      <c r="D912" s="111">
        <v>0</v>
      </c>
    </row>
    <row r="913" spans="2:4">
      <c r="B913" s="139" t="s">
        <v>1596</v>
      </c>
      <c r="C913" s="111">
        <v>0</v>
      </c>
      <c r="D913" s="111">
        <v>0</v>
      </c>
    </row>
    <row r="914" spans="2:4">
      <c r="B914" s="138" t="s">
        <v>2346</v>
      </c>
      <c r="C914" s="111">
        <v>0</v>
      </c>
      <c r="D914" s="111">
        <v>0</v>
      </c>
    </row>
    <row r="915" spans="2:4">
      <c r="B915" s="139" t="s">
        <v>1597</v>
      </c>
      <c r="C915" s="111">
        <v>0</v>
      </c>
      <c r="D915" s="111">
        <v>0</v>
      </c>
    </row>
    <row r="916" spans="2:4">
      <c r="B916" s="138" t="s">
        <v>437</v>
      </c>
      <c r="C916" s="111">
        <v>188088968</v>
      </c>
      <c r="D916" s="111">
        <v>0</v>
      </c>
    </row>
    <row r="917" spans="2:4">
      <c r="B917" s="139" t="s">
        <v>925</v>
      </c>
      <c r="C917" s="111">
        <v>188088968</v>
      </c>
      <c r="D917" s="111">
        <v>0</v>
      </c>
    </row>
    <row r="918" spans="2:4">
      <c r="B918" s="138" t="s">
        <v>2347</v>
      </c>
      <c r="C918" s="111">
        <v>0</v>
      </c>
      <c r="D918" s="111">
        <v>0</v>
      </c>
    </row>
    <row r="919" spans="2:4">
      <c r="B919" s="139" t="s">
        <v>1598</v>
      </c>
      <c r="C919" s="111">
        <v>0</v>
      </c>
      <c r="D919" s="111">
        <v>0</v>
      </c>
    </row>
    <row r="920" spans="2:4">
      <c r="B920" s="138" t="s">
        <v>438</v>
      </c>
      <c r="C920" s="111">
        <v>89329584</v>
      </c>
      <c r="D920" s="111">
        <v>0</v>
      </c>
    </row>
    <row r="921" spans="2:4">
      <c r="B921" s="139" t="s">
        <v>926</v>
      </c>
      <c r="C921" s="111">
        <v>89329584</v>
      </c>
      <c r="D921" s="111">
        <v>0</v>
      </c>
    </row>
    <row r="922" spans="2:4">
      <c r="B922" s="138" t="s">
        <v>1599</v>
      </c>
      <c r="C922" s="111">
        <v>0</v>
      </c>
      <c r="D922" s="111">
        <v>0</v>
      </c>
    </row>
    <row r="923" spans="2:4">
      <c r="B923" s="139" t="s">
        <v>1600</v>
      </c>
      <c r="C923" s="111">
        <v>0</v>
      </c>
      <c r="D923" s="111">
        <v>0</v>
      </c>
    </row>
    <row r="924" spans="2:4">
      <c r="B924" s="138" t="s">
        <v>1601</v>
      </c>
      <c r="C924" s="111">
        <v>0</v>
      </c>
      <c r="D924" s="111">
        <v>0</v>
      </c>
    </row>
    <row r="925" spans="2:4">
      <c r="B925" s="139" t="s">
        <v>1602</v>
      </c>
      <c r="C925" s="111">
        <v>0</v>
      </c>
      <c r="D925" s="111">
        <v>0</v>
      </c>
    </row>
    <row r="926" spans="2:4">
      <c r="B926" s="138" t="s">
        <v>1603</v>
      </c>
      <c r="C926" s="111">
        <v>0</v>
      </c>
      <c r="D926" s="111">
        <v>0</v>
      </c>
    </row>
    <row r="927" spans="2:4">
      <c r="B927" s="139" t="s">
        <v>1604</v>
      </c>
      <c r="C927" s="111">
        <v>0</v>
      </c>
      <c r="D927" s="111">
        <v>0</v>
      </c>
    </row>
    <row r="928" spans="2:4">
      <c r="B928" s="138" t="s">
        <v>1605</v>
      </c>
      <c r="C928" s="111">
        <v>0</v>
      </c>
      <c r="D928" s="111">
        <v>0</v>
      </c>
    </row>
    <row r="929" spans="2:4">
      <c r="B929" s="139" t="s">
        <v>1606</v>
      </c>
      <c r="C929" s="111">
        <v>0</v>
      </c>
      <c r="D929" s="111">
        <v>0</v>
      </c>
    </row>
    <row r="930" spans="2:4">
      <c r="B930" s="138" t="s">
        <v>1607</v>
      </c>
      <c r="C930" s="111">
        <v>0</v>
      </c>
      <c r="D930" s="111">
        <v>0</v>
      </c>
    </row>
    <row r="931" spans="2:4">
      <c r="B931" s="139" t="s">
        <v>1608</v>
      </c>
      <c r="C931" s="111">
        <v>0</v>
      </c>
      <c r="D931" s="111">
        <v>0</v>
      </c>
    </row>
    <row r="932" spans="2:4">
      <c r="B932" s="138" t="s">
        <v>1609</v>
      </c>
      <c r="C932" s="111">
        <v>0</v>
      </c>
      <c r="D932" s="111">
        <v>0</v>
      </c>
    </row>
    <row r="933" spans="2:4">
      <c r="B933" s="139" t="s">
        <v>1610</v>
      </c>
      <c r="C933" s="111">
        <v>0</v>
      </c>
      <c r="D933" s="111">
        <v>0</v>
      </c>
    </row>
    <row r="934" spans="2:4">
      <c r="B934" s="138" t="s">
        <v>1611</v>
      </c>
      <c r="C934" s="111">
        <v>0</v>
      </c>
      <c r="D934" s="111">
        <v>0</v>
      </c>
    </row>
    <row r="935" spans="2:4">
      <c r="B935" s="139" t="s">
        <v>1612</v>
      </c>
      <c r="C935" s="111">
        <v>0</v>
      </c>
      <c r="D935" s="111">
        <v>0</v>
      </c>
    </row>
    <row r="936" spans="2:4">
      <c r="B936" s="138" t="s">
        <v>2348</v>
      </c>
      <c r="C936" s="111">
        <v>0</v>
      </c>
      <c r="D936" s="111">
        <v>0</v>
      </c>
    </row>
    <row r="937" spans="2:4">
      <c r="B937" s="139" t="s">
        <v>1613</v>
      </c>
      <c r="C937" s="111">
        <v>0</v>
      </c>
      <c r="D937" s="111">
        <v>0</v>
      </c>
    </row>
    <row r="938" spans="2:4">
      <c r="B938" s="138" t="s">
        <v>439</v>
      </c>
      <c r="C938" s="111">
        <v>4231238</v>
      </c>
      <c r="D938" s="111">
        <v>850231.89</v>
      </c>
    </row>
    <row r="939" spans="2:4">
      <c r="B939" s="139" t="s">
        <v>927</v>
      </c>
      <c r="C939" s="111">
        <v>4231238</v>
      </c>
      <c r="D939" s="111">
        <v>850231.89</v>
      </c>
    </row>
    <row r="940" spans="2:4">
      <c r="B940" s="138" t="s">
        <v>2349</v>
      </c>
      <c r="C940" s="111">
        <v>0</v>
      </c>
      <c r="D940" s="111">
        <v>0</v>
      </c>
    </row>
    <row r="941" spans="2:4">
      <c r="B941" s="139" t="s">
        <v>1614</v>
      </c>
      <c r="C941" s="111">
        <v>0</v>
      </c>
      <c r="D941" s="111">
        <v>0</v>
      </c>
    </row>
    <row r="942" spans="2:4">
      <c r="B942" s="138" t="s">
        <v>440</v>
      </c>
      <c r="C942" s="111">
        <v>28114372</v>
      </c>
      <c r="D942" s="111">
        <v>85334593.689999998</v>
      </c>
    </row>
    <row r="943" spans="2:4">
      <c r="B943" s="139" t="s">
        <v>928</v>
      </c>
      <c r="C943" s="111">
        <v>28114372</v>
      </c>
      <c r="D943" s="111">
        <v>85334593.689999998</v>
      </c>
    </row>
    <row r="944" spans="2:4">
      <c r="B944" s="138" t="s">
        <v>1615</v>
      </c>
      <c r="C944" s="111">
        <v>0</v>
      </c>
      <c r="D944" s="111">
        <v>0</v>
      </c>
    </row>
    <row r="945" spans="2:4">
      <c r="B945" s="139" t="s">
        <v>1616</v>
      </c>
      <c r="C945" s="111">
        <v>0</v>
      </c>
      <c r="D945" s="111">
        <v>0</v>
      </c>
    </row>
    <row r="946" spans="2:4">
      <c r="B946" s="138" t="s">
        <v>1617</v>
      </c>
      <c r="C946" s="111">
        <v>0</v>
      </c>
      <c r="D946" s="111">
        <v>0</v>
      </c>
    </row>
    <row r="947" spans="2:4">
      <c r="B947" s="139" t="s">
        <v>1618</v>
      </c>
      <c r="C947" s="111">
        <v>0</v>
      </c>
      <c r="D947" s="111">
        <v>0</v>
      </c>
    </row>
    <row r="948" spans="2:4">
      <c r="B948" s="138" t="s">
        <v>1619</v>
      </c>
      <c r="C948" s="111">
        <v>0</v>
      </c>
      <c r="D948" s="111">
        <v>0</v>
      </c>
    </row>
    <row r="949" spans="2:4">
      <c r="B949" s="139" t="s">
        <v>1620</v>
      </c>
      <c r="C949" s="111">
        <v>0</v>
      </c>
      <c r="D949" s="111">
        <v>0</v>
      </c>
    </row>
    <row r="950" spans="2:4">
      <c r="B950" s="138" t="s">
        <v>441</v>
      </c>
      <c r="C950" s="111">
        <v>8693414</v>
      </c>
      <c r="D950" s="111">
        <v>0</v>
      </c>
    </row>
    <row r="951" spans="2:4">
      <c r="B951" s="139" t="s">
        <v>929</v>
      </c>
      <c r="C951" s="111">
        <v>8693414</v>
      </c>
      <c r="D951" s="111">
        <v>0</v>
      </c>
    </row>
    <row r="952" spans="2:4">
      <c r="B952" s="138" t="s">
        <v>442</v>
      </c>
      <c r="C952" s="111">
        <v>7451497</v>
      </c>
      <c r="D952" s="111">
        <v>0</v>
      </c>
    </row>
    <row r="953" spans="2:4">
      <c r="B953" s="139" t="s">
        <v>930</v>
      </c>
      <c r="C953" s="111">
        <v>7451497</v>
      </c>
      <c r="D953" s="111">
        <v>0</v>
      </c>
    </row>
    <row r="954" spans="2:4">
      <c r="B954" s="138" t="s">
        <v>443</v>
      </c>
      <c r="C954" s="111">
        <v>12813281</v>
      </c>
      <c r="D954" s="111">
        <v>13854381.210000001</v>
      </c>
    </row>
    <row r="955" spans="2:4">
      <c r="B955" s="139" t="s">
        <v>931</v>
      </c>
      <c r="C955" s="111">
        <v>12813281</v>
      </c>
      <c r="D955" s="111">
        <v>13854381.210000001</v>
      </c>
    </row>
    <row r="956" spans="2:4">
      <c r="B956" s="138" t="s">
        <v>444</v>
      </c>
      <c r="C956" s="111">
        <v>61830410</v>
      </c>
      <c r="D956" s="111">
        <v>335987396.93999994</v>
      </c>
    </row>
    <row r="957" spans="2:4">
      <c r="B957" s="139" t="s">
        <v>932</v>
      </c>
      <c r="C957" s="111">
        <v>61830410</v>
      </c>
      <c r="D957" s="111">
        <v>335987396.93999994</v>
      </c>
    </row>
    <row r="958" spans="2:4">
      <c r="B958" s="138" t="s">
        <v>2350</v>
      </c>
      <c r="C958" s="111">
        <v>0</v>
      </c>
      <c r="D958" s="111">
        <v>34413684.189999998</v>
      </c>
    </row>
    <row r="959" spans="2:4">
      <c r="B959" s="139" t="s">
        <v>2351</v>
      </c>
      <c r="C959" s="111">
        <v>0</v>
      </c>
      <c r="D959" s="111">
        <v>34413684.189999998</v>
      </c>
    </row>
    <row r="960" spans="2:4">
      <c r="B960" s="138" t="s">
        <v>1420</v>
      </c>
      <c r="C960" s="111">
        <v>0</v>
      </c>
      <c r="D960" s="111">
        <v>1668629.06</v>
      </c>
    </row>
    <row r="961" spans="2:4">
      <c r="B961" s="139" t="s">
        <v>1421</v>
      </c>
      <c r="C961" s="111">
        <v>0</v>
      </c>
      <c r="D961" s="111">
        <v>1668629.06</v>
      </c>
    </row>
    <row r="962" spans="2:4">
      <c r="B962" s="138" t="s">
        <v>1350</v>
      </c>
      <c r="C962" s="111">
        <v>0</v>
      </c>
      <c r="D962" s="111">
        <v>0</v>
      </c>
    </row>
    <row r="963" spans="2:4">
      <c r="B963" s="139" t="s">
        <v>1351</v>
      </c>
      <c r="C963" s="111">
        <v>0</v>
      </c>
      <c r="D963" s="111">
        <v>0</v>
      </c>
    </row>
    <row r="964" spans="2:4">
      <c r="B964" s="138" t="s">
        <v>445</v>
      </c>
      <c r="C964" s="111">
        <v>3123819</v>
      </c>
      <c r="D964" s="111">
        <v>12048898.050000001</v>
      </c>
    </row>
    <row r="965" spans="2:4">
      <c r="B965" s="139" t="s">
        <v>933</v>
      </c>
      <c r="C965" s="111">
        <v>3123819</v>
      </c>
      <c r="D965" s="111">
        <v>12048898.050000001</v>
      </c>
    </row>
    <row r="966" spans="2:4">
      <c r="B966" s="138" t="s">
        <v>2352</v>
      </c>
      <c r="C966" s="111">
        <v>5114956</v>
      </c>
      <c r="D966" s="111">
        <v>0</v>
      </c>
    </row>
    <row r="967" spans="2:4">
      <c r="B967" s="139" t="s">
        <v>934</v>
      </c>
      <c r="C967" s="111">
        <v>5114956</v>
      </c>
      <c r="D967" s="111">
        <v>0</v>
      </c>
    </row>
    <row r="968" spans="2:4">
      <c r="B968" s="138" t="s">
        <v>446</v>
      </c>
      <c r="C968" s="111">
        <v>17266695</v>
      </c>
      <c r="D968" s="111">
        <v>10534432.780000001</v>
      </c>
    </row>
    <row r="969" spans="2:4">
      <c r="B969" s="139" t="s">
        <v>935</v>
      </c>
      <c r="C969" s="111">
        <v>17266695</v>
      </c>
      <c r="D969" s="111">
        <v>10534432.780000001</v>
      </c>
    </row>
    <row r="970" spans="2:4">
      <c r="B970" s="138" t="s">
        <v>447</v>
      </c>
      <c r="C970" s="111">
        <v>61127295</v>
      </c>
      <c r="D970" s="111">
        <v>0</v>
      </c>
    </row>
    <row r="971" spans="2:4">
      <c r="B971" s="139" t="s">
        <v>936</v>
      </c>
      <c r="C971" s="111">
        <v>61127295</v>
      </c>
      <c r="D971" s="111">
        <v>0</v>
      </c>
    </row>
    <row r="972" spans="2:4">
      <c r="B972" s="138" t="s">
        <v>2353</v>
      </c>
      <c r="C972" s="111">
        <v>207478011</v>
      </c>
      <c r="D972" s="111">
        <v>200921159.22000006</v>
      </c>
    </row>
    <row r="973" spans="2:4">
      <c r="B973" s="139" t="s">
        <v>937</v>
      </c>
      <c r="C973" s="111">
        <v>207478011</v>
      </c>
      <c r="D973" s="111">
        <v>200921159.22000006</v>
      </c>
    </row>
    <row r="974" spans="2:4">
      <c r="B974" s="138" t="s">
        <v>1422</v>
      </c>
      <c r="C974" s="111">
        <v>0</v>
      </c>
      <c r="D974" s="111">
        <v>5814561</v>
      </c>
    </row>
    <row r="975" spans="2:4">
      <c r="B975" s="139" t="s">
        <v>1423</v>
      </c>
      <c r="C975" s="111">
        <v>0</v>
      </c>
      <c r="D975" s="111">
        <v>5814561</v>
      </c>
    </row>
    <row r="976" spans="2:4">
      <c r="B976" s="138" t="s">
        <v>448</v>
      </c>
      <c r="C976" s="111">
        <v>75616429</v>
      </c>
      <c r="D976" s="111">
        <v>116793667.59</v>
      </c>
    </row>
    <row r="977" spans="2:4">
      <c r="B977" s="139" t="s">
        <v>938</v>
      </c>
      <c r="C977" s="111">
        <v>75616429</v>
      </c>
      <c r="D977" s="111">
        <v>116793667.59</v>
      </c>
    </row>
    <row r="978" spans="2:4">
      <c r="B978" s="136" t="s">
        <v>289</v>
      </c>
      <c r="C978" s="137">
        <v>0</v>
      </c>
      <c r="D978" s="137">
        <v>12787780.6</v>
      </c>
    </row>
    <row r="979" spans="2:4">
      <c r="B979" s="138" t="s">
        <v>3197</v>
      </c>
      <c r="C979" s="111">
        <v>0</v>
      </c>
      <c r="D979" s="111">
        <v>12787780.6</v>
      </c>
    </row>
    <row r="980" spans="2:4">
      <c r="B980" s="139" t="s">
        <v>3198</v>
      </c>
      <c r="C980" s="111">
        <v>0</v>
      </c>
      <c r="D980" s="111">
        <v>12787780.6</v>
      </c>
    </row>
    <row r="981" spans="2:4">
      <c r="B981" s="138" t="s">
        <v>3237</v>
      </c>
      <c r="C981" s="111">
        <v>0</v>
      </c>
      <c r="D981" s="111">
        <v>0</v>
      </c>
    </row>
    <row r="982" spans="2:4">
      <c r="B982" s="139" t="s">
        <v>3238</v>
      </c>
      <c r="C982" s="111">
        <v>0</v>
      </c>
      <c r="D982" s="111">
        <v>0</v>
      </c>
    </row>
    <row r="983" spans="2:4">
      <c r="B983" s="138" t="s">
        <v>3239</v>
      </c>
      <c r="C983" s="111">
        <v>0</v>
      </c>
      <c r="D983" s="111">
        <v>0</v>
      </c>
    </row>
    <row r="984" spans="2:4">
      <c r="B984" s="139" t="s">
        <v>3240</v>
      </c>
      <c r="C984" s="111">
        <v>0</v>
      </c>
      <c r="D984" s="111">
        <v>0</v>
      </c>
    </row>
    <row r="985" spans="2:4">
      <c r="B985" s="138" t="s">
        <v>3257</v>
      </c>
      <c r="C985" s="111">
        <v>0</v>
      </c>
      <c r="D985" s="111">
        <v>0</v>
      </c>
    </row>
    <row r="986" spans="2:4">
      <c r="B986" s="139" t="s">
        <v>3258</v>
      </c>
      <c r="C986" s="111">
        <v>0</v>
      </c>
      <c r="D986" s="111">
        <v>0</v>
      </c>
    </row>
    <row r="987" spans="2:4">
      <c r="B987" s="138" t="s">
        <v>3263</v>
      </c>
      <c r="C987" s="111">
        <v>0</v>
      </c>
      <c r="D987" s="111">
        <v>0</v>
      </c>
    </row>
    <row r="988" spans="2:4">
      <c r="B988" s="139" t="s">
        <v>3264</v>
      </c>
      <c r="C988" s="111">
        <v>0</v>
      </c>
      <c r="D988" s="111">
        <v>0</v>
      </c>
    </row>
    <row r="989" spans="2:4">
      <c r="B989" s="136" t="s">
        <v>304</v>
      </c>
      <c r="C989" s="137">
        <v>0</v>
      </c>
      <c r="D989" s="137">
        <v>0</v>
      </c>
    </row>
    <row r="990" spans="2:4">
      <c r="B990" s="138" t="s">
        <v>447</v>
      </c>
      <c r="C990" s="111">
        <v>0</v>
      </c>
      <c r="D990" s="111">
        <v>0</v>
      </c>
    </row>
    <row r="991" spans="2:4">
      <c r="B991" s="139" t="s">
        <v>936</v>
      </c>
      <c r="C991" s="111">
        <v>0</v>
      </c>
      <c r="D991" s="111">
        <v>0</v>
      </c>
    </row>
    <row r="992" spans="2:4">
      <c r="B992" s="138" t="s">
        <v>2354</v>
      </c>
      <c r="C992" s="111">
        <v>0</v>
      </c>
      <c r="D992" s="111">
        <v>0</v>
      </c>
    </row>
    <row r="993" spans="2:4">
      <c r="B993" s="139" t="s">
        <v>2355</v>
      </c>
      <c r="C993" s="111">
        <v>0</v>
      </c>
      <c r="D993" s="111">
        <v>0</v>
      </c>
    </row>
    <row r="994" spans="2:4">
      <c r="B994" s="64" t="s">
        <v>449</v>
      </c>
      <c r="C994" s="111">
        <v>337350589</v>
      </c>
      <c r="D994" s="111">
        <v>656331425.02999997</v>
      </c>
    </row>
    <row r="995" spans="2:4">
      <c r="B995" s="136" t="s">
        <v>287</v>
      </c>
      <c r="C995" s="137">
        <v>337350589</v>
      </c>
      <c r="D995" s="137">
        <v>644289375.63</v>
      </c>
    </row>
    <row r="996" spans="2:4">
      <c r="B996" s="138" t="s">
        <v>450</v>
      </c>
      <c r="C996" s="111">
        <v>3843340</v>
      </c>
      <c r="D996" s="111">
        <v>2538670.89</v>
      </c>
    </row>
    <row r="997" spans="2:4">
      <c r="B997" s="139" t="s">
        <v>939</v>
      </c>
      <c r="C997" s="111">
        <v>3843340</v>
      </c>
      <c r="D997" s="111">
        <v>2538670.89</v>
      </c>
    </row>
    <row r="998" spans="2:4">
      <c r="B998" s="138" t="s">
        <v>451</v>
      </c>
      <c r="C998" s="111">
        <v>8462477</v>
      </c>
      <c r="D998" s="111">
        <v>12242122.25</v>
      </c>
    </row>
    <row r="999" spans="2:4">
      <c r="B999" s="139" t="s">
        <v>940</v>
      </c>
      <c r="C999" s="111">
        <v>8462477</v>
      </c>
      <c r="D999" s="111">
        <v>12242122.25</v>
      </c>
    </row>
    <row r="1000" spans="2:4">
      <c r="B1000" s="138" t="s">
        <v>452</v>
      </c>
      <c r="C1000" s="111">
        <v>15619096</v>
      </c>
      <c r="D1000" s="111">
        <v>11373680.4</v>
      </c>
    </row>
    <row r="1001" spans="2:4">
      <c r="B1001" s="139" t="s">
        <v>941</v>
      </c>
      <c r="C1001" s="111">
        <v>15619096</v>
      </c>
      <c r="D1001" s="111">
        <v>11373680.4</v>
      </c>
    </row>
    <row r="1002" spans="2:4">
      <c r="B1002" s="138" t="s">
        <v>1621</v>
      </c>
      <c r="C1002" s="111">
        <v>0</v>
      </c>
      <c r="D1002" s="111">
        <v>0</v>
      </c>
    </row>
    <row r="1003" spans="2:4">
      <c r="B1003" s="139" t="s">
        <v>1622</v>
      </c>
      <c r="C1003" s="111">
        <v>0</v>
      </c>
      <c r="D1003" s="111">
        <v>0</v>
      </c>
    </row>
    <row r="1004" spans="2:4">
      <c r="B1004" s="138" t="s">
        <v>1623</v>
      </c>
      <c r="C1004" s="111">
        <v>0</v>
      </c>
      <c r="D1004" s="111">
        <v>0</v>
      </c>
    </row>
    <row r="1005" spans="2:4">
      <c r="B1005" s="139" t="s">
        <v>1624</v>
      </c>
      <c r="C1005" s="111">
        <v>0</v>
      </c>
      <c r="D1005" s="111">
        <v>0</v>
      </c>
    </row>
    <row r="1006" spans="2:4">
      <c r="B1006" s="138" t="s">
        <v>1625</v>
      </c>
      <c r="C1006" s="111">
        <v>0</v>
      </c>
      <c r="D1006" s="111">
        <v>0</v>
      </c>
    </row>
    <row r="1007" spans="2:4">
      <c r="B1007" s="139" t="s">
        <v>1626</v>
      </c>
      <c r="C1007" s="111">
        <v>0</v>
      </c>
      <c r="D1007" s="111">
        <v>0</v>
      </c>
    </row>
    <row r="1008" spans="2:4">
      <c r="B1008" s="138" t="s">
        <v>453</v>
      </c>
      <c r="C1008" s="111">
        <v>2466670</v>
      </c>
      <c r="D1008" s="111">
        <v>0</v>
      </c>
    </row>
    <row r="1009" spans="2:4">
      <c r="B1009" s="139" t="s">
        <v>942</v>
      </c>
      <c r="C1009" s="111">
        <v>2466670</v>
      </c>
      <c r="D1009" s="111">
        <v>0</v>
      </c>
    </row>
    <row r="1010" spans="2:4">
      <c r="B1010" s="138" t="s">
        <v>2356</v>
      </c>
      <c r="C1010" s="111">
        <v>0</v>
      </c>
      <c r="D1010" s="111">
        <v>0</v>
      </c>
    </row>
    <row r="1011" spans="2:4">
      <c r="B1011" s="139" t="s">
        <v>1627</v>
      </c>
      <c r="C1011" s="111">
        <v>0</v>
      </c>
      <c r="D1011" s="111">
        <v>0</v>
      </c>
    </row>
    <row r="1012" spans="2:4">
      <c r="B1012" s="138" t="s">
        <v>1628</v>
      </c>
      <c r="C1012" s="111">
        <v>0</v>
      </c>
      <c r="D1012" s="111">
        <v>0</v>
      </c>
    </row>
    <row r="1013" spans="2:4">
      <c r="B1013" s="139" t="s">
        <v>1629</v>
      </c>
      <c r="C1013" s="111">
        <v>0</v>
      </c>
      <c r="D1013" s="111">
        <v>0</v>
      </c>
    </row>
    <row r="1014" spans="2:4">
      <c r="B1014" s="138" t="s">
        <v>454</v>
      </c>
      <c r="C1014" s="111">
        <v>264468046</v>
      </c>
      <c r="D1014" s="111">
        <v>381678049.47000003</v>
      </c>
    </row>
    <row r="1015" spans="2:4">
      <c r="B1015" s="139" t="s">
        <v>943</v>
      </c>
      <c r="C1015" s="111">
        <v>264468046</v>
      </c>
      <c r="D1015" s="111">
        <v>381678049.47000003</v>
      </c>
    </row>
    <row r="1016" spans="2:4">
      <c r="B1016" s="138" t="s">
        <v>1903</v>
      </c>
      <c r="C1016" s="111">
        <v>0</v>
      </c>
      <c r="D1016" s="111">
        <v>0</v>
      </c>
    </row>
    <row r="1017" spans="2:4">
      <c r="B1017" s="139" t="s">
        <v>1904</v>
      </c>
      <c r="C1017" s="111">
        <v>0</v>
      </c>
      <c r="D1017" s="111">
        <v>0</v>
      </c>
    </row>
    <row r="1018" spans="2:4">
      <c r="B1018" s="138" t="s">
        <v>1905</v>
      </c>
      <c r="C1018" s="111">
        <v>0</v>
      </c>
      <c r="D1018" s="111">
        <v>0</v>
      </c>
    </row>
    <row r="1019" spans="2:4">
      <c r="B1019" s="139" t="s">
        <v>1906</v>
      </c>
      <c r="C1019" s="111">
        <v>0</v>
      </c>
      <c r="D1019" s="111">
        <v>0</v>
      </c>
    </row>
    <row r="1020" spans="2:4">
      <c r="B1020" s="138" t="s">
        <v>1907</v>
      </c>
      <c r="C1020" s="111">
        <v>0</v>
      </c>
      <c r="D1020" s="111">
        <v>0</v>
      </c>
    </row>
    <row r="1021" spans="2:4">
      <c r="B1021" s="139" t="s">
        <v>1908</v>
      </c>
      <c r="C1021" s="111">
        <v>0</v>
      </c>
      <c r="D1021" s="111">
        <v>0</v>
      </c>
    </row>
    <row r="1022" spans="2:4">
      <c r="B1022" s="138" t="s">
        <v>1909</v>
      </c>
      <c r="C1022" s="111">
        <v>0</v>
      </c>
      <c r="D1022" s="111">
        <v>0</v>
      </c>
    </row>
    <row r="1023" spans="2:4">
      <c r="B1023" s="139" t="s">
        <v>1910</v>
      </c>
      <c r="C1023" s="111">
        <v>0</v>
      </c>
      <c r="D1023" s="111">
        <v>0</v>
      </c>
    </row>
    <row r="1024" spans="2:4">
      <c r="B1024" s="138" t="s">
        <v>1911</v>
      </c>
      <c r="C1024" s="111">
        <v>0</v>
      </c>
      <c r="D1024" s="111">
        <v>0</v>
      </c>
    </row>
    <row r="1025" spans="2:4">
      <c r="B1025" s="139" t="s">
        <v>1912</v>
      </c>
      <c r="C1025" s="111">
        <v>0</v>
      </c>
      <c r="D1025" s="111">
        <v>0</v>
      </c>
    </row>
    <row r="1026" spans="2:4">
      <c r="B1026" s="138" t="s">
        <v>2357</v>
      </c>
      <c r="C1026" s="111">
        <v>0</v>
      </c>
      <c r="D1026" s="111">
        <v>0</v>
      </c>
    </row>
    <row r="1027" spans="2:4">
      <c r="B1027" s="139" t="s">
        <v>1913</v>
      </c>
      <c r="C1027" s="111">
        <v>0</v>
      </c>
      <c r="D1027" s="111">
        <v>0</v>
      </c>
    </row>
    <row r="1028" spans="2:4">
      <c r="B1028" s="138" t="s">
        <v>455</v>
      </c>
      <c r="C1028" s="111">
        <v>2115619</v>
      </c>
      <c r="D1028" s="111">
        <v>0</v>
      </c>
    </row>
    <row r="1029" spans="2:4">
      <c r="B1029" s="139" t="s">
        <v>944</v>
      </c>
      <c r="C1029" s="111">
        <v>2115619</v>
      </c>
      <c r="D1029" s="111">
        <v>0</v>
      </c>
    </row>
    <row r="1030" spans="2:4">
      <c r="B1030" s="138" t="s">
        <v>2358</v>
      </c>
      <c r="C1030" s="111">
        <v>15000000</v>
      </c>
      <c r="D1030" s="111">
        <v>0</v>
      </c>
    </row>
    <row r="1031" spans="2:4">
      <c r="B1031" s="139" t="s">
        <v>945</v>
      </c>
      <c r="C1031" s="111">
        <v>15000000</v>
      </c>
      <c r="D1031" s="111">
        <v>0</v>
      </c>
    </row>
    <row r="1032" spans="2:4">
      <c r="B1032" s="138" t="s">
        <v>1914</v>
      </c>
      <c r="C1032" s="111">
        <v>0</v>
      </c>
      <c r="D1032" s="111">
        <v>0</v>
      </c>
    </row>
    <row r="1033" spans="2:4">
      <c r="B1033" s="139" t="s">
        <v>1915</v>
      </c>
      <c r="C1033" s="111">
        <v>0</v>
      </c>
      <c r="D1033" s="111">
        <v>0</v>
      </c>
    </row>
    <row r="1034" spans="2:4">
      <c r="B1034" s="138" t="s">
        <v>1916</v>
      </c>
      <c r="C1034" s="111">
        <v>0</v>
      </c>
      <c r="D1034" s="111">
        <v>0</v>
      </c>
    </row>
    <row r="1035" spans="2:4">
      <c r="B1035" s="139" t="s">
        <v>1917</v>
      </c>
      <c r="C1035" s="111">
        <v>0</v>
      </c>
      <c r="D1035" s="111">
        <v>0</v>
      </c>
    </row>
    <row r="1036" spans="2:4">
      <c r="B1036" s="138" t="s">
        <v>456</v>
      </c>
      <c r="C1036" s="111">
        <v>14800024</v>
      </c>
      <c r="D1036" s="111">
        <v>45091363.939999998</v>
      </c>
    </row>
    <row r="1037" spans="2:4">
      <c r="B1037" s="139" t="s">
        <v>946</v>
      </c>
      <c r="C1037" s="111">
        <v>14800024</v>
      </c>
      <c r="D1037" s="111">
        <v>45091363.939999998</v>
      </c>
    </row>
    <row r="1038" spans="2:4">
      <c r="B1038" s="138" t="s">
        <v>457</v>
      </c>
      <c r="C1038" s="111">
        <v>7451498</v>
      </c>
      <c r="D1038" s="111">
        <v>0</v>
      </c>
    </row>
    <row r="1039" spans="2:4">
      <c r="B1039" s="139" t="s">
        <v>947</v>
      </c>
      <c r="C1039" s="111">
        <v>7451498</v>
      </c>
      <c r="D1039" s="111">
        <v>0</v>
      </c>
    </row>
    <row r="1040" spans="2:4">
      <c r="B1040" s="138" t="s">
        <v>1446</v>
      </c>
      <c r="C1040" s="111">
        <v>0</v>
      </c>
      <c r="D1040" s="111">
        <v>143252177.16</v>
      </c>
    </row>
    <row r="1041" spans="2:4">
      <c r="B1041" s="139" t="s">
        <v>1447</v>
      </c>
      <c r="C1041" s="111">
        <v>0</v>
      </c>
      <c r="D1041" s="111">
        <v>143252177.16</v>
      </c>
    </row>
    <row r="1042" spans="2:4">
      <c r="B1042" s="138" t="s">
        <v>458</v>
      </c>
      <c r="C1042" s="111">
        <v>3123819</v>
      </c>
      <c r="D1042" s="111">
        <v>0</v>
      </c>
    </row>
    <row r="1043" spans="2:4">
      <c r="B1043" s="139" t="s">
        <v>948</v>
      </c>
      <c r="C1043" s="111">
        <v>3123819</v>
      </c>
      <c r="D1043" s="111">
        <v>0</v>
      </c>
    </row>
    <row r="1044" spans="2:4">
      <c r="B1044" s="138" t="s">
        <v>1303</v>
      </c>
      <c r="C1044" s="111">
        <v>0</v>
      </c>
      <c r="D1044" s="111">
        <v>48113311.520000003</v>
      </c>
    </row>
    <row r="1045" spans="2:4">
      <c r="B1045" s="139" t="s">
        <v>1304</v>
      </c>
      <c r="C1045" s="111">
        <v>0</v>
      </c>
      <c r="D1045" s="111">
        <v>48113311.520000003</v>
      </c>
    </row>
    <row r="1046" spans="2:4">
      <c r="B1046" s="136" t="s">
        <v>289</v>
      </c>
      <c r="C1046" s="137">
        <v>0</v>
      </c>
      <c r="D1046" s="137">
        <v>12042049.4</v>
      </c>
    </row>
    <row r="1047" spans="2:4">
      <c r="B1047" s="138" t="s">
        <v>1630</v>
      </c>
      <c r="C1047" s="111">
        <v>0</v>
      </c>
      <c r="D1047" s="111">
        <v>12042049.4</v>
      </c>
    </row>
    <row r="1048" spans="2:4">
      <c r="B1048" s="139" t="s">
        <v>1631</v>
      </c>
      <c r="C1048" s="111">
        <v>0</v>
      </c>
      <c r="D1048" s="111">
        <v>12042049.4</v>
      </c>
    </row>
    <row r="1049" spans="2:4">
      <c r="B1049" s="64" t="s">
        <v>297</v>
      </c>
      <c r="C1049" s="111">
        <v>976293202</v>
      </c>
      <c r="D1049" s="111">
        <v>829160747.08000016</v>
      </c>
    </row>
    <row r="1050" spans="2:4">
      <c r="B1050" s="136" t="s">
        <v>287</v>
      </c>
      <c r="C1050" s="137">
        <v>976293202</v>
      </c>
      <c r="D1050" s="137">
        <v>828552189.72000015</v>
      </c>
    </row>
    <row r="1051" spans="2:4">
      <c r="B1051" s="138" t="s">
        <v>1632</v>
      </c>
      <c r="C1051" s="111">
        <v>0</v>
      </c>
      <c r="D1051" s="111">
        <v>0</v>
      </c>
    </row>
    <row r="1052" spans="2:4">
      <c r="B1052" s="139" t="s">
        <v>1633</v>
      </c>
      <c r="C1052" s="111">
        <v>0</v>
      </c>
      <c r="D1052" s="111">
        <v>0</v>
      </c>
    </row>
    <row r="1053" spans="2:4">
      <c r="B1053" s="138" t="s">
        <v>1634</v>
      </c>
      <c r="C1053" s="111">
        <v>0</v>
      </c>
      <c r="D1053" s="111">
        <v>0</v>
      </c>
    </row>
    <row r="1054" spans="2:4">
      <c r="B1054" s="139" t="s">
        <v>1635</v>
      </c>
      <c r="C1054" s="111">
        <v>0</v>
      </c>
      <c r="D1054" s="111">
        <v>0</v>
      </c>
    </row>
    <row r="1055" spans="2:4">
      <c r="B1055" s="138" t="s">
        <v>1918</v>
      </c>
      <c r="C1055" s="111">
        <v>0</v>
      </c>
      <c r="D1055" s="111">
        <v>0</v>
      </c>
    </row>
    <row r="1056" spans="2:4">
      <c r="B1056" s="139" t="s">
        <v>1919</v>
      </c>
      <c r="C1056" s="111">
        <v>0</v>
      </c>
      <c r="D1056" s="111">
        <v>0</v>
      </c>
    </row>
    <row r="1057" spans="2:4">
      <c r="B1057" s="138" t="s">
        <v>1920</v>
      </c>
      <c r="C1057" s="111">
        <v>0</v>
      </c>
      <c r="D1057" s="111">
        <v>0</v>
      </c>
    </row>
    <row r="1058" spans="2:4">
      <c r="B1058" s="139" t="s">
        <v>1921</v>
      </c>
      <c r="C1058" s="111">
        <v>0</v>
      </c>
      <c r="D1058" s="111">
        <v>0</v>
      </c>
    </row>
    <row r="1059" spans="2:4">
      <c r="B1059" s="138" t="s">
        <v>1922</v>
      </c>
      <c r="C1059" s="111">
        <v>0</v>
      </c>
      <c r="D1059" s="111">
        <v>0</v>
      </c>
    </row>
    <row r="1060" spans="2:4">
      <c r="B1060" s="139" t="s">
        <v>1923</v>
      </c>
      <c r="C1060" s="111">
        <v>0</v>
      </c>
      <c r="D1060" s="111">
        <v>0</v>
      </c>
    </row>
    <row r="1061" spans="2:4">
      <c r="B1061" s="138" t="s">
        <v>1924</v>
      </c>
      <c r="C1061" s="111">
        <v>0</v>
      </c>
      <c r="D1061" s="111">
        <v>0</v>
      </c>
    </row>
    <row r="1062" spans="2:4">
      <c r="B1062" s="139" t="s">
        <v>1925</v>
      </c>
      <c r="C1062" s="111">
        <v>0</v>
      </c>
      <c r="D1062" s="111">
        <v>0</v>
      </c>
    </row>
    <row r="1063" spans="2:4">
      <c r="B1063" s="138" t="s">
        <v>1926</v>
      </c>
      <c r="C1063" s="111">
        <v>0</v>
      </c>
      <c r="D1063" s="111">
        <v>0</v>
      </c>
    </row>
    <row r="1064" spans="2:4">
      <c r="B1064" s="139" t="s">
        <v>1927</v>
      </c>
      <c r="C1064" s="111">
        <v>0</v>
      </c>
      <c r="D1064" s="111">
        <v>0</v>
      </c>
    </row>
    <row r="1065" spans="2:4">
      <c r="B1065" s="138" t="s">
        <v>1928</v>
      </c>
      <c r="C1065" s="111">
        <v>0</v>
      </c>
      <c r="D1065" s="111">
        <v>0</v>
      </c>
    </row>
    <row r="1066" spans="2:4">
      <c r="B1066" s="139" t="s">
        <v>1929</v>
      </c>
      <c r="C1066" s="111">
        <v>0</v>
      </c>
      <c r="D1066" s="111">
        <v>0</v>
      </c>
    </row>
    <row r="1067" spans="2:4">
      <c r="B1067" s="138" t="s">
        <v>2359</v>
      </c>
      <c r="C1067" s="111">
        <v>0</v>
      </c>
      <c r="D1067" s="111">
        <v>0</v>
      </c>
    </row>
    <row r="1068" spans="2:4">
      <c r="B1068" s="139" t="s">
        <v>1930</v>
      </c>
      <c r="C1068" s="111">
        <v>0</v>
      </c>
      <c r="D1068" s="111">
        <v>0</v>
      </c>
    </row>
    <row r="1069" spans="2:4">
      <c r="B1069" s="138" t="s">
        <v>459</v>
      </c>
      <c r="C1069" s="111">
        <v>43183012</v>
      </c>
      <c r="D1069" s="111">
        <v>16533164.68</v>
      </c>
    </row>
    <row r="1070" spans="2:4">
      <c r="B1070" s="139" t="s">
        <v>949</v>
      </c>
      <c r="C1070" s="111">
        <v>43183012</v>
      </c>
      <c r="D1070" s="111">
        <v>16533164.68</v>
      </c>
    </row>
    <row r="1071" spans="2:4">
      <c r="B1071" s="138" t="s">
        <v>1931</v>
      </c>
      <c r="C1071" s="111">
        <v>0</v>
      </c>
      <c r="D1071" s="111">
        <v>0</v>
      </c>
    </row>
    <row r="1072" spans="2:4">
      <c r="B1072" s="139" t="s">
        <v>1932</v>
      </c>
      <c r="C1072" s="111">
        <v>0</v>
      </c>
      <c r="D1072" s="111">
        <v>0</v>
      </c>
    </row>
    <row r="1073" spans="2:4">
      <c r="B1073" s="138" t="s">
        <v>1933</v>
      </c>
      <c r="C1073" s="111">
        <v>0</v>
      </c>
      <c r="D1073" s="111">
        <v>0</v>
      </c>
    </row>
    <row r="1074" spans="2:4">
      <c r="B1074" s="139" t="s">
        <v>1934</v>
      </c>
      <c r="C1074" s="111">
        <v>0</v>
      </c>
      <c r="D1074" s="111">
        <v>0</v>
      </c>
    </row>
    <row r="1075" spans="2:4">
      <c r="B1075" s="138" t="s">
        <v>1935</v>
      </c>
      <c r="C1075" s="111">
        <v>0</v>
      </c>
      <c r="D1075" s="111">
        <v>0</v>
      </c>
    </row>
    <row r="1076" spans="2:4">
      <c r="B1076" s="139" t="s">
        <v>1936</v>
      </c>
      <c r="C1076" s="111">
        <v>0</v>
      </c>
      <c r="D1076" s="111">
        <v>0</v>
      </c>
    </row>
    <row r="1077" spans="2:4">
      <c r="B1077" s="138" t="s">
        <v>2360</v>
      </c>
      <c r="C1077" s="111">
        <v>0</v>
      </c>
      <c r="D1077" s="111">
        <v>0</v>
      </c>
    </row>
    <row r="1078" spans="2:4">
      <c r="B1078" s="139" t="s">
        <v>1937</v>
      </c>
      <c r="C1078" s="111">
        <v>0</v>
      </c>
      <c r="D1078" s="111">
        <v>0</v>
      </c>
    </row>
    <row r="1079" spans="2:4">
      <c r="B1079" s="138" t="s">
        <v>460</v>
      </c>
      <c r="C1079" s="111">
        <v>40000000</v>
      </c>
      <c r="D1079" s="111">
        <v>69541081.629999995</v>
      </c>
    </row>
    <row r="1080" spans="2:4">
      <c r="B1080" s="139" t="s">
        <v>950</v>
      </c>
      <c r="C1080" s="111">
        <v>40000000</v>
      </c>
      <c r="D1080" s="111">
        <v>69541081.629999995</v>
      </c>
    </row>
    <row r="1081" spans="2:4">
      <c r="B1081" s="138" t="s">
        <v>2361</v>
      </c>
      <c r="C1081" s="111">
        <v>0</v>
      </c>
      <c r="D1081" s="111">
        <v>0</v>
      </c>
    </row>
    <row r="1082" spans="2:4">
      <c r="B1082" s="139" t="s">
        <v>1938</v>
      </c>
      <c r="C1082" s="111">
        <v>0</v>
      </c>
      <c r="D1082" s="111">
        <v>0</v>
      </c>
    </row>
    <row r="1083" spans="2:4">
      <c r="B1083" s="138" t="s">
        <v>461</v>
      </c>
      <c r="C1083" s="111">
        <v>4231239</v>
      </c>
      <c r="D1083" s="111">
        <v>0</v>
      </c>
    </row>
    <row r="1084" spans="2:4">
      <c r="B1084" s="139" t="s">
        <v>951</v>
      </c>
      <c r="C1084" s="111">
        <v>4231239</v>
      </c>
      <c r="D1084" s="111">
        <v>0</v>
      </c>
    </row>
    <row r="1085" spans="2:4">
      <c r="B1085" s="139" t="s">
        <v>1938</v>
      </c>
      <c r="C1085" s="111">
        <v>0</v>
      </c>
      <c r="D1085" s="111">
        <v>0</v>
      </c>
    </row>
    <row r="1086" spans="2:4">
      <c r="B1086" s="138" t="s">
        <v>2362</v>
      </c>
      <c r="C1086" s="111">
        <v>43733469</v>
      </c>
      <c r="D1086" s="111">
        <v>70504980.950000003</v>
      </c>
    </row>
    <row r="1087" spans="2:4">
      <c r="B1087" s="139" t="s">
        <v>952</v>
      </c>
      <c r="C1087" s="111">
        <v>43733469</v>
      </c>
      <c r="D1087" s="111">
        <v>70504980.950000003</v>
      </c>
    </row>
    <row r="1088" spans="2:4">
      <c r="B1088" s="138" t="s">
        <v>1939</v>
      </c>
      <c r="C1088" s="111">
        <v>0</v>
      </c>
      <c r="D1088" s="111">
        <v>0</v>
      </c>
    </row>
    <row r="1089" spans="2:4">
      <c r="B1089" s="139" t="s">
        <v>1940</v>
      </c>
      <c r="C1089" s="111">
        <v>0</v>
      </c>
      <c r="D1089" s="111">
        <v>0</v>
      </c>
    </row>
    <row r="1090" spans="2:4">
      <c r="B1090" s="138" t="s">
        <v>2363</v>
      </c>
      <c r="C1090" s="111">
        <v>0</v>
      </c>
      <c r="D1090" s="111">
        <v>49571274.140000001</v>
      </c>
    </row>
    <row r="1091" spans="2:4">
      <c r="B1091" s="139" t="s">
        <v>2364</v>
      </c>
      <c r="C1091" s="111">
        <v>0</v>
      </c>
      <c r="D1091" s="111">
        <v>49571274.140000001</v>
      </c>
    </row>
    <row r="1092" spans="2:4">
      <c r="B1092" s="138" t="s">
        <v>1941</v>
      </c>
      <c r="C1092" s="111">
        <v>0</v>
      </c>
      <c r="D1092" s="111">
        <v>0</v>
      </c>
    </row>
    <row r="1093" spans="2:4">
      <c r="B1093" s="139" t="s">
        <v>1942</v>
      </c>
      <c r="C1093" s="111">
        <v>0</v>
      </c>
      <c r="D1093" s="111">
        <v>0</v>
      </c>
    </row>
    <row r="1094" spans="2:4">
      <c r="B1094" s="138" t="s">
        <v>1943</v>
      </c>
      <c r="C1094" s="111">
        <v>0</v>
      </c>
      <c r="D1094" s="111">
        <v>0</v>
      </c>
    </row>
    <row r="1095" spans="2:4">
      <c r="B1095" s="139" t="s">
        <v>1944</v>
      </c>
      <c r="C1095" s="111">
        <v>0</v>
      </c>
      <c r="D1095" s="111">
        <v>0</v>
      </c>
    </row>
    <row r="1096" spans="2:4">
      <c r="B1096" s="138" t="s">
        <v>1945</v>
      </c>
      <c r="C1096" s="111">
        <v>0</v>
      </c>
      <c r="D1096" s="111">
        <v>0</v>
      </c>
    </row>
    <row r="1097" spans="2:4">
      <c r="B1097" s="139" t="s">
        <v>1946</v>
      </c>
      <c r="C1097" s="111">
        <v>0</v>
      </c>
      <c r="D1097" s="111">
        <v>0</v>
      </c>
    </row>
    <row r="1098" spans="2:4">
      <c r="B1098" s="138" t="s">
        <v>1947</v>
      </c>
      <c r="C1098" s="111">
        <v>0</v>
      </c>
      <c r="D1098" s="111">
        <v>0</v>
      </c>
    </row>
    <row r="1099" spans="2:4">
      <c r="B1099" s="139" t="s">
        <v>1948</v>
      </c>
      <c r="C1099" s="111">
        <v>0</v>
      </c>
      <c r="D1099" s="111">
        <v>0</v>
      </c>
    </row>
    <row r="1100" spans="2:4">
      <c r="B1100" s="138" t="s">
        <v>1949</v>
      </c>
      <c r="C1100" s="111">
        <v>0</v>
      </c>
      <c r="D1100" s="111">
        <v>0</v>
      </c>
    </row>
    <row r="1101" spans="2:4">
      <c r="B1101" s="139" t="s">
        <v>1950</v>
      </c>
      <c r="C1101" s="111">
        <v>0</v>
      </c>
      <c r="D1101" s="111">
        <v>0</v>
      </c>
    </row>
    <row r="1102" spans="2:4">
      <c r="B1102" s="138" t="s">
        <v>1951</v>
      </c>
      <c r="C1102" s="111">
        <v>0</v>
      </c>
      <c r="D1102" s="111">
        <v>0</v>
      </c>
    </row>
    <row r="1103" spans="2:4">
      <c r="B1103" s="139" t="s">
        <v>1952</v>
      </c>
      <c r="C1103" s="111">
        <v>0</v>
      </c>
      <c r="D1103" s="111">
        <v>0</v>
      </c>
    </row>
    <row r="1104" spans="2:4">
      <c r="B1104" s="138" t="s">
        <v>2365</v>
      </c>
      <c r="C1104" s="111">
        <v>0</v>
      </c>
      <c r="D1104" s="111">
        <v>0</v>
      </c>
    </row>
    <row r="1105" spans="2:4">
      <c r="B1105" s="139" t="s">
        <v>1953</v>
      </c>
      <c r="C1105" s="111">
        <v>0</v>
      </c>
      <c r="D1105" s="111">
        <v>0</v>
      </c>
    </row>
    <row r="1106" spans="2:4">
      <c r="B1106" s="138" t="s">
        <v>462</v>
      </c>
      <c r="C1106" s="111">
        <v>29805991</v>
      </c>
      <c r="D1106" s="111">
        <v>95359061.530000016</v>
      </c>
    </row>
    <row r="1107" spans="2:4">
      <c r="B1107" s="139" t="s">
        <v>953</v>
      </c>
      <c r="C1107" s="111">
        <v>29805991</v>
      </c>
      <c r="D1107" s="111">
        <v>95359061.530000016</v>
      </c>
    </row>
    <row r="1108" spans="2:4">
      <c r="B1108" s="138" t="s">
        <v>1954</v>
      </c>
      <c r="C1108" s="111">
        <v>0</v>
      </c>
      <c r="D1108" s="111">
        <v>0</v>
      </c>
    </row>
    <row r="1109" spans="2:4">
      <c r="B1109" s="139" t="s">
        <v>1955</v>
      </c>
      <c r="C1109" s="111">
        <v>0</v>
      </c>
      <c r="D1109" s="111">
        <v>0</v>
      </c>
    </row>
    <row r="1110" spans="2:4">
      <c r="B1110" s="138" t="s">
        <v>1956</v>
      </c>
      <c r="C1110" s="111">
        <v>0</v>
      </c>
      <c r="D1110" s="111">
        <v>0</v>
      </c>
    </row>
    <row r="1111" spans="2:4">
      <c r="B1111" s="139" t="s">
        <v>1957</v>
      </c>
      <c r="C1111" s="111">
        <v>0</v>
      </c>
      <c r="D1111" s="111">
        <v>0</v>
      </c>
    </row>
    <row r="1112" spans="2:4">
      <c r="B1112" s="138" t="s">
        <v>1958</v>
      </c>
      <c r="C1112" s="111">
        <v>0</v>
      </c>
      <c r="D1112" s="111">
        <v>0</v>
      </c>
    </row>
    <row r="1113" spans="2:4">
      <c r="B1113" s="139" t="s">
        <v>1959</v>
      </c>
      <c r="C1113" s="111">
        <v>0</v>
      </c>
      <c r="D1113" s="111">
        <v>0</v>
      </c>
    </row>
    <row r="1114" spans="2:4">
      <c r="B1114" s="138" t="s">
        <v>1960</v>
      </c>
      <c r="C1114" s="111">
        <v>0</v>
      </c>
      <c r="D1114" s="111">
        <v>0</v>
      </c>
    </row>
    <row r="1115" spans="2:4">
      <c r="B1115" s="139" t="s">
        <v>1961</v>
      </c>
      <c r="C1115" s="111">
        <v>0</v>
      </c>
      <c r="D1115" s="111">
        <v>0</v>
      </c>
    </row>
    <row r="1116" spans="2:4">
      <c r="B1116" s="138" t="s">
        <v>1962</v>
      </c>
      <c r="C1116" s="111">
        <v>0</v>
      </c>
      <c r="D1116" s="111">
        <v>0</v>
      </c>
    </row>
    <row r="1117" spans="2:4">
      <c r="B1117" s="139" t="s">
        <v>1963</v>
      </c>
      <c r="C1117" s="111">
        <v>0</v>
      </c>
      <c r="D1117" s="111">
        <v>0</v>
      </c>
    </row>
    <row r="1118" spans="2:4">
      <c r="B1118" s="138" t="s">
        <v>1964</v>
      </c>
      <c r="C1118" s="111">
        <v>0</v>
      </c>
      <c r="D1118" s="111">
        <v>0</v>
      </c>
    </row>
    <row r="1119" spans="2:4">
      <c r="B1119" s="139" t="s">
        <v>1965</v>
      </c>
      <c r="C1119" s="111">
        <v>0</v>
      </c>
      <c r="D1119" s="111">
        <v>0</v>
      </c>
    </row>
    <row r="1120" spans="2:4">
      <c r="B1120" s="138" t="s">
        <v>1966</v>
      </c>
      <c r="C1120" s="111">
        <v>0</v>
      </c>
      <c r="D1120" s="111">
        <v>0</v>
      </c>
    </row>
    <row r="1121" spans="2:4">
      <c r="B1121" s="139" t="s">
        <v>1967</v>
      </c>
      <c r="C1121" s="111">
        <v>0</v>
      </c>
      <c r="D1121" s="111">
        <v>0</v>
      </c>
    </row>
    <row r="1122" spans="2:4">
      <c r="B1122" s="138" t="s">
        <v>1968</v>
      </c>
      <c r="C1122" s="111">
        <v>0</v>
      </c>
      <c r="D1122" s="111">
        <v>0</v>
      </c>
    </row>
    <row r="1123" spans="2:4">
      <c r="B1123" s="139" t="s">
        <v>1969</v>
      </c>
      <c r="C1123" s="111">
        <v>0</v>
      </c>
      <c r="D1123" s="111">
        <v>0</v>
      </c>
    </row>
    <row r="1124" spans="2:4">
      <c r="B1124" s="138" t="s">
        <v>1970</v>
      </c>
      <c r="C1124" s="111">
        <v>0</v>
      </c>
      <c r="D1124" s="111">
        <v>0</v>
      </c>
    </row>
    <row r="1125" spans="2:4">
      <c r="B1125" s="139" t="s">
        <v>1971</v>
      </c>
      <c r="C1125" s="111">
        <v>0</v>
      </c>
      <c r="D1125" s="111">
        <v>0</v>
      </c>
    </row>
    <row r="1126" spans="2:4">
      <c r="B1126" s="138" t="s">
        <v>463</v>
      </c>
      <c r="C1126" s="111">
        <v>6453123</v>
      </c>
      <c r="D1126" s="111">
        <v>2857492.23</v>
      </c>
    </row>
    <row r="1127" spans="2:4">
      <c r="B1127" s="139" t="s">
        <v>954</v>
      </c>
      <c r="C1127" s="111">
        <v>6453123</v>
      </c>
      <c r="D1127" s="111">
        <v>2857492.23</v>
      </c>
    </row>
    <row r="1128" spans="2:4">
      <c r="B1128" s="138" t="s">
        <v>464</v>
      </c>
      <c r="C1128" s="111">
        <v>6247638</v>
      </c>
      <c r="D1128" s="111">
        <v>40709040.789999999</v>
      </c>
    </row>
    <row r="1129" spans="2:4">
      <c r="B1129" s="139" t="s">
        <v>955</v>
      </c>
      <c r="C1129" s="111">
        <v>6247638</v>
      </c>
      <c r="D1129" s="111">
        <v>40709040.789999999</v>
      </c>
    </row>
    <row r="1130" spans="2:4">
      <c r="B1130" s="138" t="s">
        <v>465</v>
      </c>
      <c r="C1130" s="111">
        <v>5114956</v>
      </c>
      <c r="D1130" s="111">
        <v>2665820</v>
      </c>
    </row>
    <row r="1131" spans="2:4">
      <c r="B1131" s="139" t="s">
        <v>956</v>
      </c>
      <c r="C1131" s="111">
        <v>5114956</v>
      </c>
      <c r="D1131" s="111">
        <v>2665820</v>
      </c>
    </row>
    <row r="1132" spans="2:4">
      <c r="B1132" s="138" t="s">
        <v>466</v>
      </c>
      <c r="C1132" s="111">
        <v>37000061</v>
      </c>
      <c r="D1132" s="111">
        <v>32082164.879999999</v>
      </c>
    </row>
    <row r="1133" spans="2:4">
      <c r="B1133" s="139" t="s">
        <v>957</v>
      </c>
      <c r="C1133" s="111">
        <v>37000061</v>
      </c>
      <c r="D1133" s="111">
        <v>32082164.879999999</v>
      </c>
    </row>
    <row r="1134" spans="2:4">
      <c r="B1134" s="138" t="s">
        <v>467</v>
      </c>
      <c r="C1134" s="111">
        <v>405227030</v>
      </c>
      <c r="D1134" s="111">
        <v>0</v>
      </c>
    </row>
    <row r="1135" spans="2:4">
      <c r="B1135" s="139" t="s">
        <v>958</v>
      </c>
      <c r="C1135" s="111">
        <v>405227030</v>
      </c>
      <c r="D1135" s="111">
        <v>0</v>
      </c>
    </row>
    <row r="1136" spans="2:4">
      <c r="B1136" s="138" t="s">
        <v>468</v>
      </c>
      <c r="C1136" s="111">
        <v>19870660</v>
      </c>
      <c r="D1136" s="111">
        <v>13669555.34</v>
      </c>
    </row>
    <row r="1137" spans="2:4">
      <c r="B1137" s="139" t="s">
        <v>959</v>
      </c>
      <c r="C1137" s="111">
        <v>19870660</v>
      </c>
      <c r="D1137" s="111">
        <v>13669555.34</v>
      </c>
    </row>
    <row r="1138" spans="2:4">
      <c r="B1138" s="138" t="s">
        <v>469</v>
      </c>
      <c r="C1138" s="111">
        <v>255937916</v>
      </c>
      <c r="D1138" s="111">
        <v>323949859.26000017</v>
      </c>
    </row>
    <row r="1139" spans="2:4">
      <c r="B1139" s="139" t="s">
        <v>960</v>
      </c>
      <c r="C1139" s="111">
        <v>255937916</v>
      </c>
      <c r="D1139" s="111">
        <v>323949859.26000017</v>
      </c>
    </row>
    <row r="1140" spans="2:4">
      <c r="B1140" s="138" t="s">
        <v>470</v>
      </c>
      <c r="C1140" s="111">
        <v>749089</v>
      </c>
      <c r="D1140" s="111">
        <v>0</v>
      </c>
    </row>
    <row r="1141" spans="2:4">
      <c r="B1141" s="139" t="s">
        <v>961</v>
      </c>
      <c r="C1141" s="111">
        <v>749089</v>
      </c>
      <c r="D1141" s="111">
        <v>0</v>
      </c>
    </row>
    <row r="1142" spans="2:4">
      <c r="B1142" s="138" t="s">
        <v>471</v>
      </c>
      <c r="C1142" s="111">
        <v>1739769</v>
      </c>
      <c r="D1142" s="111">
        <v>0</v>
      </c>
    </row>
    <row r="1143" spans="2:4">
      <c r="B1143" s="139" t="s">
        <v>962</v>
      </c>
      <c r="C1143" s="111">
        <v>1739769</v>
      </c>
      <c r="D1143" s="111">
        <v>0</v>
      </c>
    </row>
    <row r="1144" spans="2:4">
      <c r="B1144" s="138" t="s">
        <v>472</v>
      </c>
      <c r="C1144" s="111">
        <v>76999249</v>
      </c>
      <c r="D1144" s="111">
        <v>111108694.28999999</v>
      </c>
    </row>
    <row r="1145" spans="2:4">
      <c r="B1145" s="139" t="s">
        <v>963</v>
      </c>
      <c r="C1145" s="111">
        <v>76999249</v>
      </c>
      <c r="D1145" s="111">
        <v>111108694.28999999</v>
      </c>
    </row>
    <row r="1146" spans="2:4">
      <c r="B1146" s="136" t="s">
        <v>304</v>
      </c>
      <c r="C1146" s="137">
        <v>0</v>
      </c>
      <c r="D1146" s="137">
        <v>608557.36</v>
      </c>
    </row>
    <row r="1147" spans="2:4">
      <c r="B1147" s="138" t="s">
        <v>1448</v>
      </c>
      <c r="C1147" s="111">
        <v>0</v>
      </c>
      <c r="D1147" s="111">
        <v>608557.36</v>
      </c>
    </row>
    <row r="1148" spans="2:4">
      <c r="B1148" s="139" t="s">
        <v>1449</v>
      </c>
      <c r="C1148" s="111">
        <v>0</v>
      </c>
      <c r="D1148" s="111">
        <v>608557.36</v>
      </c>
    </row>
    <row r="1149" spans="2:4">
      <c r="B1149" s="64" t="s">
        <v>473</v>
      </c>
      <c r="C1149" s="111">
        <v>989650540</v>
      </c>
      <c r="D1149" s="111">
        <v>665468015.41999996</v>
      </c>
    </row>
    <row r="1150" spans="2:4">
      <c r="B1150" s="136" t="s">
        <v>287</v>
      </c>
      <c r="C1150" s="137">
        <v>989650540</v>
      </c>
      <c r="D1150" s="137">
        <v>647748764.26999998</v>
      </c>
    </row>
    <row r="1151" spans="2:4">
      <c r="B1151" s="138" t="s">
        <v>474</v>
      </c>
      <c r="C1151" s="111">
        <v>221707859</v>
      </c>
      <c r="D1151" s="111">
        <v>0</v>
      </c>
    </row>
    <row r="1152" spans="2:4">
      <c r="B1152" s="139" t="s">
        <v>964</v>
      </c>
      <c r="C1152" s="111">
        <v>221707859</v>
      </c>
      <c r="D1152" s="111">
        <v>0</v>
      </c>
    </row>
    <row r="1153" spans="2:4">
      <c r="B1153" s="138" t="s">
        <v>475</v>
      </c>
      <c r="C1153" s="111">
        <v>6867669</v>
      </c>
      <c r="D1153" s="111">
        <v>0</v>
      </c>
    </row>
    <row r="1154" spans="2:4">
      <c r="B1154" s="139" t="s">
        <v>965</v>
      </c>
      <c r="C1154" s="111">
        <v>6867669</v>
      </c>
      <c r="D1154" s="111">
        <v>0</v>
      </c>
    </row>
    <row r="1155" spans="2:4">
      <c r="B1155" s="138" t="s">
        <v>476</v>
      </c>
      <c r="C1155" s="111">
        <v>715000000</v>
      </c>
      <c r="D1155" s="111">
        <v>94130064</v>
      </c>
    </row>
    <row r="1156" spans="2:4">
      <c r="B1156" s="139" t="s">
        <v>966</v>
      </c>
      <c r="C1156" s="111">
        <v>715000000</v>
      </c>
      <c r="D1156" s="111">
        <v>94130064</v>
      </c>
    </row>
    <row r="1157" spans="2:4">
      <c r="B1157" s="138" t="s">
        <v>1636</v>
      </c>
      <c r="C1157" s="111">
        <v>0</v>
      </c>
      <c r="D1157" s="111">
        <v>0</v>
      </c>
    </row>
    <row r="1158" spans="2:4">
      <c r="B1158" s="139" t="s">
        <v>1637</v>
      </c>
      <c r="C1158" s="111">
        <v>0</v>
      </c>
      <c r="D1158" s="111">
        <v>0</v>
      </c>
    </row>
    <row r="1159" spans="2:4">
      <c r="B1159" s="138" t="s">
        <v>1638</v>
      </c>
      <c r="C1159" s="111">
        <v>0</v>
      </c>
      <c r="D1159" s="111">
        <v>0</v>
      </c>
    </row>
    <row r="1160" spans="2:4">
      <c r="B1160" s="139" t="s">
        <v>1639</v>
      </c>
      <c r="C1160" s="111">
        <v>0</v>
      </c>
      <c r="D1160" s="111">
        <v>0</v>
      </c>
    </row>
    <row r="1161" spans="2:4">
      <c r="B1161" s="138" t="s">
        <v>1640</v>
      </c>
      <c r="C1161" s="111">
        <v>0</v>
      </c>
      <c r="D1161" s="111">
        <v>0</v>
      </c>
    </row>
    <row r="1162" spans="2:4">
      <c r="B1162" s="139" t="s">
        <v>1641</v>
      </c>
      <c r="C1162" s="111">
        <v>0</v>
      </c>
      <c r="D1162" s="111">
        <v>0</v>
      </c>
    </row>
    <row r="1163" spans="2:4">
      <c r="B1163" s="138" t="s">
        <v>1642</v>
      </c>
      <c r="C1163" s="111">
        <v>0</v>
      </c>
      <c r="D1163" s="111">
        <v>0</v>
      </c>
    </row>
    <row r="1164" spans="2:4">
      <c r="B1164" s="139" t="s">
        <v>1643</v>
      </c>
      <c r="C1164" s="111">
        <v>0</v>
      </c>
      <c r="D1164" s="111">
        <v>0</v>
      </c>
    </row>
    <row r="1165" spans="2:4">
      <c r="B1165" s="138" t="s">
        <v>1644</v>
      </c>
      <c r="C1165" s="111">
        <v>0</v>
      </c>
      <c r="D1165" s="111">
        <v>0</v>
      </c>
    </row>
    <row r="1166" spans="2:4">
      <c r="B1166" s="139" t="s">
        <v>1645</v>
      </c>
      <c r="C1166" s="111">
        <v>0</v>
      </c>
      <c r="D1166" s="111">
        <v>0</v>
      </c>
    </row>
    <row r="1167" spans="2:4">
      <c r="B1167" s="138" t="s">
        <v>1646</v>
      </c>
      <c r="C1167" s="111">
        <v>0</v>
      </c>
      <c r="D1167" s="111">
        <v>0</v>
      </c>
    </row>
    <row r="1168" spans="2:4">
      <c r="B1168" s="139" t="s">
        <v>1647</v>
      </c>
      <c r="C1168" s="111">
        <v>0</v>
      </c>
      <c r="D1168" s="111">
        <v>0</v>
      </c>
    </row>
    <row r="1169" spans="2:4">
      <c r="B1169" s="138" t="s">
        <v>2366</v>
      </c>
      <c r="C1169" s="111">
        <v>0</v>
      </c>
      <c r="D1169" s="111">
        <v>0</v>
      </c>
    </row>
    <row r="1170" spans="2:4">
      <c r="B1170" s="139" t="s">
        <v>1648</v>
      </c>
      <c r="C1170" s="111">
        <v>0</v>
      </c>
      <c r="D1170" s="111">
        <v>0</v>
      </c>
    </row>
    <row r="1171" spans="2:4">
      <c r="B1171" s="138" t="s">
        <v>477</v>
      </c>
      <c r="C1171" s="111">
        <v>2115619</v>
      </c>
      <c r="D1171" s="111">
        <v>0</v>
      </c>
    </row>
    <row r="1172" spans="2:4">
      <c r="B1172" s="139" t="s">
        <v>967</v>
      </c>
      <c r="C1172" s="111">
        <v>2115619</v>
      </c>
      <c r="D1172" s="111">
        <v>0</v>
      </c>
    </row>
    <row r="1173" spans="2:4">
      <c r="B1173" s="139" t="s">
        <v>1648</v>
      </c>
      <c r="C1173" s="111">
        <v>0</v>
      </c>
      <c r="D1173" s="111">
        <v>0</v>
      </c>
    </row>
    <row r="1174" spans="2:4">
      <c r="B1174" s="138" t="s">
        <v>2367</v>
      </c>
      <c r="C1174" s="111">
        <v>9371457</v>
      </c>
      <c r="D1174" s="111">
        <v>0</v>
      </c>
    </row>
    <row r="1175" spans="2:4">
      <c r="B1175" s="139" t="s">
        <v>968</v>
      </c>
      <c r="C1175" s="111">
        <v>9371457</v>
      </c>
      <c r="D1175" s="111">
        <v>0</v>
      </c>
    </row>
    <row r="1176" spans="2:4">
      <c r="B1176" s="138" t="s">
        <v>1649</v>
      </c>
      <c r="C1176" s="111">
        <v>0</v>
      </c>
      <c r="D1176" s="111">
        <v>0</v>
      </c>
    </row>
    <row r="1177" spans="2:4">
      <c r="B1177" s="139" t="s">
        <v>1650</v>
      </c>
      <c r="C1177" s="111">
        <v>0</v>
      </c>
      <c r="D1177" s="111">
        <v>0</v>
      </c>
    </row>
    <row r="1178" spans="2:4">
      <c r="B1178" s="138" t="s">
        <v>478</v>
      </c>
      <c r="C1178" s="111">
        <v>2466670</v>
      </c>
      <c r="D1178" s="111">
        <v>0</v>
      </c>
    </row>
    <row r="1179" spans="2:4">
      <c r="B1179" s="139" t="s">
        <v>969</v>
      </c>
      <c r="C1179" s="111">
        <v>2466670</v>
      </c>
      <c r="D1179" s="111">
        <v>0</v>
      </c>
    </row>
    <row r="1180" spans="2:4">
      <c r="B1180" s="138" t="s">
        <v>479</v>
      </c>
      <c r="C1180" s="111">
        <v>4967665</v>
      </c>
      <c r="D1180" s="111">
        <v>5531186.1600000001</v>
      </c>
    </row>
    <row r="1181" spans="2:4">
      <c r="B1181" s="139" t="s">
        <v>970</v>
      </c>
      <c r="C1181" s="111">
        <v>4967665</v>
      </c>
      <c r="D1181" s="111">
        <v>5531186.1600000001</v>
      </c>
    </row>
    <row r="1182" spans="2:4">
      <c r="B1182" s="138" t="s">
        <v>1352</v>
      </c>
      <c r="C1182" s="111">
        <v>0</v>
      </c>
      <c r="D1182" s="111">
        <v>90596766</v>
      </c>
    </row>
    <row r="1183" spans="2:4">
      <c r="B1183" s="139" t="s">
        <v>1353</v>
      </c>
      <c r="C1183" s="111">
        <v>0</v>
      </c>
      <c r="D1183" s="111">
        <v>90596766</v>
      </c>
    </row>
    <row r="1184" spans="2:4">
      <c r="B1184" s="138" t="s">
        <v>1354</v>
      </c>
      <c r="C1184" s="111">
        <v>0</v>
      </c>
      <c r="D1184" s="111">
        <v>76044103</v>
      </c>
    </row>
    <row r="1185" spans="2:4">
      <c r="B1185" s="139" t="s">
        <v>1355</v>
      </c>
      <c r="C1185" s="111">
        <v>0</v>
      </c>
      <c r="D1185" s="111">
        <v>76044103</v>
      </c>
    </row>
    <row r="1186" spans="2:4">
      <c r="B1186" s="138" t="s">
        <v>1356</v>
      </c>
      <c r="C1186" s="111">
        <v>0</v>
      </c>
      <c r="D1186" s="111">
        <v>13699110</v>
      </c>
    </row>
    <row r="1187" spans="2:4">
      <c r="B1187" s="139" t="s">
        <v>1357</v>
      </c>
      <c r="C1187" s="111">
        <v>0</v>
      </c>
      <c r="D1187" s="111">
        <v>13699110</v>
      </c>
    </row>
    <row r="1188" spans="2:4">
      <c r="B1188" s="138" t="s">
        <v>1358</v>
      </c>
      <c r="C1188" s="111">
        <v>0</v>
      </c>
      <c r="D1188" s="111">
        <v>12471844.240000002</v>
      </c>
    </row>
    <row r="1189" spans="2:4">
      <c r="B1189" s="139" t="s">
        <v>1359</v>
      </c>
      <c r="C1189" s="111">
        <v>0</v>
      </c>
      <c r="D1189" s="111">
        <v>12471844.240000002</v>
      </c>
    </row>
    <row r="1190" spans="2:4">
      <c r="B1190" s="138" t="s">
        <v>1360</v>
      </c>
      <c r="C1190" s="111">
        <v>0</v>
      </c>
      <c r="D1190" s="111">
        <v>9701820.25</v>
      </c>
    </row>
    <row r="1191" spans="2:4">
      <c r="B1191" s="139" t="s">
        <v>1361</v>
      </c>
      <c r="C1191" s="111">
        <v>0</v>
      </c>
      <c r="D1191" s="111">
        <v>9701820.25</v>
      </c>
    </row>
    <row r="1192" spans="2:4">
      <c r="B1192" s="138" t="s">
        <v>1362</v>
      </c>
      <c r="C1192" s="111">
        <v>0</v>
      </c>
      <c r="D1192" s="111">
        <v>2062623</v>
      </c>
    </row>
    <row r="1193" spans="2:4">
      <c r="B1193" s="139" t="s">
        <v>1363</v>
      </c>
      <c r="C1193" s="111">
        <v>0</v>
      </c>
      <c r="D1193" s="111">
        <v>2062623</v>
      </c>
    </row>
    <row r="1194" spans="2:4">
      <c r="B1194" s="138" t="s">
        <v>1364</v>
      </c>
      <c r="C1194" s="111">
        <v>0</v>
      </c>
      <c r="D1194" s="111">
        <v>7614628.2000000002</v>
      </c>
    </row>
    <row r="1195" spans="2:4">
      <c r="B1195" s="139" t="s">
        <v>1365</v>
      </c>
      <c r="C1195" s="111">
        <v>0</v>
      </c>
      <c r="D1195" s="111">
        <v>7614628.2000000002</v>
      </c>
    </row>
    <row r="1196" spans="2:4">
      <c r="B1196" s="138" t="s">
        <v>480</v>
      </c>
      <c r="C1196" s="111">
        <v>12597926</v>
      </c>
      <c r="D1196" s="111">
        <v>4680516.7699999996</v>
      </c>
    </row>
    <row r="1197" spans="2:4">
      <c r="B1197" s="139" t="s">
        <v>971</v>
      </c>
      <c r="C1197" s="111">
        <v>12597926</v>
      </c>
      <c r="D1197" s="111">
        <v>4680516.7699999996</v>
      </c>
    </row>
    <row r="1198" spans="2:4">
      <c r="B1198" s="138" t="s">
        <v>2368</v>
      </c>
      <c r="C1198" s="111">
        <v>0</v>
      </c>
      <c r="D1198" s="111">
        <v>0</v>
      </c>
    </row>
    <row r="1199" spans="2:4">
      <c r="B1199" s="139" t="s">
        <v>1366</v>
      </c>
      <c r="C1199" s="111">
        <v>0</v>
      </c>
      <c r="D1199" s="111">
        <v>0</v>
      </c>
    </row>
    <row r="1200" spans="2:4">
      <c r="B1200" s="138" t="s">
        <v>1367</v>
      </c>
      <c r="C1200" s="111">
        <v>0</v>
      </c>
      <c r="D1200" s="111">
        <v>835542</v>
      </c>
    </row>
    <row r="1201" spans="2:4">
      <c r="B1201" s="139" t="s">
        <v>1368</v>
      </c>
      <c r="C1201" s="111">
        <v>0</v>
      </c>
      <c r="D1201" s="111">
        <v>835542</v>
      </c>
    </row>
    <row r="1202" spans="2:4">
      <c r="B1202" s="138" t="s">
        <v>2369</v>
      </c>
      <c r="C1202" s="111">
        <v>3123819</v>
      </c>
      <c r="D1202" s="111">
        <v>12759412.109999999</v>
      </c>
    </row>
    <row r="1203" spans="2:4">
      <c r="B1203" s="139" t="s">
        <v>972</v>
      </c>
      <c r="C1203" s="111">
        <v>3123819</v>
      </c>
      <c r="D1203" s="111">
        <v>12759412.109999999</v>
      </c>
    </row>
    <row r="1204" spans="2:4">
      <c r="B1204" s="138" t="s">
        <v>481</v>
      </c>
      <c r="C1204" s="111">
        <v>3725749</v>
      </c>
      <c r="D1204" s="111">
        <v>0</v>
      </c>
    </row>
    <row r="1205" spans="2:4">
      <c r="B1205" s="139" t="s">
        <v>973</v>
      </c>
      <c r="C1205" s="111">
        <v>3725749</v>
      </c>
      <c r="D1205" s="111">
        <v>0</v>
      </c>
    </row>
    <row r="1206" spans="2:4">
      <c r="B1206" s="138" t="s">
        <v>2370</v>
      </c>
      <c r="C1206" s="111">
        <v>2466670</v>
      </c>
      <c r="D1206" s="111">
        <v>0</v>
      </c>
    </row>
    <row r="1207" spans="2:4">
      <c r="B1207" s="139" t="s">
        <v>974</v>
      </c>
      <c r="C1207" s="111">
        <v>2466670</v>
      </c>
      <c r="D1207" s="111">
        <v>0</v>
      </c>
    </row>
    <row r="1208" spans="2:4">
      <c r="B1208" s="138" t="s">
        <v>482</v>
      </c>
      <c r="C1208" s="111">
        <v>1499668</v>
      </c>
      <c r="D1208" s="111">
        <v>0</v>
      </c>
    </row>
    <row r="1209" spans="2:4">
      <c r="B1209" s="139" t="s">
        <v>975</v>
      </c>
      <c r="C1209" s="111">
        <v>1499668</v>
      </c>
      <c r="D1209" s="111">
        <v>0</v>
      </c>
    </row>
    <row r="1210" spans="2:4">
      <c r="B1210" s="138" t="s">
        <v>2371</v>
      </c>
      <c r="C1210" s="111">
        <v>0</v>
      </c>
      <c r="D1210" s="111">
        <v>8039668.7300000004</v>
      </c>
    </row>
    <row r="1211" spans="2:4">
      <c r="B1211" s="139" t="s">
        <v>1778</v>
      </c>
      <c r="C1211" s="111">
        <v>0</v>
      </c>
      <c r="D1211" s="111">
        <v>8039668.7300000004</v>
      </c>
    </row>
    <row r="1212" spans="2:4">
      <c r="B1212" s="138" t="s">
        <v>1369</v>
      </c>
      <c r="C1212" s="111">
        <v>0</v>
      </c>
      <c r="D1212" s="111">
        <v>56444554.450000003</v>
      </c>
    </row>
    <row r="1213" spans="2:4">
      <c r="B1213" s="139" t="s">
        <v>1370</v>
      </c>
      <c r="C1213" s="111">
        <v>0</v>
      </c>
      <c r="D1213" s="111">
        <v>56444554.450000003</v>
      </c>
    </row>
    <row r="1214" spans="2:4">
      <c r="B1214" s="138" t="s">
        <v>1371</v>
      </c>
      <c r="C1214" s="111">
        <v>0</v>
      </c>
      <c r="D1214" s="111">
        <v>52350437.25</v>
      </c>
    </row>
    <row r="1215" spans="2:4">
      <c r="B1215" s="139" t="s">
        <v>1372</v>
      </c>
      <c r="C1215" s="111">
        <v>0</v>
      </c>
      <c r="D1215" s="111">
        <v>52350437.25</v>
      </c>
    </row>
    <row r="1216" spans="2:4">
      <c r="B1216" s="138" t="s">
        <v>483</v>
      </c>
      <c r="C1216" s="111">
        <v>3739769</v>
      </c>
      <c r="D1216" s="111">
        <v>5591832.5700000003</v>
      </c>
    </row>
    <row r="1217" spans="2:4">
      <c r="B1217" s="139" t="s">
        <v>976</v>
      </c>
      <c r="C1217" s="111">
        <v>3739769</v>
      </c>
      <c r="D1217" s="111">
        <v>5591832.5700000003</v>
      </c>
    </row>
    <row r="1218" spans="2:4">
      <c r="B1218" s="138" t="s">
        <v>2372</v>
      </c>
      <c r="C1218" s="111">
        <v>0</v>
      </c>
      <c r="D1218" s="111">
        <v>170677430.44</v>
      </c>
    </row>
    <row r="1219" spans="2:4">
      <c r="B1219" s="139" t="s">
        <v>1373</v>
      </c>
      <c r="C1219" s="111">
        <v>0</v>
      </c>
      <c r="D1219" s="111">
        <v>170677430.44</v>
      </c>
    </row>
    <row r="1220" spans="2:4">
      <c r="B1220" s="138" t="s">
        <v>2776</v>
      </c>
      <c r="C1220" s="111">
        <v>0</v>
      </c>
      <c r="D1220" s="111">
        <v>0</v>
      </c>
    </row>
    <row r="1221" spans="2:4">
      <c r="B1221" s="139" t="s">
        <v>2777</v>
      </c>
      <c r="C1221" s="111">
        <v>0</v>
      </c>
      <c r="D1221" s="111">
        <v>0</v>
      </c>
    </row>
    <row r="1222" spans="2:4">
      <c r="B1222" s="138" t="s">
        <v>2778</v>
      </c>
      <c r="C1222" s="111">
        <v>0</v>
      </c>
      <c r="D1222" s="111">
        <v>0</v>
      </c>
    </row>
    <row r="1223" spans="2:4">
      <c r="B1223" s="139" t="s">
        <v>2779</v>
      </c>
      <c r="C1223" s="111">
        <v>0</v>
      </c>
      <c r="D1223" s="111">
        <v>0</v>
      </c>
    </row>
    <row r="1224" spans="2:4">
      <c r="B1224" s="138" t="s">
        <v>2780</v>
      </c>
      <c r="C1224" s="111">
        <v>0</v>
      </c>
      <c r="D1224" s="111">
        <v>0</v>
      </c>
    </row>
    <row r="1225" spans="2:4">
      <c r="B1225" s="139" t="s">
        <v>2781</v>
      </c>
      <c r="C1225" s="111">
        <v>0</v>
      </c>
      <c r="D1225" s="111">
        <v>0</v>
      </c>
    </row>
    <row r="1226" spans="2:4">
      <c r="B1226" s="138" t="s">
        <v>2782</v>
      </c>
      <c r="C1226" s="111">
        <v>0</v>
      </c>
      <c r="D1226" s="111">
        <v>0</v>
      </c>
    </row>
    <row r="1227" spans="2:4">
      <c r="B1227" s="139" t="s">
        <v>2783</v>
      </c>
      <c r="C1227" s="111">
        <v>0</v>
      </c>
      <c r="D1227" s="111">
        <v>0</v>
      </c>
    </row>
    <row r="1228" spans="2:4">
      <c r="B1228" s="138" t="s">
        <v>2784</v>
      </c>
      <c r="C1228" s="111">
        <v>0</v>
      </c>
      <c r="D1228" s="111">
        <v>0</v>
      </c>
    </row>
    <row r="1229" spans="2:4">
      <c r="B1229" s="139" t="s">
        <v>2785</v>
      </c>
      <c r="C1229" s="111">
        <v>0</v>
      </c>
      <c r="D1229" s="111">
        <v>0</v>
      </c>
    </row>
    <row r="1230" spans="2:4">
      <c r="B1230" s="138" t="s">
        <v>2786</v>
      </c>
      <c r="C1230" s="111">
        <v>0</v>
      </c>
      <c r="D1230" s="111">
        <v>0</v>
      </c>
    </row>
    <row r="1231" spans="2:4">
      <c r="B1231" s="139" t="s">
        <v>2787</v>
      </c>
      <c r="C1231" s="111">
        <v>0</v>
      </c>
      <c r="D1231" s="111">
        <v>0</v>
      </c>
    </row>
    <row r="1232" spans="2:4">
      <c r="B1232" s="138" t="s">
        <v>1450</v>
      </c>
      <c r="C1232" s="111">
        <v>0</v>
      </c>
      <c r="D1232" s="111">
        <v>24517225.100000001</v>
      </c>
    </row>
    <row r="1233" spans="2:4">
      <c r="B1233" s="139" t="s">
        <v>1451</v>
      </c>
      <c r="C1233" s="111">
        <v>0</v>
      </c>
      <c r="D1233" s="111">
        <v>24517225.100000001</v>
      </c>
    </row>
    <row r="1234" spans="2:4">
      <c r="B1234" s="136" t="s">
        <v>289</v>
      </c>
      <c r="C1234" s="137">
        <v>0</v>
      </c>
      <c r="D1234" s="137">
        <v>7719251.1499999994</v>
      </c>
    </row>
    <row r="1235" spans="2:4">
      <c r="B1235" s="138" t="s">
        <v>3199</v>
      </c>
      <c r="C1235" s="111">
        <v>0</v>
      </c>
      <c r="D1235" s="111">
        <v>0</v>
      </c>
    </row>
    <row r="1236" spans="2:4">
      <c r="B1236" s="139" t="s">
        <v>3200</v>
      </c>
      <c r="C1236" s="111">
        <v>0</v>
      </c>
      <c r="D1236" s="111">
        <v>0</v>
      </c>
    </row>
    <row r="1237" spans="2:4">
      <c r="B1237" s="138" t="s">
        <v>3201</v>
      </c>
      <c r="C1237" s="111">
        <v>0</v>
      </c>
      <c r="D1237" s="111">
        <v>3629811.55</v>
      </c>
    </row>
    <row r="1238" spans="2:4">
      <c r="B1238" s="139" t="s">
        <v>3202</v>
      </c>
      <c r="C1238" s="111">
        <v>0</v>
      </c>
      <c r="D1238" s="111">
        <v>3629811.55</v>
      </c>
    </row>
    <row r="1239" spans="2:4">
      <c r="B1239" s="138" t="s">
        <v>3203</v>
      </c>
      <c r="C1239" s="111">
        <v>0</v>
      </c>
      <c r="D1239" s="111">
        <v>4089439.5999999996</v>
      </c>
    </row>
    <row r="1240" spans="2:4">
      <c r="B1240" s="139" t="s">
        <v>3204</v>
      </c>
      <c r="C1240" s="111">
        <v>0</v>
      </c>
      <c r="D1240" s="111">
        <v>4089439.5999999996</v>
      </c>
    </row>
    <row r="1241" spans="2:4">
      <c r="B1241" s="136" t="s">
        <v>304</v>
      </c>
      <c r="C1241" s="137">
        <v>0</v>
      </c>
      <c r="D1241" s="137">
        <v>10000000</v>
      </c>
    </row>
    <row r="1242" spans="2:4">
      <c r="B1242" s="138" t="s">
        <v>1450</v>
      </c>
      <c r="C1242" s="111">
        <v>0</v>
      </c>
      <c r="D1242" s="111">
        <v>10000000</v>
      </c>
    </row>
    <row r="1243" spans="2:4">
      <c r="B1243" s="139" t="s">
        <v>1451</v>
      </c>
      <c r="C1243" s="111">
        <v>0</v>
      </c>
      <c r="D1243" s="111">
        <v>10000000</v>
      </c>
    </row>
    <row r="1244" spans="2:4">
      <c r="B1244" s="64" t="s">
        <v>484</v>
      </c>
      <c r="C1244" s="111">
        <v>3902570017</v>
      </c>
      <c r="D1244" s="111">
        <v>1522510284.54</v>
      </c>
    </row>
    <row r="1245" spans="2:4">
      <c r="B1245" s="136" t="s">
        <v>287</v>
      </c>
      <c r="C1245" s="137">
        <v>1282870018</v>
      </c>
      <c r="D1245" s="137">
        <v>845214294.89999998</v>
      </c>
    </row>
    <row r="1246" spans="2:4">
      <c r="B1246" s="138" t="s">
        <v>2373</v>
      </c>
      <c r="C1246" s="111">
        <v>0</v>
      </c>
      <c r="D1246" s="111">
        <v>0</v>
      </c>
    </row>
    <row r="1247" spans="2:4">
      <c r="B1247" s="139" t="s">
        <v>1651</v>
      </c>
      <c r="C1247" s="111">
        <v>0</v>
      </c>
      <c r="D1247" s="111">
        <v>0</v>
      </c>
    </row>
    <row r="1248" spans="2:4">
      <c r="B1248" s="138" t="s">
        <v>485</v>
      </c>
      <c r="C1248" s="111">
        <v>184339491</v>
      </c>
      <c r="D1248" s="111">
        <v>0</v>
      </c>
    </row>
    <row r="1249" spans="2:4">
      <c r="B1249" s="139" t="s">
        <v>977</v>
      </c>
      <c r="C1249" s="111">
        <v>184339491</v>
      </c>
      <c r="D1249" s="111">
        <v>0</v>
      </c>
    </row>
    <row r="1250" spans="2:4">
      <c r="B1250" s="138" t="s">
        <v>1652</v>
      </c>
      <c r="C1250" s="111">
        <v>0</v>
      </c>
      <c r="D1250" s="111">
        <v>0</v>
      </c>
    </row>
    <row r="1251" spans="2:4">
      <c r="B1251" s="139" t="s">
        <v>1653</v>
      </c>
      <c r="C1251" s="111">
        <v>0</v>
      </c>
      <c r="D1251" s="111">
        <v>0</v>
      </c>
    </row>
    <row r="1252" spans="2:4">
      <c r="B1252" s="138" t="s">
        <v>2374</v>
      </c>
      <c r="C1252" s="111">
        <v>0</v>
      </c>
      <c r="D1252" s="111">
        <v>0</v>
      </c>
    </row>
    <row r="1253" spans="2:4">
      <c r="B1253" s="139" t="s">
        <v>1654</v>
      </c>
      <c r="C1253" s="111">
        <v>0</v>
      </c>
      <c r="D1253" s="111">
        <v>0</v>
      </c>
    </row>
    <row r="1254" spans="2:4">
      <c r="B1254" s="138" t="s">
        <v>486</v>
      </c>
      <c r="C1254" s="111">
        <v>900000000</v>
      </c>
      <c r="D1254" s="111">
        <v>291944353.56</v>
      </c>
    </row>
    <row r="1255" spans="2:4">
      <c r="B1255" s="139" t="s">
        <v>978</v>
      </c>
      <c r="C1255" s="111">
        <v>900000000</v>
      </c>
      <c r="D1255" s="111">
        <v>291944353.56</v>
      </c>
    </row>
    <row r="1256" spans="2:4">
      <c r="B1256" s="138" t="s">
        <v>2375</v>
      </c>
      <c r="C1256" s="111">
        <v>0</v>
      </c>
      <c r="D1256" s="111">
        <v>15869138.83</v>
      </c>
    </row>
    <row r="1257" spans="2:4">
      <c r="B1257" s="139" t="s">
        <v>1374</v>
      </c>
      <c r="C1257" s="111">
        <v>0</v>
      </c>
      <c r="D1257" s="111">
        <v>15869138.83</v>
      </c>
    </row>
    <row r="1258" spans="2:4">
      <c r="B1258" s="138" t="s">
        <v>2376</v>
      </c>
      <c r="C1258" s="111">
        <v>0</v>
      </c>
      <c r="D1258" s="111">
        <v>0</v>
      </c>
    </row>
    <row r="1259" spans="2:4">
      <c r="B1259" s="139" t="s">
        <v>1655</v>
      </c>
      <c r="C1259" s="111">
        <v>0</v>
      </c>
      <c r="D1259" s="111">
        <v>0</v>
      </c>
    </row>
    <row r="1260" spans="2:4">
      <c r="B1260" s="138" t="s">
        <v>487</v>
      </c>
      <c r="C1260" s="111">
        <v>21255924</v>
      </c>
      <c r="D1260" s="111">
        <v>0</v>
      </c>
    </row>
    <row r="1261" spans="2:4">
      <c r="B1261" s="139" t="s">
        <v>979</v>
      </c>
      <c r="C1261" s="111">
        <v>21255924</v>
      </c>
      <c r="D1261" s="111">
        <v>0</v>
      </c>
    </row>
    <row r="1262" spans="2:4">
      <c r="B1262" s="138" t="s">
        <v>1656</v>
      </c>
      <c r="C1262" s="111">
        <v>0</v>
      </c>
      <c r="D1262" s="111">
        <v>0</v>
      </c>
    </row>
    <row r="1263" spans="2:4">
      <c r="B1263" s="139" t="s">
        <v>1657</v>
      </c>
      <c r="C1263" s="111">
        <v>0</v>
      </c>
      <c r="D1263" s="111">
        <v>0</v>
      </c>
    </row>
    <row r="1264" spans="2:4">
      <c r="B1264" s="138" t="s">
        <v>1658</v>
      </c>
      <c r="C1264" s="111">
        <v>0</v>
      </c>
      <c r="D1264" s="111">
        <v>0</v>
      </c>
    </row>
    <row r="1265" spans="2:4">
      <c r="B1265" s="139" t="s">
        <v>1659</v>
      </c>
      <c r="C1265" s="111">
        <v>0</v>
      </c>
      <c r="D1265" s="111">
        <v>0</v>
      </c>
    </row>
    <row r="1266" spans="2:4">
      <c r="B1266" s="138" t="s">
        <v>1660</v>
      </c>
      <c r="C1266" s="111">
        <v>0</v>
      </c>
      <c r="D1266" s="111">
        <v>0</v>
      </c>
    </row>
    <row r="1267" spans="2:4">
      <c r="B1267" s="139" t="s">
        <v>1661</v>
      </c>
      <c r="C1267" s="111">
        <v>0</v>
      </c>
      <c r="D1267" s="111">
        <v>0</v>
      </c>
    </row>
    <row r="1268" spans="2:4">
      <c r="B1268" s="138" t="s">
        <v>1662</v>
      </c>
      <c r="C1268" s="111">
        <v>0</v>
      </c>
      <c r="D1268" s="111">
        <v>0</v>
      </c>
    </row>
    <row r="1269" spans="2:4">
      <c r="B1269" s="139" t="s">
        <v>1663</v>
      </c>
      <c r="C1269" s="111">
        <v>0</v>
      </c>
      <c r="D1269" s="111">
        <v>0</v>
      </c>
    </row>
    <row r="1270" spans="2:4">
      <c r="B1270" s="138" t="s">
        <v>1424</v>
      </c>
      <c r="C1270" s="111">
        <v>0</v>
      </c>
      <c r="D1270" s="111">
        <v>2217699.79</v>
      </c>
    </row>
    <row r="1271" spans="2:4">
      <c r="B1271" s="139" t="s">
        <v>1425</v>
      </c>
      <c r="C1271" s="111">
        <v>0</v>
      </c>
      <c r="D1271" s="111">
        <v>2217699.79</v>
      </c>
    </row>
    <row r="1272" spans="2:4">
      <c r="B1272" s="138" t="s">
        <v>488</v>
      </c>
      <c r="C1272" s="111">
        <v>9371457</v>
      </c>
      <c r="D1272" s="111">
        <v>22115986.780000001</v>
      </c>
    </row>
    <row r="1273" spans="2:4">
      <c r="B1273" s="139" t="s">
        <v>980</v>
      </c>
      <c r="C1273" s="111">
        <v>9371457</v>
      </c>
      <c r="D1273" s="111">
        <v>22115986.780000001</v>
      </c>
    </row>
    <row r="1274" spans="2:4">
      <c r="B1274" s="138" t="s">
        <v>489</v>
      </c>
      <c r="C1274" s="111">
        <v>2115619</v>
      </c>
      <c r="D1274" s="111">
        <v>9810911.0600000005</v>
      </c>
    </row>
    <row r="1275" spans="2:4">
      <c r="B1275" s="139" t="s">
        <v>981</v>
      </c>
      <c r="C1275" s="111">
        <v>2115619</v>
      </c>
      <c r="D1275" s="111">
        <v>9810911.0600000005</v>
      </c>
    </row>
    <row r="1276" spans="2:4">
      <c r="B1276" s="138" t="s">
        <v>490</v>
      </c>
      <c r="C1276" s="111">
        <v>2466670</v>
      </c>
      <c r="D1276" s="111">
        <v>3673426.52</v>
      </c>
    </row>
    <row r="1277" spans="2:4">
      <c r="B1277" s="139" t="s">
        <v>982</v>
      </c>
      <c r="C1277" s="111">
        <v>2466670</v>
      </c>
      <c r="D1277" s="111">
        <v>3673426.52</v>
      </c>
    </row>
    <row r="1278" spans="2:4">
      <c r="B1278" s="138" t="s">
        <v>491</v>
      </c>
      <c r="C1278" s="111">
        <v>1241916</v>
      </c>
      <c r="D1278" s="111">
        <v>0</v>
      </c>
    </row>
    <row r="1279" spans="2:4">
      <c r="B1279" s="139" t="s">
        <v>983</v>
      </c>
      <c r="C1279" s="111">
        <v>1241916</v>
      </c>
      <c r="D1279" s="111">
        <v>0</v>
      </c>
    </row>
    <row r="1280" spans="2:4">
      <c r="B1280" s="138" t="s">
        <v>492</v>
      </c>
      <c r="C1280" s="111">
        <v>13967116</v>
      </c>
      <c r="D1280" s="111">
        <v>4444199.2</v>
      </c>
    </row>
    <row r="1281" spans="2:4">
      <c r="B1281" s="139" t="s">
        <v>984</v>
      </c>
      <c r="C1281" s="111">
        <v>13967116</v>
      </c>
      <c r="D1281" s="111">
        <v>4444199.2</v>
      </c>
    </row>
    <row r="1282" spans="2:4">
      <c r="B1282" s="138" t="s">
        <v>493</v>
      </c>
      <c r="C1282" s="111">
        <v>124911080</v>
      </c>
      <c r="D1282" s="111">
        <v>290122146.19</v>
      </c>
    </row>
    <row r="1283" spans="2:4">
      <c r="B1283" s="139" t="s">
        <v>985</v>
      </c>
      <c r="C1283" s="111">
        <v>124911080</v>
      </c>
      <c r="D1283" s="111">
        <v>290122146.19</v>
      </c>
    </row>
    <row r="1284" spans="2:4">
      <c r="B1284" s="138" t="s">
        <v>2788</v>
      </c>
      <c r="C1284" s="111">
        <v>0</v>
      </c>
      <c r="D1284" s="111">
        <v>0</v>
      </c>
    </row>
    <row r="1285" spans="2:4">
      <c r="B1285" s="139" t="s">
        <v>2789</v>
      </c>
      <c r="C1285" s="111">
        <v>0</v>
      </c>
      <c r="D1285" s="111">
        <v>0</v>
      </c>
    </row>
    <row r="1286" spans="2:4">
      <c r="B1286" s="138" t="s">
        <v>2790</v>
      </c>
      <c r="C1286" s="111">
        <v>0</v>
      </c>
      <c r="D1286" s="111">
        <v>0</v>
      </c>
    </row>
    <row r="1287" spans="2:4">
      <c r="B1287" s="139" t="s">
        <v>2791</v>
      </c>
      <c r="C1287" s="111">
        <v>0</v>
      </c>
      <c r="D1287" s="111">
        <v>0</v>
      </c>
    </row>
    <row r="1288" spans="2:4">
      <c r="B1288" s="138" t="s">
        <v>2792</v>
      </c>
      <c r="C1288" s="111">
        <v>0</v>
      </c>
      <c r="D1288" s="111">
        <v>0</v>
      </c>
    </row>
    <row r="1289" spans="2:4">
      <c r="B1289" s="139" t="s">
        <v>2793</v>
      </c>
      <c r="C1289" s="111">
        <v>0</v>
      </c>
      <c r="D1289" s="111">
        <v>0</v>
      </c>
    </row>
    <row r="1290" spans="2:4">
      <c r="B1290" s="138" t="s">
        <v>2794</v>
      </c>
      <c r="C1290" s="111">
        <v>0</v>
      </c>
      <c r="D1290" s="111">
        <v>0</v>
      </c>
    </row>
    <row r="1291" spans="2:4">
      <c r="B1291" s="139" t="s">
        <v>2795</v>
      </c>
      <c r="C1291" s="111">
        <v>0</v>
      </c>
      <c r="D1291" s="111">
        <v>0</v>
      </c>
    </row>
    <row r="1292" spans="2:4">
      <c r="B1292" s="138" t="s">
        <v>2796</v>
      </c>
      <c r="C1292" s="111">
        <v>0</v>
      </c>
      <c r="D1292" s="111">
        <v>0</v>
      </c>
    </row>
    <row r="1293" spans="2:4">
      <c r="B1293" s="139" t="s">
        <v>2797</v>
      </c>
      <c r="C1293" s="111">
        <v>0</v>
      </c>
      <c r="D1293" s="111">
        <v>0</v>
      </c>
    </row>
    <row r="1294" spans="2:4">
      <c r="B1294" s="138" t="s">
        <v>494</v>
      </c>
      <c r="C1294" s="111">
        <v>7400012</v>
      </c>
      <c r="D1294" s="111">
        <v>0</v>
      </c>
    </row>
    <row r="1295" spans="2:4">
      <c r="B1295" s="139" t="s">
        <v>986</v>
      </c>
      <c r="C1295" s="111">
        <v>7400012</v>
      </c>
      <c r="D1295" s="111">
        <v>0</v>
      </c>
    </row>
    <row r="1296" spans="2:4">
      <c r="B1296" s="138" t="s">
        <v>2798</v>
      </c>
      <c r="C1296" s="111">
        <v>0</v>
      </c>
      <c r="D1296" s="111">
        <v>0</v>
      </c>
    </row>
    <row r="1297" spans="2:4">
      <c r="B1297" s="139" t="s">
        <v>2799</v>
      </c>
      <c r="C1297" s="111">
        <v>0</v>
      </c>
      <c r="D1297" s="111">
        <v>0</v>
      </c>
    </row>
    <row r="1298" spans="2:4">
      <c r="B1298" s="138" t="s">
        <v>2800</v>
      </c>
      <c r="C1298" s="111">
        <v>0</v>
      </c>
      <c r="D1298" s="111">
        <v>0</v>
      </c>
    </row>
    <row r="1299" spans="2:4">
      <c r="B1299" s="139" t="s">
        <v>2801</v>
      </c>
      <c r="C1299" s="111">
        <v>0</v>
      </c>
      <c r="D1299" s="111">
        <v>0</v>
      </c>
    </row>
    <row r="1300" spans="2:4">
      <c r="B1300" s="138" t="s">
        <v>2802</v>
      </c>
      <c r="C1300" s="111">
        <v>0</v>
      </c>
      <c r="D1300" s="111">
        <v>0</v>
      </c>
    </row>
    <row r="1301" spans="2:4">
      <c r="B1301" s="139" t="s">
        <v>2803</v>
      </c>
      <c r="C1301" s="111">
        <v>0</v>
      </c>
      <c r="D1301" s="111">
        <v>0</v>
      </c>
    </row>
    <row r="1302" spans="2:4">
      <c r="B1302" s="138" t="s">
        <v>2804</v>
      </c>
      <c r="C1302" s="111">
        <v>0</v>
      </c>
      <c r="D1302" s="111">
        <v>0</v>
      </c>
    </row>
    <row r="1303" spans="2:4">
      <c r="B1303" s="139" t="s">
        <v>2805</v>
      </c>
      <c r="C1303" s="111">
        <v>0</v>
      </c>
      <c r="D1303" s="111">
        <v>0</v>
      </c>
    </row>
    <row r="1304" spans="2:4">
      <c r="B1304" s="138" t="s">
        <v>2806</v>
      </c>
      <c r="C1304" s="111">
        <v>0</v>
      </c>
      <c r="D1304" s="111">
        <v>0</v>
      </c>
    </row>
    <row r="1305" spans="2:4">
      <c r="B1305" s="139" t="s">
        <v>2807</v>
      </c>
      <c r="C1305" s="111">
        <v>0</v>
      </c>
      <c r="D1305" s="111">
        <v>0</v>
      </c>
    </row>
    <row r="1306" spans="2:4">
      <c r="B1306" s="138" t="s">
        <v>2808</v>
      </c>
      <c r="C1306" s="111">
        <v>0</v>
      </c>
      <c r="D1306" s="111">
        <v>0</v>
      </c>
    </row>
    <row r="1307" spans="2:4">
      <c r="B1307" s="139" t="s">
        <v>2809</v>
      </c>
      <c r="C1307" s="111">
        <v>0</v>
      </c>
      <c r="D1307" s="111">
        <v>0</v>
      </c>
    </row>
    <row r="1308" spans="2:4">
      <c r="B1308" s="138" t="s">
        <v>2810</v>
      </c>
      <c r="C1308" s="111">
        <v>0</v>
      </c>
      <c r="D1308" s="111">
        <v>0</v>
      </c>
    </row>
    <row r="1309" spans="2:4">
      <c r="B1309" s="139" t="s">
        <v>2811</v>
      </c>
      <c r="C1309" s="111">
        <v>0</v>
      </c>
      <c r="D1309" s="111">
        <v>0</v>
      </c>
    </row>
    <row r="1310" spans="2:4">
      <c r="B1310" s="138" t="s">
        <v>2812</v>
      </c>
      <c r="C1310" s="111">
        <v>0</v>
      </c>
      <c r="D1310" s="111">
        <v>0</v>
      </c>
    </row>
    <row r="1311" spans="2:4">
      <c r="B1311" s="139" t="s">
        <v>2813</v>
      </c>
      <c r="C1311" s="111">
        <v>0</v>
      </c>
      <c r="D1311" s="111">
        <v>0</v>
      </c>
    </row>
    <row r="1312" spans="2:4">
      <c r="B1312" s="138" t="s">
        <v>2814</v>
      </c>
      <c r="C1312" s="111">
        <v>0</v>
      </c>
      <c r="D1312" s="111">
        <v>0</v>
      </c>
    </row>
    <row r="1313" spans="2:4">
      <c r="B1313" s="139" t="s">
        <v>2815</v>
      </c>
      <c r="C1313" s="111">
        <v>0</v>
      </c>
      <c r="D1313" s="111">
        <v>0</v>
      </c>
    </row>
    <row r="1314" spans="2:4">
      <c r="B1314" s="138" t="s">
        <v>2816</v>
      </c>
      <c r="C1314" s="111">
        <v>0</v>
      </c>
      <c r="D1314" s="111">
        <v>0</v>
      </c>
    </row>
    <row r="1315" spans="2:4">
      <c r="B1315" s="139" t="s">
        <v>2817</v>
      </c>
      <c r="C1315" s="111">
        <v>0</v>
      </c>
      <c r="D1315" s="111">
        <v>0</v>
      </c>
    </row>
    <row r="1316" spans="2:4">
      <c r="B1316" s="138" t="s">
        <v>495</v>
      </c>
      <c r="C1316" s="111">
        <v>1499668</v>
      </c>
      <c r="D1316" s="111">
        <v>0</v>
      </c>
    </row>
    <row r="1317" spans="2:4">
      <c r="B1317" s="139" t="s">
        <v>987</v>
      </c>
      <c r="C1317" s="111">
        <v>1499668</v>
      </c>
      <c r="D1317" s="111">
        <v>0</v>
      </c>
    </row>
    <row r="1318" spans="2:4">
      <c r="B1318" s="138" t="s">
        <v>2818</v>
      </c>
      <c r="C1318" s="111">
        <v>0</v>
      </c>
      <c r="D1318" s="111">
        <v>0</v>
      </c>
    </row>
    <row r="1319" spans="2:4">
      <c r="B1319" s="139" t="s">
        <v>2819</v>
      </c>
      <c r="C1319" s="111">
        <v>0</v>
      </c>
      <c r="D1319" s="111">
        <v>0</v>
      </c>
    </row>
    <row r="1320" spans="2:4">
      <c r="B1320" s="138" t="s">
        <v>2820</v>
      </c>
      <c r="C1320" s="111">
        <v>0</v>
      </c>
      <c r="D1320" s="111">
        <v>0</v>
      </c>
    </row>
    <row r="1321" spans="2:4">
      <c r="B1321" s="139" t="s">
        <v>2821</v>
      </c>
      <c r="C1321" s="111">
        <v>0</v>
      </c>
      <c r="D1321" s="111">
        <v>0</v>
      </c>
    </row>
    <row r="1322" spans="2:4">
      <c r="B1322" s="138" t="s">
        <v>496</v>
      </c>
      <c r="C1322" s="111">
        <v>11177246</v>
      </c>
      <c r="D1322" s="111">
        <v>5316767.43</v>
      </c>
    </row>
    <row r="1323" spans="2:4">
      <c r="B1323" s="139" t="s">
        <v>988</v>
      </c>
      <c r="C1323" s="111">
        <v>11177246</v>
      </c>
      <c r="D1323" s="111">
        <v>5316767.43</v>
      </c>
    </row>
    <row r="1324" spans="2:4">
      <c r="B1324" s="138" t="s">
        <v>2822</v>
      </c>
      <c r="C1324" s="111">
        <v>0</v>
      </c>
      <c r="D1324" s="111">
        <v>0</v>
      </c>
    </row>
    <row r="1325" spans="2:4">
      <c r="B1325" s="139" t="s">
        <v>2823</v>
      </c>
      <c r="C1325" s="111">
        <v>0</v>
      </c>
      <c r="D1325" s="111">
        <v>0</v>
      </c>
    </row>
    <row r="1326" spans="2:4">
      <c r="B1326" s="138" t="s">
        <v>2824</v>
      </c>
      <c r="C1326" s="111">
        <v>0</v>
      </c>
      <c r="D1326" s="111">
        <v>0</v>
      </c>
    </row>
    <row r="1327" spans="2:4">
      <c r="B1327" s="139" t="s">
        <v>2825</v>
      </c>
      <c r="C1327" s="111">
        <v>0</v>
      </c>
      <c r="D1327" s="111">
        <v>0</v>
      </c>
    </row>
    <row r="1328" spans="2:4">
      <c r="B1328" s="138" t="s">
        <v>2377</v>
      </c>
      <c r="C1328" s="111">
        <v>0</v>
      </c>
      <c r="D1328" s="111">
        <v>190500000</v>
      </c>
    </row>
    <row r="1329" spans="2:4">
      <c r="B1329" s="139" t="s">
        <v>2378</v>
      </c>
      <c r="C1329" s="111">
        <v>0</v>
      </c>
      <c r="D1329" s="111">
        <v>190500000</v>
      </c>
    </row>
    <row r="1330" spans="2:4">
      <c r="B1330" s="138" t="s">
        <v>497</v>
      </c>
      <c r="C1330" s="111">
        <v>3123819</v>
      </c>
      <c r="D1330" s="111">
        <v>0</v>
      </c>
    </row>
    <row r="1331" spans="2:4">
      <c r="B1331" s="139" t="s">
        <v>989</v>
      </c>
      <c r="C1331" s="111">
        <v>3123819</v>
      </c>
      <c r="D1331" s="111">
        <v>0</v>
      </c>
    </row>
    <row r="1332" spans="2:4">
      <c r="B1332" s="138" t="s">
        <v>1452</v>
      </c>
      <c r="C1332" s="111">
        <v>0</v>
      </c>
      <c r="D1332" s="111">
        <v>9199665.5399999991</v>
      </c>
    </row>
    <row r="1333" spans="2:4">
      <c r="B1333" s="139" t="s">
        <v>1453</v>
      </c>
      <c r="C1333" s="111">
        <v>0</v>
      </c>
      <c r="D1333" s="111">
        <v>9199665.5399999991</v>
      </c>
    </row>
    <row r="1334" spans="2:4">
      <c r="B1334" s="136" t="s">
        <v>289</v>
      </c>
      <c r="C1334" s="137">
        <v>0</v>
      </c>
      <c r="D1334" s="137">
        <v>36827115.950000003</v>
      </c>
    </row>
    <row r="1335" spans="2:4">
      <c r="B1335" s="138" t="s">
        <v>2379</v>
      </c>
      <c r="C1335" s="111">
        <v>0</v>
      </c>
      <c r="D1335" s="111">
        <v>7827115.9500000002</v>
      </c>
    </row>
    <row r="1336" spans="2:4">
      <c r="B1336" s="139" t="s">
        <v>1664</v>
      </c>
      <c r="C1336" s="111">
        <v>0</v>
      </c>
      <c r="D1336" s="111">
        <v>7827115.9500000002</v>
      </c>
    </row>
    <row r="1337" spans="2:4">
      <c r="B1337" s="138" t="s">
        <v>1452</v>
      </c>
      <c r="C1337" s="111">
        <v>0</v>
      </c>
      <c r="D1337" s="111">
        <v>29000000</v>
      </c>
    </row>
    <row r="1338" spans="2:4">
      <c r="B1338" s="139" t="s">
        <v>1453</v>
      </c>
      <c r="C1338" s="111">
        <v>0</v>
      </c>
      <c r="D1338" s="111">
        <v>29000000</v>
      </c>
    </row>
    <row r="1339" spans="2:4">
      <c r="B1339" s="136" t="s">
        <v>304</v>
      </c>
      <c r="C1339" s="137">
        <v>0</v>
      </c>
      <c r="D1339" s="137">
        <v>509500000</v>
      </c>
    </row>
    <row r="1340" spans="2:4">
      <c r="B1340" s="138" t="s">
        <v>2377</v>
      </c>
      <c r="C1340" s="111">
        <v>0</v>
      </c>
      <c r="D1340" s="111">
        <v>509500000</v>
      </c>
    </row>
    <row r="1341" spans="2:4">
      <c r="B1341" s="139" t="s">
        <v>2378</v>
      </c>
      <c r="C1341" s="111">
        <v>0</v>
      </c>
      <c r="D1341" s="111">
        <v>509500000</v>
      </c>
    </row>
    <row r="1342" spans="2:4">
      <c r="B1342" s="136" t="s">
        <v>290</v>
      </c>
      <c r="C1342" s="137">
        <v>2619699999</v>
      </c>
      <c r="D1342" s="137">
        <v>130968873.69000001</v>
      </c>
    </row>
    <row r="1343" spans="2:4">
      <c r="B1343" s="138" t="s">
        <v>485</v>
      </c>
      <c r="C1343" s="111">
        <v>2619699999</v>
      </c>
      <c r="D1343" s="111">
        <v>130968873.69000001</v>
      </c>
    </row>
    <row r="1344" spans="2:4">
      <c r="B1344" s="139" t="s">
        <v>977</v>
      </c>
      <c r="C1344" s="111">
        <v>2619699999</v>
      </c>
      <c r="D1344" s="111">
        <v>130968873.69000001</v>
      </c>
    </row>
    <row r="1345" spans="2:4">
      <c r="B1345" s="64" t="s">
        <v>498</v>
      </c>
      <c r="C1345" s="111">
        <v>383266082</v>
      </c>
      <c r="D1345" s="111">
        <v>52593238.379999995</v>
      </c>
    </row>
    <row r="1346" spans="2:4">
      <c r="B1346" s="136" t="s">
        <v>287</v>
      </c>
      <c r="C1346" s="137">
        <v>367884646</v>
      </c>
      <c r="D1346" s="137">
        <v>52593238.379999995</v>
      </c>
    </row>
    <row r="1347" spans="2:4">
      <c r="B1347" s="138" t="s">
        <v>499</v>
      </c>
      <c r="C1347" s="111">
        <v>2855017</v>
      </c>
      <c r="D1347" s="111">
        <v>0</v>
      </c>
    </row>
    <row r="1348" spans="2:4">
      <c r="B1348" s="139" t="s">
        <v>990</v>
      </c>
      <c r="C1348" s="111">
        <v>2855017</v>
      </c>
      <c r="D1348" s="111">
        <v>0</v>
      </c>
    </row>
    <row r="1349" spans="2:4">
      <c r="B1349" s="138" t="s">
        <v>500</v>
      </c>
      <c r="C1349" s="111">
        <v>3931943</v>
      </c>
      <c r="D1349" s="111">
        <v>0</v>
      </c>
    </row>
    <row r="1350" spans="2:4">
      <c r="B1350" s="139" t="s">
        <v>991</v>
      </c>
      <c r="C1350" s="111">
        <v>3931943</v>
      </c>
      <c r="D1350" s="111">
        <v>0</v>
      </c>
    </row>
    <row r="1351" spans="2:4">
      <c r="B1351" s="138" t="s">
        <v>1665</v>
      </c>
      <c r="C1351" s="111">
        <v>0</v>
      </c>
      <c r="D1351" s="111">
        <v>0</v>
      </c>
    </row>
    <row r="1352" spans="2:4">
      <c r="B1352" s="139" t="s">
        <v>1666</v>
      </c>
      <c r="C1352" s="111">
        <v>0</v>
      </c>
      <c r="D1352" s="111">
        <v>0</v>
      </c>
    </row>
    <row r="1353" spans="2:4">
      <c r="B1353" s="138" t="s">
        <v>1667</v>
      </c>
      <c r="C1353" s="111">
        <v>0</v>
      </c>
      <c r="D1353" s="111">
        <v>0</v>
      </c>
    </row>
    <row r="1354" spans="2:4">
      <c r="B1354" s="139" t="s">
        <v>1668</v>
      </c>
      <c r="C1354" s="111">
        <v>0</v>
      </c>
      <c r="D1354" s="111">
        <v>0</v>
      </c>
    </row>
    <row r="1355" spans="2:4">
      <c r="B1355" s="138" t="s">
        <v>1669</v>
      </c>
      <c r="C1355" s="111">
        <v>0</v>
      </c>
      <c r="D1355" s="111">
        <v>0</v>
      </c>
    </row>
    <row r="1356" spans="2:4">
      <c r="B1356" s="139" t="s">
        <v>1670</v>
      </c>
      <c r="C1356" s="111">
        <v>0</v>
      </c>
      <c r="D1356" s="111">
        <v>0</v>
      </c>
    </row>
    <row r="1357" spans="2:4">
      <c r="B1357" s="138" t="s">
        <v>501</v>
      </c>
      <c r="C1357" s="111">
        <v>4624657</v>
      </c>
      <c r="D1357" s="111">
        <v>0</v>
      </c>
    </row>
    <row r="1358" spans="2:4">
      <c r="B1358" s="139" t="s">
        <v>992</v>
      </c>
      <c r="C1358" s="111">
        <v>4624657</v>
      </c>
      <c r="D1358" s="111">
        <v>0</v>
      </c>
    </row>
    <row r="1359" spans="2:4">
      <c r="B1359" s="138" t="s">
        <v>502</v>
      </c>
      <c r="C1359" s="111">
        <v>2489528</v>
      </c>
      <c r="D1359" s="111">
        <v>0</v>
      </c>
    </row>
    <row r="1360" spans="2:4">
      <c r="B1360" s="139" t="s">
        <v>993</v>
      </c>
      <c r="C1360" s="111">
        <v>2489528</v>
      </c>
      <c r="D1360" s="111">
        <v>0</v>
      </c>
    </row>
    <row r="1361" spans="2:4">
      <c r="B1361" s="138" t="s">
        <v>1817</v>
      </c>
      <c r="C1361" s="111">
        <v>0</v>
      </c>
      <c r="D1361" s="111">
        <v>0</v>
      </c>
    </row>
    <row r="1362" spans="2:4">
      <c r="B1362" s="139" t="s">
        <v>1818</v>
      </c>
      <c r="C1362" s="111">
        <v>0</v>
      </c>
      <c r="D1362" s="111">
        <v>0</v>
      </c>
    </row>
    <row r="1363" spans="2:4">
      <c r="B1363" s="138" t="s">
        <v>1819</v>
      </c>
      <c r="C1363" s="111">
        <v>0</v>
      </c>
      <c r="D1363" s="111">
        <v>0</v>
      </c>
    </row>
    <row r="1364" spans="2:4">
      <c r="B1364" s="139" t="s">
        <v>1820</v>
      </c>
      <c r="C1364" s="111">
        <v>0</v>
      </c>
      <c r="D1364" s="111">
        <v>0</v>
      </c>
    </row>
    <row r="1365" spans="2:4">
      <c r="B1365" s="138" t="s">
        <v>503</v>
      </c>
      <c r="C1365" s="111">
        <v>350000000</v>
      </c>
      <c r="D1365" s="111">
        <v>27089745.199999999</v>
      </c>
    </row>
    <row r="1366" spans="2:4">
      <c r="B1366" s="139" t="s">
        <v>994</v>
      </c>
      <c r="C1366" s="111">
        <v>350000000</v>
      </c>
      <c r="D1366" s="111">
        <v>27089745.199999999</v>
      </c>
    </row>
    <row r="1367" spans="2:4">
      <c r="B1367" s="138" t="s">
        <v>504</v>
      </c>
      <c r="C1367" s="111">
        <v>2483832</v>
      </c>
      <c r="D1367" s="111">
        <v>0</v>
      </c>
    </row>
    <row r="1368" spans="2:4">
      <c r="B1368" s="139" t="s">
        <v>995</v>
      </c>
      <c r="C1368" s="111">
        <v>2483832</v>
      </c>
      <c r="D1368" s="111">
        <v>0</v>
      </c>
    </row>
    <row r="1369" spans="2:4">
      <c r="B1369" s="138" t="s">
        <v>1375</v>
      </c>
      <c r="C1369" s="111">
        <v>0</v>
      </c>
      <c r="D1369" s="111">
        <v>15503493.18</v>
      </c>
    </row>
    <row r="1370" spans="2:4">
      <c r="B1370" s="139" t="s">
        <v>1376</v>
      </c>
      <c r="C1370" s="111">
        <v>0</v>
      </c>
      <c r="D1370" s="111">
        <v>15503493.18</v>
      </c>
    </row>
    <row r="1371" spans="2:4">
      <c r="B1371" s="138" t="s">
        <v>505</v>
      </c>
      <c r="C1371" s="111">
        <v>1499669</v>
      </c>
      <c r="D1371" s="111">
        <v>0</v>
      </c>
    </row>
    <row r="1372" spans="2:4">
      <c r="B1372" s="139" t="s">
        <v>996</v>
      </c>
      <c r="C1372" s="111">
        <v>1499669</v>
      </c>
      <c r="D1372" s="111">
        <v>0</v>
      </c>
    </row>
    <row r="1373" spans="2:4">
      <c r="B1373" s="138" t="s">
        <v>1454</v>
      </c>
      <c r="C1373" s="111">
        <v>0</v>
      </c>
      <c r="D1373" s="111">
        <v>10000000</v>
      </c>
    </row>
    <row r="1374" spans="2:4">
      <c r="B1374" s="139" t="s">
        <v>1455</v>
      </c>
      <c r="C1374" s="111">
        <v>0</v>
      </c>
      <c r="D1374" s="111">
        <v>10000000</v>
      </c>
    </row>
    <row r="1375" spans="2:4">
      <c r="B1375" s="136" t="s">
        <v>304</v>
      </c>
      <c r="C1375" s="137">
        <v>0</v>
      </c>
      <c r="D1375" s="137">
        <v>0</v>
      </c>
    </row>
    <row r="1376" spans="2:4">
      <c r="B1376" s="138" t="s">
        <v>1454</v>
      </c>
      <c r="C1376" s="111">
        <v>0</v>
      </c>
      <c r="D1376" s="111">
        <v>0</v>
      </c>
    </row>
    <row r="1377" spans="2:4">
      <c r="B1377" s="139" t="s">
        <v>1455</v>
      </c>
      <c r="C1377" s="111">
        <v>0</v>
      </c>
      <c r="D1377" s="111">
        <v>0</v>
      </c>
    </row>
    <row r="1378" spans="2:4">
      <c r="B1378" s="136" t="s">
        <v>291</v>
      </c>
      <c r="C1378" s="137">
        <v>15381436</v>
      </c>
      <c r="D1378" s="137">
        <v>0</v>
      </c>
    </row>
    <row r="1379" spans="2:4">
      <c r="B1379" s="138" t="s">
        <v>288</v>
      </c>
      <c r="C1379" s="111">
        <v>11755940</v>
      </c>
      <c r="D1379" s="111">
        <v>0</v>
      </c>
    </row>
    <row r="1380" spans="2:4">
      <c r="B1380" s="139" t="s">
        <v>997</v>
      </c>
      <c r="C1380" s="111">
        <v>234000</v>
      </c>
      <c r="D1380" s="111">
        <v>0</v>
      </c>
    </row>
    <row r="1381" spans="2:4">
      <c r="B1381" s="139" t="s">
        <v>998</v>
      </c>
      <c r="C1381" s="111">
        <v>11521940</v>
      </c>
      <c r="D1381" s="111">
        <v>0</v>
      </c>
    </row>
    <row r="1382" spans="2:4">
      <c r="B1382" s="138" t="s">
        <v>2380</v>
      </c>
      <c r="C1382" s="111">
        <v>3625496</v>
      </c>
      <c r="D1382" s="111">
        <v>0</v>
      </c>
    </row>
    <row r="1383" spans="2:4">
      <c r="B1383" s="139" t="s">
        <v>999</v>
      </c>
      <c r="C1383" s="111">
        <v>3625496</v>
      </c>
      <c r="D1383" s="111">
        <v>0</v>
      </c>
    </row>
    <row r="1384" spans="2:4">
      <c r="B1384" s="64" t="s">
        <v>506</v>
      </c>
      <c r="C1384" s="111">
        <v>1787798715</v>
      </c>
      <c r="D1384" s="111">
        <v>744514005.3599999</v>
      </c>
    </row>
    <row r="1385" spans="2:4">
      <c r="B1385" s="136" t="s">
        <v>287</v>
      </c>
      <c r="C1385" s="137">
        <v>1774470715</v>
      </c>
      <c r="D1385" s="137">
        <v>744514005.3599999</v>
      </c>
    </row>
    <row r="1386" spans="2:4">
      <c r="B1386" s="138" t="s">
        <v>288</v>
      </c>
      <c r="C1386" s="111">
        <v>2050000</v>
      </c>
      <c r="D1386" s="111">
        <v>0</v>
      </c>
    </row>
    <row r="1387" spans="2:4">
      <c r="B1387" s="139" t="s">
        <v>1000</v>
      </c>
      <c r="C1387" s="111">
        <v>2050000</v>
      </c>
      <c r="D1387" s="111">
        <v>0</v>
      </c>
    </row>
    <row r="1388" spans="2:4">
      <c r="B1388" s="138" t="s">
        <v>2381</v>
      </c>
      <c r="C1388" s="111">
        <v>0</v>
      </c>
      <c r="D1388" s="111">
        <v>0</v>
      </c>
    </row>
    <row r="1389" spans="2:4">
      <c r="B1389" s="139" t="s">
        <v>1671</v>
      </c>
      <c r="C1389" s="111">
        <v>0</v>
      </c>
      <c r="D1389" s="111">
        <v>0</v>
      </c>
    </row>
    <row r="1390" spans="2:4">
      <c r="B1390" s="138" t="s">
        <v>507</v>
      </c>
      <c r="C1390" s="111">
        <v>791959</v>
      </c>
      <c r="D1390" s="111">
        <v>712762.92</v>
      </c>
    </row>
    <row r="1391" spans="2:4">
      <c r="B1391" s="139" t="s">
        <v>1001</v>
      </c>
      <c r="C1391" s="111">
        <v>791959</v>
      </c>
      <c r="D1391" s="111">
        <v>712762.92</v>
      </c>
    </row>
    <row r="1392" spans="2:4">
      <c r="B1392" s="138" t="s">
        <v>1672</v>
      </c>
      <c r="C1392" s="111">
        <v>0</v>
      </c>
      <c r="D1392" s="111">
        <v>0</v>
      </c>
    </row>
    <row r="1393" spans="2:4">
      <c r="B1393" s="139" t="s">
        <v>1673</v>
      </c>
      <c r="C1393" s="111">
        <v>0</v>
      </c>
      <c r="D1393" s="111">
        <v>0</v>
      </c>
    </row>
    <row r="1394" spans="2:4">
      <c r="B1394" s="138" t="s">
        <v>1674</v>
      </c>
      <c r="C1394" s="111">
        <v>0</v>
      </c>
      <c r="D1394" s="111">
        <v>0</v>
      </c>
    </row>
    <row r="1395" spans="2:4">
      <c r="B1395" s="139" t="s">
        <v>1675</v>
      </c>
      <c r="C1395" s="111">
        <v>0</v>
      </c>
      <c r="D1395" s="111">
        <v>0</v>
      </c>
    </row>
    <row r="1396" spans="2:4">
      <c r="B1396" s="138" t="s">
        <v>1676</v>
      </c>
      <c r="C1396" s="111">
        <v>0</v>
      </c>
      <c r="D1396" s="111">
        <v>0</v>
      </c>
    </row>
    <row r="1397" spans="2:4">
      <c r="B1397" s="139" t="s">
        <v>1677</v>
      </c>
      <c r="C1397" s="111">
        <v>0</v>
      </c>
      <c r="D1397" s="111">
        <v>0</v>
      </c>
    </row>
    <row r="1398" spans="2:4">
      <c r="B1398" s="138" t="s">
        <v>1678</v>
      </c>
      <c r="C1398" s="111">
        <v>0</v>
      </c>
      <c r="D1398" s="111">
        <v>0</v>
      </c>
    </row>
    <row r="1399" spans="2:4">
      <c r="B1399" s="139" t="s">
        <v>1679</v>
      </c>
      <c r="C1399" s="111">
        <v>0</v>
      </c>
      <c r="D1399" s="111">
        <v>0</v>
      </c>
    </row>
    <row r="1400" spans="2:4">
      <c r="B1400" s="138" t="s">
        <v>1680</v>
      </c>
      <c r="C1400" s="111">
        <v>0</v>
      </c>
      <c r="D1400" s="111">
        <v>0</v>
      </c>
    </row>
    <row r="1401" spans="2:4">
      <c r="B1401" s="139" t="s">
        <v>1681</v>
      </c>
      <c r="C1401" s="111">
        <v>0</v>
      </c>
      <c r="D1401" s="111">
        <v>0</v>
      </c>
    </row>
    <row r="1402" spans="2:4">
      <c r="B1402" s="138" t="s">
        <v>1682</v>
      </c>
      <c r="C1402" s="111">
        <v>0</v>
      </c>
      <c r="D1402" s="111">
        <v>0</v>
      </c>
    </row>
    <row r="1403" spans="2:4">
      <c r="B1403" s="139" t="s">
        <v>1683</v>
      </c>
      <c r="C1403" s="111">
        <v>0</v>
      </c>
      <c r="D1403" s="111">
        <v>0</v>
      </c>
    </row>
    <row r="1404" spans="2:4">
      <c r="B1404" s="138" t="s">
        <v>1684</v>
      </c>
      <c r="C1404" s="111">
        <v>0</v>
      </c>
      <c r="D1404" s="111">
        <v>0</v>
      </c>
    </row>
    <row r="1405" spans="2:4">
      <c r="B1405" s="139" t="s">
        <v>1685</v>
      </c>
      <c r="C1405" s="111">
        <v>0</v>
      </c>
      <c r="D1405" s="111">
        <v>0</v>
      </c>
    </row>
    <row r="1406" spans="2:4">
      <c r="B1406" s="138" t="s">
        <v>1686</v>
      </c>
      <c r="C1406" s="111">
        <v>0</v>
      </c>
      <c r="D1406" s="111">
        <v>0</v>
      </c>
    </row>
    <row r="1407" spans="2:4">
      <c r="B1407" s="139" t="s">
        <v>1687</v>
      </c>
      <c r="C1407" s="111">
        <v>0</v>
      </c>
      <c r="D1407" s="111">
        <v>0</v>
      </c>
    </row>
    <row r="1408" spans="2:4">
      <c r="B1408" s="138" t="s">
        <v>1688</v>
      </c>
      <c r="C1408" s="111">
        <v>0</v>
      </c>
      <c r="D1408" s="111">
        <v>0</v>
      </c>
    </row>
    <row r="1409" spans="2:4">
      <c r="B1409" s="139" t="s">
        <v>1689</v>
      </c>
      <c r="C1409" s="111">
        <v>0</v>
      </c>
      <c r="D1409" s="111">
        <v>0</v>
      </c>
    </row>
    <row r="1410" spans="2:4">
      <c r="B1410" s="138" t="s">
        <v>508</v>
      </c>
      <c r="C1410" s="111">
        <v>1071015</v>
      </c>
      <c r="D1410" s="111">
        <v>0</v>
      </c>
    </row>
    <row r="1411" spans="2:4">
      <c r="B1411" s="139" t="s">
        <v>1002</v>
      </c>
      <c r="C1411" s="111">
        <v>1071015</v>
      </c>
      <c r="D1411" s="111">
        <v>0</v>
      </c>
    </row>
    <row r="1412" spans="2:4">
      <c r="B1412" s="138" t="s">
        <v>509</v>
      </c>
      <c r="C1412" s="111">
        <v>9371457</v>
      </c>
      <c r="D1412" s="111">
        <v>14011246.84</v>
      </c>
    </row>
    <row r="1413" spans="2:4">
      <c r="B1413" s="139" t="s">
        <v>1003</v>
      </c>
      <c r="C1413" s="111">
        <v>9371457</v>
      </c>
      <c r="D1413" s="111">
        <v>14011246.84</v>
      </c>
    </row>
    <row r="1414" spans="2:4">
      <c r="B1414" s="138" t="s">
        <v>510</v>
      </c>
      <c r="C1414" s="111">
        <v>583800000</v>
      </c>
      <c r="D1414" s="111">
        <v>95217228.079999998</v>
      </c>
    </row>
    <row r="1415" spans="2:4">
      <c r="B1415" s="139" t="s">
        <v>1004</v>
      </c>
      <c r="C1415" s="111">
        <v>583800000</v>
      </c>
      <c r="D1415" s="111">
        <v>95217228.079999998</v>
      </c>
    </row>
    <row r="1416" spans="2:4">
      <c r="B1416" s="138" t="s">
        <v>511</v>
      </c>
      <c r="C1416" s="111">
        <v>2115619</v>
      </c>
      <c r="D1416" s="111">
        <v>0</v>
      </c>
    </row>
    <row r="1417" spans="2:4">
      <c r="B1417" s="139" t="s">
        <v>1005</v>
      </c>
      <c r="C1417" s="111">
        <v>2115619</v>
      </c>
      <c r="D1417" s="111">
        <v>0</v>
      </c>
    </row>
    <row r="1418" spans="2:4">
      <c r="B1418" s="138" t="s">
        <v>512</v>
      </c>
      <c r="C1418" s="111">
        <v>8693414</v>
      </c>
      <c r="D1418" s="111">
        <v>9189342.1099999994</v>
      </c>
    </row>
    <row r="1419" spans="2:4">
      <c r="B1419" s="139" t="s">
        <v>1006</v>
      </c>
      <c r="C1419" s="111">
        <v>8693414</v>
      </c>
      <c r="D1419" s="111">
        <v>9189342.1099999994</v>
      </c>
    </row>
    <row r="1420" spans="2:4">
      <c r="B1420" s="138" t="s">
        <v>1972</v>
      </c>
      <c r="C1420" s="111">
        <v>0</v>
      </c>
      <c r="D1420" s="111">
        <v>0</v>
      </c>
    </row>
    <row r="1421" spans="2:4">
      <c r="B1421" s="139" t="s">
        <v>1973</v>
      </c>
      <c r="C1421" s="111">
        <v>0</v>
      </c>
      <c r="D1421" s="111">
        <v>0</v>
      </c>
    </row>
    <row r="1422" spans="2:4">
      <c r="B1422" s="138" t="s">
        <v>1974</v>
      </c>
      <c r="C1422" s="111">
        <v>0</v>
      </c>
      <c r="D1422" s="111">
        <v>0</v>
      </c>
    </row>
    <row r="1423" spans="2:4">
      <c r="B1423" s="139" t="s">
        <v>1975</v>
      </c>
      <c r="C1423" s="111">
        <v>0</v>
      </c>
      <c r="D1423" s="111">
        <v>0</v>
      </c>
    </row>
    <row r="1424" spans="2:4">
      <c r="B1424" s="138" t="s">
        <v>1976</v>
      </c>
      <c r="C1424" s="111">
        <v>0</v>
      </c>
      <c r="D1424" s="111">
        <v>0</v>
      </c>
    </row>
    <row r="1425" spans="2:4">
      <c r="B1425" s="139" t="s">
        <v>1977</v>
      </c>
      <c r="C1425" s="111">
        <v>0</v>
      </c>
      <c r="D1425" s="111">
        <v>0</v>
      </c>
    </row>
    <row r="1426" spans="2:4">
      <c r="B1426" s="138" t="s">
        <v>1978</v>
      </c>
      <c r="C1426" s="111">
        <v>0</v>
      </c>
      <c r="D1426" s="111">
        <v>0</v>
      </c>
    </row>
    <row r="1427" spans="2:4">
      <c r="B1427" s="139" t="s">
        <v>1979</v>
      </c>
      <c r="C1427" s="111">
        <v>0</v>
      </c>
      <c r="D1427" s="111">
        <v>0</v>
      </c>
    </row>
    <row r="1428" spans="2:4">
      <c r="B1428" s="138" t="s">
        <v>1980</v>
      </c>
      <c r="C1428" s="111">
        <v>0</v>
      </c>
      <c r="D1428" s="111">
        <v>0</v>
      </c>
    </row>
    <row r="1429" spans="2:4">
      <c r="B1429" s="139" t="s">
        <v>1981</v>
      </c>
      <c r="C1429" s="111">
        <v>0</v>
      </c>
      <c r="D1429" s="111">
        <v>0</v>
      </c>
    </row>
    <row r="1430" spans="2:4">
      <c r="B1430" s="138" t="s">
        <v>1982</v>
      </c>
      <c r="C1430" s="111">
        <v>0</v>
      </c>
      <c r="D1430" s="111">
        <v>0</v>
      </c>
    </row>
    <row r="1431" spans="2:4">
      <c r="B1431" s="139" t="s">
        <v>1983</v>
      </c>
      <c r="C1431" s="111">
        <v>0</v>
      </c>
      <c r="D1431" s="111">
        <v>0</v>
      </c>
    </row>
    <row r="1432" spans="2:4">
      <c r="B1432" s="138" t="s">
        <v>2382</v>
      </c>
      <c r="C1432" s="111">
        <v>0</v>
      </c>
      <c r="D1432" s="111">
        <v>0</v>
      </c>
    </row>
    <row r="1433" spans="2:4">
      <c r="B1433" s="139" t="s">
        <v>1984</v>
      </c>
      <c r="C1433" s="111">
        <v>0</v>
      </c>
      <c r="D1433" s="111">
        <v>0</v>
      </c>
    </row>
    <row r="1434" spans="2:4">
      <c r="B1434" s="138" t="s">
        <v>513</v>
      </c>
      <c r="C1434" s="111">
        <v>250254236</v>
      </c>
      <c r="D1434" s="111">
        <v>293876442.93000001</v>
      </c>
    </row>
    <row r="1435" spans="2:4">
      <c r="B1435" s="139" t="s">
        <v>1007</v>
      </c>
      <c r="C1435" s="111">
        <v>250254236</v>
      </c>
      <c r="D1435" s="111">
        <v>293876442.93000001</v>
      </c>
    </row>
    <row r="1436" spans="2:4">
      <c r="B1436" s="138" t="s">
        <v>1985</v>
      </c>
      <c r="C1436" s="111">
        <v>0</v>
      </c>
      <c r="D1436" s="111">
        <v>0</v>
      </c>
    </row>
    <row r="1437" spans="2:4">
      <c r="B1437" s="139" t="s">
        <v>1986</v>
      </c>
      <c r="C1437" s="111">
        <v>0</v>
      </c>
      <c r="D1437" s="111">
        <v>0</v>
      </c>
    </row>
    <row r="1438" spans="2:4">
      <c r="B1438" s="138" t="s">
        <v>1987</v>
      </c>
      <c r="C1438" s="111">
        <v>0</v>
      </c>
      <c r="D1438" s="111">
        <v>0</v>
      </c>
    </row>
    <row r="1439" spans="2:4">
      <c r="B1439" s="139" t="s">
        <v>1988</v>
      </c>
      <c r="C1439" s="111">
        <v>0</v>
      </c>
      <c r="D1439" s="111">
        <v>0</v>
      </c>
    </row>
    <row r="1440" spans="2:4">
      <c r="B1440" s="138" t="s">
        <v>1989</v>
      </c>
      <c r="C1440" s="111">
        <v>0</v>
      </c>
      <c r="D1440" s="111">
        <v>0</v>
      </c>
    </row>
    <row r="1441" spans="2:4">
      <c r="B1441" s="139" t="s">
        <v>1990</v>
      </c>
      <c r="C1441" s="111">
        <v>0</v>
      </c>
      <c r="D1441" s="111">
        <v>0</v>
      </c>
    </row>
    <row r="1442" spans="2:4">
      <c r="B1442" s="138" t="s">
        <v>1991</v>
      </c>
      <c r="C1442" s="111">
        <v>0</v>
      </c>
      <c r="D1442" s="111">
        <v>0</v>
      </c>
    </row>
    <row r="1443" spans="2:4">
      <c r="B1443" s="139" t="s">
        <v>1992</v>
      </c>
      <c r="C1443" s="111">
        <v>0</v>
      </c>
      <c r="D1443" s="111">
        <v>0</v>
      </c>
    </row>
    <row r="1444" spans="2:4">
      <c r="B1444" s="138" t="s">
        <v>1993</v>
      </c>
      <c r="C1444" s="111">
        <v>0</v>
      </c>
      <c r="D1444" s="111">
        <v>0</v>
      </c>
    </row>
    <row r="1445" spans="2:4">
      <c r="B1445" s="139" t="s">
        <v>1994</v>
      </c>
      <c r="C1445" s="111">
        <v>0</v>
      </c>
      <c r="D1445" s="111">
        <v>0</v>
      </c>
    </row>
    <row r="1446" spans="2:4">
      <c r="B1446" s="138" t="s">
        <v>1995</v>
      </c>
      <c r="C1446" s="111">
        <v>0</v>
      </c>
      <c r="D1446" s="111">
        <v>0</v>
      </c>
    </row>
    <row r="1447" spans="2:4">
      <c r="B1447" s="139" t="s">
        <v>1996</v>
      </c>
      <c r="C1447" s="111">
        <v>0</v>
      </c>
      <c r="D1447" s="111">
        <v>0</v>
      </c>
    </row>
    <row r="1448" spans="2:4">
      <c r="B1448" s="138" t="s">
        <v>2383</v>
      </c>
      <c r="C1448" s="111">
        <v>0</v>
      </c>
      <c r="D1448" s="111">
        <v>0</v>
      </c>
    </row>
    <row r="1449" spans="2:4">
      <c r="B1449" s="139" t="s">
        <v>1997</v>
      </c>
      <c r="C1449" s="111">
        <v>0</v>
      </c>
      <c r="D1449" s="111">
        <v>0</v>
      </c>
    </row>
    <row r="1450" spans="2:4">
      <c r="B1450" s="138" t="s">
        <v>514</v>
      </c>
      <c r="C1450" s="111">
        <v>12333353</v>
      </c>
      <c r="D1450" s="111">
        <v>0</v>
      </c>
    </row>
    <row r="1451" spans="2:4">
      <c r="B1451" s="139" t="s">
        <v>1008</v>
      </c>
      <c r="C1451" s="111">
        <v>12333353</v>
      </c>
      <c r="D1451" s="111">
        <v>0</v>
      </c>
    </row>
    <row r="1452" spans="2:4">
      <c r="B1452" s="138" t="s">
        <v>2384</v>
      </c>
      <c r="C1452" s="111">
        <v>0</v>
      </c>
      <c r="D1452" s="111">
        <v>0</v>
      </c>
    </row>
    <row r="1453" spans="2:4">
      <c r="B1453" s="139" t="s">
        <v>1998</v>
      </c>
      <c r="C1453" s="111">
        <v>0</v>
      </c>
      <c r="D1453" s="111">
        <v>0</v>
      </c>
    </row>
    <row r="1454" spans="2:4">
      <c r="B1454" s="138" t="s">
        <v>515</v>
      </c>
      <c r="C1454" s="111">
        <v>3615287</v>
      </c>
      <c r="D1454" s="111">
        <v>0</v>
      </c>
    </row>
    <row r="1455" spans="2:4">
      <c r="B1455" s="139" t="s">
        <v>1009</v>
      </c>
      <c r="C1455" s="111">
        <v>3615287</v>
      </c>
      <c r="D1455" s="111">
        <v>0</v>
      </c>
    </row>
    <row r="1456" spans="2:4">
      <c r="B1456" s="138" t="s">
        <v>516</v>
      </c>
      <c r="C1456" s="111">
        <v>891026954</v>
      </c>
      <c r="D1456" s="111">
        <v>331506982.47999996</v>
      </c>
    </row>
    <row r="1457" spans="2:4">
      <c r="B1457" s="139" t="s">
        <v>1010</v>
      </c>
      <c r="C1457" s="111">
        <v>891026954</v>
      </c>
      <c r="D1457" s="111">
        <v>331506982.47999996</v>
      </c>
    </row>
    <row r="1458" spans="2:4">
      <c r="B1458" s="138" t="s">
        <v>517</v>
      </c>
      <c r="C1458" s="111">
        <v>2483832</v>
      </c>
      <c r="D1458" s="111">
        <v>0</v>
      </c>
    </row>
    <row r="1459" spans="2:4">
      <c r="B1459" s="139" t="s">
        <v>1011</v>
      </c>
      <c r="C1459" s="111">
        <v>2483832</v>
      </c>
      <c r="D1459" s="111">
        <v>0</v>
      </c>
    </row>
    <row r="1460" spans="2:4">
      <c r="B1460" s="138" t="s">
        <v>518</v>
      </c>
      <c r="C1460" s="111">
        <v>6863589</v>
      </c>
      <c r="D1460" s="111">
        <v>0</v>
      </c>
    </row>
    <row r="1461" spans="2:4">
      <c r="B1461" s="139" t="s">
        <v>1012</v>
      </c>
      <c r="C1461" s="111">
        <v>6863589</v>
      </c>
      <c r="D1461" s="111">
        <v>0</v>
      </c>
    </row>
    <row r="1462" spans="2:4">
      <c r="B1462" s="136" t="s">
        <v>304</v>
      </c>
      <c r="C1462" s="137">
        <v>0</v>
      </c>
      <c r="D1462" s="137">
        <v>0</v>
      </c>
    </row>
    <row r="1463" spans="2:4">
      <c r="B1463" s="138" t="s">
        <v>2826</v>
      </c>
      <c r="C1463" s="111">
        <v>0</v>
      </c>
      <c r="D1463" s="111">
        <v>0</v>
      </c>
    </row>
    <row r="1464" spans="2:4">
      <c r="B1464" s="139" t="s">
        <v>2827</v>
      </c>
      <c r="C1464" s="111">
        <v>0</v>
      </c>
      <c r="D1464" s="111">
        <v>0</v>
      </c>
    </row>
    <row r="1465" spans="2:4">
      <c r="B1465" s="136" t="s">
        <v>291</v>
      </c>
      <c r="C1465" s="137">
        <v>13328000</v>
      </c>
      <c r="D1465" s="137">
        <v>0</v>
      </c>
    </row>
    <row r="1466" spans="2:4">
      <c r="B1466" s="138" t="s">
        <v>288</v>
      </c>
      <c r="C1466" s="111">
        <v>13328000</v>
      </c>
      <c r="D1466" s="111">
        <v>0</v>
      </c>
    </row>
    <row r="1467" spans="2:4">
      <c r="B1467" s="139" t="s">
        <v>1000</v>
      </c>
      <c r="C1467" s="111">
        <v>13328000</v>
      </c>
      <c r="D1467" s="111">
        <v>0</v>
      </c>
    </row>
    <row r="1468" spans="2:4">
      <c r="B1468" s="64" t="s">
        <v>519</v>
      </c>
      <c r="C1468" s="111">
        <v>1155833545</v>
      </c>
      <c r="D1468" s="111">
        <v>426390821.49999994</v>
      </c>
    </row>
    <row r="1469" spans="2:4">
      <c r="B1469" s="136" t="s">
        <v>287</v>
      </c>
      <c r="C1469" s="137">
        <v>1155833545</v>
      </c>
      <c r="D1469" s="137">
        <v>426390821.49999994</v>
      </c>
    </row>
    <row r="1470" spans="2:4">
      <c r="B1470" s="138" t="s">
        <v>2828</v>
      </c>
      <c r="C1470" s="111">
        <v>0</v>
      </c>
      <c r="D1470" s="111">
        <v>0</v>
      </c>
    </row>
    <row r="1471" spans="2:4">
      <c r="B1471" s="139" t="s">
        <v>2829</v>
      </c>
      <c r="C1471" s="111">
        <v>0</v>
      </c>
      <c r="D1471" s="111">
        <v>0</v>
      </c>
    </row>
    <row r="1472" spans="2:4">
      <c r="B1472" s="138" t="s">
        <v>520</v>
      </c>
      <c r="C1472" s="111">
        <v>30000000</v>
      </c>
      <c r="D1472" s="111">
        <v>9688754.9899999984</v>
      </c>
    </row>
    <row r="1473" spans="2:4">
      <c r="B1473" s="139" t="s">
        <v>1013</v>
      </c>
      <c r="C1473" s="111">
        <v>30000000</v>
      </c>
      <c r="D1473" s="111">
        <v>9688754.9899999984</v>
      </c>
    </row>
    <row r="1474" spans="2:4">
      <c r="B1474" s="138" t="s">
        <v>2385</v>
      </c>
      <c r="C1474" s="111">
        <v>28001108</v>
      </c>
      <c r="D1474" s="111">
        <v>24952401.350000001</v>
      </c>
    </row>
    <row r="1475" spans="2:4">
      <c r="B1475" s="139" t="s">
        <v>1014</v>
      </c>
      <c r="C1475" s="111">
        <v>28001108</v>
      </c>
      <c r="D1475" s="111">
        <v>24952401.350000001</v>
      </c>
    </row>
    <row r="1476" spans="2:4">
      <c r="B1476" s="138" t="s">
        <v>2830</v>
      </c>
      <c r="C1476" s="111">
        <v>0</v>
      </c>
      <c r="D1476" s="111">
        <v>0</v>
      </c>
    </row>
    <row r="1477" spans="2:4">
      <c r="B1477" s="139" t="s">
        <v>2831</v>
      </c>
      <c r="C1477" s="111">
        <v>0</v>
      </c>
      <c r="D1477" s="111">
        <v>0</v>
      </c>
    </row>
    <row r="1478" spans="2:4">
      <c r="B1478" s="138" t="s">
        <v>2832</v>
      </c>
      <c r="C1478" s="111">
        <v>0</v>
      </c>
      <c r="D1478" s="111">
        <v>0</v>
      </c>
    </row>
    <row r="1479" spans="2:4">
      <c r="B1479" s="139" t="s">
        <v>2833</v>
      </c>
      <c r="C1479" s="111">
        <v>0</v>
      </c>
      <c r="D1479" s="111">
        <v>0</v>
      </c>
    </row>
    <row r="1480" spans="2:4">
      <c r="B1480" s="138" t="s">
        <v>2834</v>
      </c>
      <c r="C1480" s="111">
        <v>0</v>
      </c>
      <c r="D1480" s="111">
        <v>0</v>
      </c>
    </row>
    <row r="1481" spans="2:4">
      <c r="B1481" s="139" t="s">
        <v>2835</v>
      </c>
      <c r="C1481" s="111">
        <v>0</v>
      </c>
      <c r="D1481" s="111">
        <v>0</v>
      </c>
    </row>
    <row r="1482" spans="2:4">
      <c r="B1482" s="138" t="s">
        <v>2836</v>
      </c>
      <c r="C1482" s="111">
        <v>0</v>
      </c>
      <c r="D1482" s="111">
        <v>0</v>
      </c>
    </row>
    <row r="1483" spans="2:4">
      <c r="B1483" s="139" t="s">
        <v>2837</v>
      </c>
      <c r="C1483" s="111">
        <v>0</v>
      </c>
      <c r="D1483" s="111">
        <v>0</v>
      </c>
    </row>
    <row r="1484" spans="2:4">
      <c r="B1484" s="138" t="s">
        <v>2838</v>
      </c>
      <c r="C1484" s="111">
        <v>0</v>
      </c>
      <c r="D1484" s="111">
        <v>0</v>
      </c>
    </row>
    <row r="1485" spans="2:4">
      <c r="B1485" s="139" t="s">
        <v>2839</v>
      </c>
      <c r="C1485" s="111">
        <v>0</v>
      </c>
      <c r="D1485" s="111">
        <v>0</v>
      </c>
    </row>
    <row r="1486" spans="2:4">
      <c r="B1486" s="138" t="s">
        <v>2840</v>
      </c>
      <c r="C1486" s="111">
        <v>0</v>
      </c>
      <c r="D1486" s="111">
        <v>0</v>
      </c>
    </row>
    <row r="1487" spans="2:4">
      <c r="B1487" s="139" t="s">
        <v>2841</v>
      </c>
      <c r="C1487" s="111">
        <v>0</v>
      </c>
      <c r="D1487" s="111">
        <v>0</v>
      </c>
    </row>
    <row r="1488" spans="2:4">
      <c r="B1488" s="138" t="s">
        <v>521</v>
      </c>
      <c r="C1488" s="111">
        <v>137862646</v>
      </c>
      <c r="D1488" s="111">
        <v>0</v>
      </c>
    </row>
    <row r="1489" spans="2:4">
      <c r="B1489" s="139" t="s">
        <v>1015</v>
      </c>
      <c r="C1489" s="111">
        <v>137862646</v>
      </c>
      <c r="D1489" s="111">
        <v>0</v>
      </c>
    </row>
    <row r="1490" spans="2:4">
      <c r="B1490" s="138" t="s">
        <v>2842</v>
      </c>
      <c r="C1490" s="111">
        <v>0</v>
      </c>
      <c r="D1490" s="111">
        <v>0</v>
      </c>
    </row>
    <row r="1491" spans="2:4">
      <c r="B1491" s="139" t="s">
        <v>2843</v>
      </c>
      <c r="C1491" s="111">
        <v>0</v>
      </c>
      <c r="D1491" s="111">
        <v>0</v>
      </c>
    </row>
    <row r="1492" spans="2:4">
      <c r="B1492" s="138" t="s">
        <v>1690</v>
      </c>
      <c r="C1492" s="111">
        <v>0</v>
      </c>
      <c r="D1492" s="111">
        <v>0</v>
      </c>
    </row>
    <row r="1493" spans="2:4">
      <c r="B1493" s="139" t="s">
        <v>1691</v>
      </c>
      <c r="C1493" s="111">
        <v>0</v>
      </c>
      <c r="D1493" s="111">
        <v>0</v>
      </c>
    </row>
    <row r="1494" spans="2:4">
      <c r="B1494" s="139" t="s">
        <v>2844</v>
      </c>
      <c r="C1494" s="111">
        <v>0</v>
      </c>
      <c r="D1494" s="111">
        <v>0</v>
      </c>
    </row>
    <row r="1495" spans="2:4">
      <c r="B1495" s="138" t="s">
        <v>2386</v>
      </c>
      <c r="C1495" s="111">
        <v>0</v>
      </c>
      <c r="D1495" s="111">
        <v>0</v>
      </c>
    </row>
    <row r="1496" spans="2:4">
      <c r="B1496" s="139" t="s">
        <v>1692</v>
      </c>
      <c r="C1496" s="111">
        <v>0</v>
      </c>
      <c r="D1496" s="111">
        <v>0</v>
      </c>
    </row>
    <row r="1497" spans="2:4">
      <c r="B1497" s="139" t="s">
        <v>2845</v>
      </c>
      <c r="C1497" s="111">
        <v>0</v>
      </c>
      <c r="D1497" s="111">
        <v>0</v>
      </c>
    </row>
    <row r="1498" spans="2:4">
      <c r="B1498" s="138" t="s">
        <v>522</v>
      </c>
      <c r="C1498" s="111">
        <v>35000000</v>
      </c>
      <c r="D1498" s="111">
        <v>0</v>
      </c>
    </row>
    <row r="1499" spans="2:4">
      <c r="B1499" s="139" t="s">
        <v>1016</v>
      </c>
      <c r="C1499" s="111">
        <v>35000000</v>
      </c>
      <c r="D1499" s="111">
        <v>0</v>
      </c>
    </row>
    <row r="1500" spans="2:4">
      <c r="B1500" s="138" t="s">
        <v>1693</v>
      </c>
      <c r="C1500" s="111">
        <v>0</v>
      </c>
      <c r="D1500" s="111">
        <v>0</v>
      </c>
    </row>
    <row r="1501" spans="2:4">
      <c r="B1501" s="139" t="s">
        <v>1694</v>
      </c>
      <c r="C1501" s="111">
        <v>0</v>
      </c>
      <c r="D1501" s="111">
        <v>0</v>
      </c>
    </row>
    <row r="1502" spans="2:4">
      <c r="B1502" s="139" t="s">
        <v>2846</v>
      </c>
      <c r="C1502" s="111">
        <v>0</v>
      </c>
      <c r="D1502" s="111">
        <v>0</v>
      </c>
    </row>
    <row r="1503" spans="2:4">
      <c r="B1503" s="138" t="s">
        <v>1695</v>
      </c>
      <c r="C1503" s="111">
        <v>0</v>
      </c>
      <c r="D1503" s="111">
        <v>0</v>
      </c>
    </row>
    <row r="1504" spans="2:4">
      <c r="B1504" s="139" t="s">
        <v>1696</v>
      </c>
      <c r="C1504" s="111">
        <v>0</v>
      </c>
      <c r="D1504" s="111">
        <v>0</v>
      </c>
    </row>
    <row r="1505" spans="2:4">
      <c r="B1505" s="139" t="s">
        <v>2847</v>
      </c>
      <c r="C1505" s="111">
        <v>0</v>
      </c>
      <c r="D1505" s="111">
        <v>0</v>
      </c>
    </row>
    <row r="1506" spans="2:4">
      <c r="B1506" s="138" t="s">
        <v>1697</v>
      </c>
      <c r="C1506" s="111">
        <v>0</v>
      </c>
      <c r="D1506" s="111">
        <v>0</v>
      </c>
    </row>
    <row r="1507" spans="2:4">
      <c r="B1507" s="139" t="s">
        <v>1698</v>
      </c>
      <c r="C1507" s="111">
        <v>0</v>
      </c>
      <c r="D1507" s="111">
        <v>0</v>
      </c>
    </row>
    <row r="1508" spans="2:4">
      <c r="B1508" s="139" t="s">
        <v>2848</v>
      </c>
      <c r="C1508" s="111">
        <v>0</v>
      </c>
      <c r="D1508" s="111">
        <v>0</v>
      </c>
    </row>
    <row r="1509" spans="2:4">
      <c r="B1509" s="138" t="s">
        <v>1699</v>
      </c>
      <c r="C1509" s="111">
        <v>0</v>
      </c>
      <c r="D1509" s="111">
        <v>0</v>
      </c>
    </row>
    <row r="1510" spans="2:4">
      <c r="B1510" s="139" t="s">
        <v>1700</v>
      </c>
      <c r="C1510" s="111">
        <v>0</v>
      </c>
      <c r="D1510" s="111">
        <v>0</v>
      </c>
    </row>
    <row r="1511" spans="2:4">
      <c r="B1511" s="139" t="s">
        <v>2849</v>
      </c>
      <c r="C1511" s="111">
        <v>0</v>
      </c>
      <c r="D1511" s="111">
        <v>0</v>
      </c>
    </row>
    <row r="1512" spans="2:4">
      <c r="B1512" s="138" t="s">
        <v>1701</v>
      </c>
      <c r="C1512" s="111">
        <v>0</v>
      </c>
      <c r="D1512" s="111">
        <v>0</v>
      </c>
    </row>
    <row r="1513" spans="2:4">
      <c r="B1513" s="139" t="s">
        <v>1702</v>
      </c>
      <c r="C1513" s="111">
        <v>0</v>
      </c>
      <c r="D1513" s="111">
        <v>0</v>
      </c>
    </row>
    <row r="1514" spans="2:4">
      <c r="B1514" s="139" t="s">
        <v>2850</v>
      </c>
      <c r="C1514" s="111">
        <v>0</v>
      </c>
      <c r="D1514" s="111">
        <v>0</v>
      </c>
    </row>
    <row r="1515" spans="2:4">
      <c r="B1515" s="138" t="s">
        <v>523</v>
      </c>
      <c r="C1515" s="111">
        <v>8462477</v>
      </c>
      <c r="D1515" s="111">
        <v>4590653.6500000004</v>
      </c>
    </row>
    <row r="1516" spans="2:4">
      <c r="B1516" s="139" t="s">
        <v>1017</v>
      </c>
      <c r="C1516" s="111">
        <v>8462477</v>
      </c>
      <c r="D1516" s="111">
        <v>4590653.6500000004</v>
      </c>
    </row>
    <row r="1517" spans="2:4">
      <c r="B1517" s="138" t="s">
        <v>2387</v>
      </c>
      <c r="C1517" s="111">
        <v>43733469</v>
      </c>
      <c r="D1517" s="111">
        <v>54594193.960000001</v>
      </c>
    </row>
    <row r="1518" spans="2:4">
      <c r="B1518" s="139" t="s">
        <v>1018</v>
      </c>
      <c r="C1518" s="111">
        <v>43733469</v>
      </c>
      <c r="D1518" s="111">
        <v>54594193.960000001</v>
      </c>
    </row>
    <row r="1519" spans="2:4">
      <c r="B1519" s="138" t="s">
        <v>2388</v>
      </c>
      <c r="C1519" s="111">
        <v>0</v>
      </c>
      <c r="D1519" s="111">
        <v>0</v>
      </c>
    </row>
    <row r="1520" spans="2:4">
      <c r="B1520" s="139" t="s">
        <v>2389</v>
      </c>
      <c r="C1520" s="111">
        <v>0</v>
      </c>
      <c r="D1520" s="111">
        <v>0</v>
      </c>
    </row>
    <row r="1521" spans="2:4">
      <c r="B1521" s="138" t="s">
        <v>1305</v>
      </c>
      <c r="C1521" s="111">
        <v>0</v>
      </c>
      <c r="D1521" s="111">
        <v>819294.4</v>
      </c>
    </row>
    <row r="1522" spans="2:4">
      <c r="B1522" s="139" t="s">
        <v>1306</v>
      </c>
      <c r="C1522" s="111">
        <v>0</v>
      </c>
      <c r="D1522" s="111">
        <v>819294.4</v>
      </c>
    </row>
    <row r="1523" spans="2:4">
      <c r="B1523" s="138" t="s">
        <v>524</v>
      </c>
      <c r="C1523" s="111">
        <v>2466670</v>
      </c>
      <c r="D1523" s="111">
        <v>0</v>
      </c>
    </row>
    <row r="1524" spans="2:4">
      <c r="B1524" s="139" t="s">
        <v>1019</v>
      </c>
      <c r="C1524" s="111">
        <v>2466670</v>
      </c>
      <c r="D1524" s="111">
        <v>0</v>
      </c>
    </row>
    <row r="1525" spans="2:4">
      <c r="B1525" s="138" t="s">
        <v>525</v>
      </c>
      <c r="C1525" s="111">
        <v>17386828</v>
      </c>
      <c r="D1525" s="111">
        <v>1127667.1499999999</v>
      </c>
    </row>
    <row r="1526" spans="2:4">
      <c r="B1526" s="139" t="s">
        <v>1020</v>
      </c>
      <c r="C1526" s="111">
        <v>17386828</v>
      </c>
      <c r="D1526" s="111">
        <v>1127667.1499999999</v>
      </c>
    </row>
    <row r="1527" spans="2:4">
      <c r="B1527" s="138" t="s">
        <v>526</v>
      </c>
      <c r="C1527" s="111">
        <v>6247638</v>
      </c>
      <c r="D1527" s="111">
        <v>3262465.02</v>
      </c>
    </row>
    <row r="1528" spans="2:4">
      <c r="B1528" s="139" t="s">
        <v>1021</v>
      </c>
      <c r="C1528" s="111">
        <v>6247638</v>
      </c>
      <c r="D1528" s="111">
        <v>3262465.02</v>
      </c>
    </row>
    <row r="1529" spans="2:4">
      <c r="B1529" s="138" t="s">
        <v>1307</v>
      </c>
      <c r="C1529" s="111">
        <v>0</v>
      </c>
      <c r="D1529" s="111">
        <v>0</v>
      </c>
    </row>
    <row r="1530" spans="2:4">
      <c r="B1530" s="139" t="s">
        <v>1308</v>
      </c>
      <c r="C1530" s="111">
        <v>0</v>
      </c>
      <c r="D1530" s="111">
        <v>0</v>
      </c>
    </row>
    <row r="1531" spans="2:4">
      <c r="B1531" s="138" t="s">
        <v>527</v>
      </c>
      <c r="C1531" s="111">
        <v>5114956</v>
      </c>
      <c r="D1531" s="111">
        <v>0</v>
      </c>
    </row>
    <row r="1532" spans="2:4">
      <c r="B1532" s="139" t="s">
        <v>1022</v>
      </c>
      <c r="C1532" s="111">
        <v>5114956</v>
      </c>
      <c r="D1532" s="111">
        <v>0</v>
      </c>
    </row>
    <row r="1533" spans="2:4">
      <c r="B1533" s="138" t="s">
        <v>2390</v>
      </c>
      <c r="C1533" s="111">
        <v>34109354</v>
      </c>
      <c r="D1533" s="111">
        <v>29284734.699999999</v>
      </c>
    </row>
    <row r="1534" spans="2:4">
      <c r="B1534" s="139" t="s">
        <v>1023</v>
      </c>
      <c r="C1534" s="111">
        <v>34109354</v>
      </c>
      <c r="D1534" s="111">
        <v>29284734.699999999</v>
      </c>
    </row>
    <row r="1535" spans="2:4">
      <c r="B1535" s="138" t="s">
        <v>528</v>
      </c>
      <c r="C1535" s="111">
        <v>54534447</v>
      </c>
      <c r="D1535" s="111">
        <v>33889708.640000001</v>
      </c>
    </row>
    <row r="1536" spans="2:4">
      <c r="B1536" s="139" t="s">
        <v>1024</v>
      </c>
      <c r="C1536" s="111">
        <v>54534447</v>
      </c>
      <c r="D1536" s="111">
        <v>33889708.640000001</v>
      </c>
    </row>
    <row r="1537" spans="2:4">
      <c r="B1537" s="138" t="s">
        <v>529</v>
      </c>
      <c r="C1537" s="111">
        <v>29147590</v>
      </c>
      <c r="D1537" s="111">
        <v>21045037.030000001</v>
      </c>
    </row>
    <row r="1538" spans="2:4">
      <c r="B1538" s="139" t="s">
        <v>1025</v>
      </c>
      <c r="C1538" s="111">
        <v>29147590</v>
      </c>
      <c r="D1538" s="111">
        <v>21045037.030000001</v>
      </c>
    </row>
    <row r="1539" spans="2:4">
      <c r="B1539" s="138" t="s">
        <v>530</v>
      </c>
      <c r="C1539" s="111">
        <v>24666707</v>
      </c>
      <c r="D1539" s="111">
        <v>0</v>
      </c>
    </row>
    <row r="1540" spans="2:4">
      <c r="B1540" s="139" t="s">
        <v>1026</v>
      </c>
      <c r="C1540" s="111">
        <v>24666707</v>
      </c>
      <c r="D1540" s="111">
        <v>0</v>
      </c>
    </row>
    <row r="1541" spans="2:4">
      <c r="B1541" s="138" t="s">
        <v>2391</v>
      </c>
      <c r="C1541" s="111">
        <v>35903534</v>
      </c>
      <c r="D1541" s="111">
        <v>14425323.590000002</v>
      </c>
    </row>
    <row r="1542" spans="2:4">
      <c r="B1542" s="139" t="s">
        <v>1027</v>
      </c>
      <c r="C1542" s="111">
        <v>35903534</v>
      </c>
      <c r="D1542" s="111">
        <v>14425323.590000002</v>
      </c>
    </row>
    <row r="1543" spans="2:4">
      <c r="B1543" s="138" t="s">
        <v>531</v>
      </c>
      <c r="C1543" s="111">
        <v>11177246</v>
      </c>
      <c r="D1543" s="111">
        <v>0</v>
      </c>
    </row>
    <row r="1544" spans="2:4">
      <c r="B1544" s="139" t="s">
        <v>1028</v>
      </c>
      <c r="C1544" s="111">
        <v>11177246</v>
      </c>
      <c r="D1544" s="111">
        <v>0</v>
      </c>
    </row>
    <row r="1545" spans="2:4">
      <c r="B1545" s="138" t="s">
        <v>532</v>
      </c>
      <c r="C1545" s="111">
        <v>274181210</v>
      </c>
      <c r="D1545" s="111">
        <v>121367345.46999998</v>
      </c>
    </row>
    <row r="1546" spans="2:4">
      <c r="B1546" s="139" t="s">
        <v>1029</v>
      </c>
      <c r="C1546" s="111">
        <v>274181210</v>
      </c>
      <c r="D1546" s="111">
        <v>121367345.46999998</v>
      </c>
    </row>
    <row r="1547" spans="2:4">
      <c r="B1547" s="138" t="s">
        <v>533</v>
      </c>
      <c r="C1547" s="111">
        <v>1123819</v>
      </c>
      <c r="D1547" s="111">
        <v>8433195.6400000006</v>
      </c>
    </row>
    <row r="1548" spans="2:4">
      <c r="B1548" s="139" t="s">
        <v>1030</v>
      </c>
      <c r="C1548" s="111">
        <v>1123819</v>
      </c>
      <c r="D1548" s="111">
        <v>8433195.6400000006</v>
      </c>
    </row>
    <row r="1549" spans="2:4">
      <c r="B1549" s="138" t="s">
        <v>1377</v>
      </c>
      <c r="C1549" s="111">
        <v>0</v>
      </c>
      <c r="D1549" s="111">
        <v>70000000</v>
      </c>
    </row>
    <row r="1550" spans="2:4">
      <c r="B1550" s="139" t="s">
        <v>1378</v>
      </c>
      <c r="C1550" s="111">
        <v>0</v>
      </c>
      <c r="D1550" s="111">
        <v>70000000</v>
      </c>
    </row>
    <row r="1551" spans="2:4">
      <c r="B1551" s="138" t="s">
        <v>534</v>
      </c>
      <c r="C1551" s="111">
        <v>4661704</v>
      </c>
      <c r="D1551" s="111">
        <v>3895094.53</v>
      </c>
    </row>
    <row r="1552" spans="2:4">
      <c r="B1552" s="139" t="s">
        <v>1031</v>
      </c>
      <c r="C1552" s="111">
        <v>4661704</v>
      </c>
      <c r="D1552" s="111">
        <v>3895094.53</v>
      </c>
    </row>
    <row r="1553" spans="2:4">
      <c r="B1553" s="138" t="s">
        <v>535</v>
      </c>
      <c r="C1553" s="111">
        <v>8242449</v>
      </c>
      <c r="D1553" s="111">
        <v>0</v>
      </c>
    </row>
    <row r="1554" spans="2:4">
      <c r="B1554" s="139" t="s">
        <v>1032</v>
      </c>
      <c r="C1554" s="111">
        <v>8242449</v>
      </c>
      <c r="D1554" s="111">
        <v>0</v>
      </c>
    </row>
    <row r="1555" spans="2:4">
      <c r="B1555" s="138" t="s">
        <v>536</v>
      </c>
      <c r="C1555" s="111">
        <v>11886978</v>
      </c>
      <c r="D1555" s="111">
        <v>10639053.699999999</v>
      </c>
    </row>
    <row r="1556" spans="2:4">
      <c r="B1556" s="139" t="s">
        <v>1033</v>
      </c>
      <c r="C1556" s="111">
        <v>11886978</v>
      </c>
      <c r="D1556" s="111">
        <v>10639053.699999999</v>
      </c>
    </row>
    <row r="1557" spans="2:4">
      <c r="B1557" s="138" t="s">
        <v>537</v>
      </c>
      <c r="C1557" s="111">
        <v>939251</v>
      </c>
      <c r="D1557" s="111">
        <v>0</v>
      </c>
    </row>
    <row r="1558" spans="2:4">
      <c r="B1558" s="139" t="s">
        <v>1034</v>
      </c>
      <c r="C1558" s="111">
        <v>939251</v>
      </c>
      <c r="D1558" s="111">
        <v>0</v>
      </c>
    </row>
    <row r="1559" spans="2:4">
      <c r="B1559" s="138" t="s">
        <v>538</v>
      </c>
      <c r="C1559" s="111">
        <v>56622348</v>
      </c>
      <c r="D1559" s="111">
        <v>14375897.68</v>
      </c>
    </row>
    <row r="1560" spans="2:4">
      <c r="B1560" s="139" t="s">
        <v>1035</v>
      </c>
      <c r="C1560" s="111">
        <v>56622348</v>
      </c>
      <c r="D1560" s="111">
        <v>14375897.68</v>
      </c>
    </row>
    <row r="1561" spans="2:4">
      <c r="B1561" s="138" t="s">
        <v>539</v>
      </c>
      <c r="C1561" s="111">
        <v>4137182</v>
      </c>
      <c r="D1561" s="111">
        <v>0</v>
      </c>
    </row>
    <row r="1562" spans="2:4">
      <c r="B1562" s="139" t="s">
        <v>1036</v>
      </c>
      <c r="C1562" s="111">
        <v>4137182</v>
      </c>
      <c r="D1562" s="111">
        <v>0</v>
      </c>
    </row>
    <row r="1563" spans="2:4">
      <c r="B1563" s="138" t="s">
        <v>540</v>
      </c>
      <c r="C1563" s="111">
        <v>290223934</v>
      </c>
      <c r="D1563" s="111">
        <v>0</v>
      </c>
    </row>
    <row r="1564" spans="2:4">
      <c r="B1564" s="139" t="s">
        <v>1037</v>
      </c>
      <c r="C1564" s="111">
        <v>290223934</v>
      </c>
      <c r="D1564" s="111">
        <v>0</v>
      </c>
    </row>
    <row r="1565" spans="2:4">
      <c r="B1565" s="138" t="s">
        <v>2851</v>
      </c>
      <c r="C1565" s="111">
        <v>0</v>
      </c>
      <c r="D1565" s="111">
        <v>0</v>
      </c>
    </row>
    <row r="1566" spans="2:4">
      <c r="B1566" s="139" t="s">
        <v>2852</v>
      </c>
      <c r="C1566" s="111">
        <v>0</v>
      </c>
      <c r="D1566" s="111">
        <v>0</v>
      </c>
    </row>
    <row r="1567" spans="2:4">
      <c r="B1567" s="136" t="s">
        <v>289</v>
      </c>
      <c r="C1567" s="137">
        <v>0</v>
      </c>
      <c r="D1567" s="137">
        <v>0</v>
      </c>
    </row>
    <row r="1568" spans="2:4">
      <c r="B1568" s="138" t="s">
        <v>1703</v>
      </c>
      <c r="C1568" s="111">
        <v>0</v>
      </c>
      <c r="D1568" s="111">
        <v>0</v>
      </c>
    </row>
    <row r="1569" spans="2:4">
      <c r="B1569" s="139" t="s">
        <v>1704</v>
      </c>
      <c r="C1569" s="111">
        <v>0</v>
      </c>
      <c r="D1569" s="111">
        <v>0</v>
      </c>
    </row>
    <row r="1570" spans="2:4">
      <c r="B1570" s="138" t="s">
        <v>3265</v>
      </c>
      <c r="C1570" s="111">
        <v>0</v>
      </c>
      <c r="D1570" s="111">
        <v>0</v>
      </c>
    </row>
    <row r="1571" spans="2:4">
      <c r="B1571" s="139" t="s">
        <v>3266</v>
      </c>
      <c r="C1571" s="111">
        <v>0</v>
      </c>
      <c r="D1571" s="111">
        <v>0</v>
      </c>
    </row>
    <row r="1572" spans="2:4">
      <c r="B1572" s="136" t="s">
        <v>304</v>
      </c>
      <c r="C1572" s="137">
        <v>0</v>
      </c>
      <c r="D1572" s="137">
        <v>0</v>
      </c>
    </row>
    <row r="1573" spans="2:4">
      <c r="B1573" s="138" t="s">
        <v>2853</v>
      </c>
      <c r="C1573" s="111">
        <v>0</v>
      </c>
      <c r="D1573" s="111">
        <v>0</v>
      </c>
    </row>
    <row r="1574" spans="2:4">
      <c r="B1574" s="139" t="s">
        <v>2854</v>
      </c>
      <c r="C1574" s="111">
        <v>0</v>
      </c>
      <c r="D1574" s="111">
        <v>0</v>
      </c>
    </row>
    <row r="1575" spans="2:4">
      <c r="B1575" s="138" t="s">
        <v>1456</v>
      </c>
      <c r="C1575" s="111">
        <v>0</v>
      </c>
      <c r="D1575" s="111">
        <v>0</v>
      </c>
    </row>
    <row r="1576" spans="2:4">
      <c r="B1576" s="139" t="s">
        <v>1457</v>
      </c>
      <c r="C1576" s="111">
        <v>0</v>
      </c>
      <c r="D1576" s="111">
        <v>0</v>
      </c>
    </row>
    <row r="1577" spans="2:4">
      <c r="B1577" s="64" t="s">
        <v>541</v>
      </c>
      <c r="C1577" s="111">
        <v>266283091</v>
      </c>
      <c r="D1577" s="111">
        <v>122030714.52000001</v>
      </c>
    </row>
    <row r="1578" spans="2:4">
      <c r="B1578" s="136" t="s">
        <v>287</v>
      </c>
      <c r="C1578" s="137">
        <v>266283091</v>
      </c>
      <c r="D1578" s="137">
        <v>122030714.52000001</v>
      </c>
    </row>
    <row r="1579" spans="2:4">
      <c r="B1579" s="138" t="s">
        <v>1705</v>
      </c>
      <c r="C1579" s="111">
        <v>0</v>
      </c>
      <c r="D1579" s="111">
        <v>0</v>
      </c>
    </row>
    <row r="1580" spans="2:4">
      <c r="B1580" s="139" t="s">
        <v>1706</v>
      </c>
      <c r="C1580" s="111">
        <v>0</v>
      </c>
      <c r="D1580" s="111">
        <v>0</v>
      </c>
    </row>
    <row r="1581" spans="2:4">
      <c r="B1581" s="138" t="s">
        <v>1707</v>
      </c>
      <c r="C1581" s="111">
        <v>0</v>
      </c>
      <c r="D1581" s="111">
        <v>0</v>
      </c>
    </row>
    <row r="1582" spans="2:4">
      <c r="B1582" s="139" t="s">
        <v>1708</v>
      </c>
      <c r="C1582" s="111">
        <v>0</v>
      </c>
      <c r="D1582" s="111">
        <v>0</v>
      </c>
    </row>
    <row r="1583" spans="2:4">
      <c r="B1583" s="138" t="s">
        <v>1709</v>
      </c>
      <c r="C1583" s="111">
        <v>0</v>
      </c>
      <c r="D1583" s="111">
        <v>0</v>
      </c>
    </row>
    <row r="1584" spans="2:4">
      <c r="B1584" s="139" t="s">
        <v>1710</v>
      </c>
      <c r="C1584" s="111">
        <v>0</v>
      </c>
      <c r="D1584" s="111">
        <v>0</v>
      </c>
    </row>
    <row r="1585" spans="2:4">
      <c r="B1585" s="138" t="s">
        <v>1711</v>
      </c>
      <c r="C1585" s="111">
        <v>0</v>
      </c>
      <c r="D1585" s="111">
        <v>0</v>
      </c>
    </row>
    <row r="1586" spans="2:4">
      <c r="B1586" s="139" t="s">
        <v>1712</v>
      </c>
      <c r="C1586" s="111">
        <v>0</v>
      </c>
      <c r="D1586" s="111">
        <v>0</v>
      </c>
    </row>
    <row r="1587" spans="2:4">
      <c r="B1587" s="138" t="s">
        <v>1713</v>
      </c>
      <c r="C1587" s="111">
        <v>0</v>
      </c>
      <c r="D1587" s="111">
        <v>0</v>
      </c>
    </row>
    <row r="1588" spans="2:4">
      <c r="B1588" s="139" t="s">
        <v>1714</v>
      </c>
      <c r="C1588" s="111">
        <v>0</v>
      </c>
      <c r="D1588" s="111">
        <v>0</v>
      </c>
    </row>
    <row r="1589" spans="2:4">
      <c r="B1589" s="138" t="s">
        <v>542</v>
      </c>
      <c r="C1589" s="111">
        <v>2115619</v>
      </c>
      <c r="D1589" s="111">
        <v>0</v>
      </c>
    </row>
    <row r="1590" spans="2:4">
      <c r="B1590" s="139" t="s">
        <v>1038</v>
      </c>
      <c r="C1590" s="111">
        <v>2115619</v>
      </c>
      <c r="D1590" s="111">
        <v>0</v>
      </c>
    </row>
    <row r="1591" spans="2:4">
      <c r="B1591" s="138" t="s">
        <v>543</v>
      </c>
      <c r="C1591" s="111">
        <v>150000000</v>
      </c>
      <c r="D1591" s="111">
        <v>0</v>
      </c>
    </row>
    <row r="1592" spans="2:4">
      <c r="B1592" s="139" t="s">
        <v>1039</v>
      </c>
      <c r="C1592" s="111">
        <v>150000000</v>
      </c>
      <c r="D1592" s="111">
        <v>0</v>
      </c>
    </row>
    <row r="1593" spans="2:4">
      <c r="B1593" s="138" t="s">
        <v>544</v>
      </c>
      <c r="C1593" s="111">
        <v>6247638</v>
      </c>
      <c r="D1593" s="111">
        <v>12381907.810000001</v>
      </c>
    </row>
    <row r="1594" spans="2:4">
      <c r="B1594" s="139" t="s">
        <v>1040</v>
      </c>
      <c r="C1594" s="111">
        <v>6247638</v>
      </c>
      <c r="D1594" s="111">
        <v>12381907.810000001</v>
      </c>
    </row>
    <row r="1595" spans="2:4">
      <c r="B1595" s="138" t="s">
        <v>545</v>
      </c>
      <c r="C1595" s="111">
        <v>3725748</v>
      </c>
      <c r="D1595" s="111">
        <v>4737402.83</v>
      </c>
    </row>
    <row r="1596" spans="2:4">
      <c r="B1596" s="139" t="s">
        <v>1041</v>
      </c>
      <c r="C1596" s="111">
        <v>3725748</v>
      </c>
      <c r="D1596" s="111">
        <v>4737402.83</v>
      </c>
    </row>
    <row r="1597" spans="2:4">
      <c r="B1597" s="138" t="s">
        <v>2392</v>
      </c>
      <c r="C1597" s="111">
        <v>0</v>
      </c>
      <c r="D1597" s="111">
        <v>0</v>
      </c>
    </row>
    <row r="1598" spans="2:4">
      <c r="B1598" s="139" t="s">
        <v>2393</v>
      </c>
      <c r="C1598" s="111">
        <v>0</v>
      </c>
      <c r="D1598" s="111">
        <v>0</v>
      </c>
    </row>
    <row r="1599" spans="2:4">
      <c r="B1599" s="138" t="s">
        <v>2394</v>
      </c>
      <c r="C1599" s="111">
        <v>0</v>
      </c>
      <c r="D1599" s="111">
        <v>0</v>
      </c>
    </row>
    <row r="1600" spans="2:4">
      <c r="B1600" s="139" t="s">
        <v>2395</v>
      </c>
      <c r="C1600" s="111">
        <v>0</v>
      </c>
      <c r="D1600" s="111">
        <v>0</v>
      </c>
    </row>
    <row r="1601" spans="2:4">
      <c r="B1601" s="138" t="s">
        <v>2396</v>
      </c>
      <c r="C1601" s="111">
        <v>0</v>
      </c>
      <c r="D1601" s="111">
        <v>0</v>
      </c>
    </row>
    <row r="1602" spans="2:4">
      <c r="B1602" s="139" t="s">
        <v>2397</v>
      </c>
      <c r="C1602" s="111">
        <v>0</v>
      </c>
      <c r="D1602" s="111">
        <v>0</v>
      </c>
    </row>
    <row r="1603" spans="2:4">
      <c r="B1603" s="138" t="s">
        <v>2398</v>
      </c>
      <c r="C1603" s="111">
        <v>0</v>
      </c>
      <c r="D1603" s="111">
        <v>0</v>
      </c>
    </row>
    <row r="1604" spans="2:4">
      <c r="B1604" s="139" t="s">
        <v>2399</v>
      </c>
      <c r="C1604" s="111">
        <v>0</v>
      </c>
      <c r="D1604" s="111">
        <v>0</v>
      </c>
    </row>
    <row r="1605" spans="2:4">
      <c r="B1605" s="138" t="s">
        <v>2400</v>
      </c>
      <c r="C1605" s="111">
        <v>0</v>
      </c>
      <c r="D1605" s="111">
        <v>0</v>
      </c>
    </row>
    <row r="1606" spans="2:4">
      <c r="B1606" s="139" t="s">
        <v>2401</v>
      </c>
      <c r="C1606" s="111">
        <v>0</v>
      </c>
      <c r="D1606" s="111">
        <v>0</v>
      </c>
    </row>
    <row r="1607" spans="2:4">
      <c r="B1607" s="138" t="s">
        <v>2402</v>
      </c>
      <c r="C1607" s="111">
        <v>0</v>
      </c>
      <c r="D1607" s="111">
        <v>0</v>
      </c>
    </row>
    <row r="1608" spans="2:4">
      <c r="B1608" s="139" t="s">
        <v>2403</v>
      </c>
      <c r="C1608" s="111">
        <v>0</v>
      </c>
      <c r="D1608" s="111">
        <v>0</v>
      </c>
    </row>
    <row r="1609" spans="2:4">
      <c r="B1609" s="138" t="s">
        <v>2404</v>
      </c>
      <c r="C1609" s="111">
        <v>0</v>
      </c>
      <c r="D1609" s="111">
        <v>0</v>
      </c>
    </row>
    <row r="1610" spans="2:4">
      <c r="B1610" s="139" t="s">
        <v>2405</v>
      </c>
      <c r="C1610" s="111">
        <v>0</v>
      </c>
      <c r="D1610" s="111">
        <v>0</v>
      </c>
    </row>
    <row r="1611" spans="2:4">
      <c r="B1611" s="138" t="s">
        <v>546</v>
      </c>
      <c r="C1611" s="111">
        <v>621176</v>
      </c>
      <c r="D1611" s="111">
        <v>0</v>
      </c>
    </row>
    <row r="1612" spans="2:4">
      <c r="B1612" s="139" t="s">
        <v>1042</v>
      </c>
      <c r="C1612" s="111">
        <v>621176</v>
      </c>
      <c r="D1612" s="111">
        <v>0</v>
      </c>
    </row>
    <row r="1613" spans="2:4">
      <c r="B1613" s="138" t="s">
        <v>547</v>
      </c>
      <c r="C1613" s="111">
        <v>6247638</v>
      </c>
      <c r="D1613" s="111">
        <v>0</v>
      </c>
    </row>
    <row r="1614" spans="2:4">
      <c r="B1614" s="139" t="s">
        <v>1043</v>
      </c>
      <c r="C1614" s="111">
        <v>6247638</v>
      </c>
      <c r="D1614" s="111">
        <v>0</v>
      </c>
    </row>
    <row r="1615" spans="2:4">
      <c r="B1615" s="138" t="s">
        <v>548</v>
      </c>
      <c r="C1615" s="111">
        <v>4933341</v>
      </c>
      <c r="D1615" s="111">
        <v>7743967.8399999999</v>
      </c>
    </row>
    <row r="1616" spans="2:4">
      <c r="B1616" s="139" t="s">
        <v>1044</v>
      </c>
      <c r="C1616" s="111">
        <v>4933341</v>
      </c>
      <c r="D1616" s="111">
        <v>7743967.8399999999</v>
      </c>
    </row>
    <row r="1617" spans="2:4">
      <c r="B1617" s="138" t="s">
        <v>2406</v>
      </c>
      <c r="C1617" s="111">
        <v>84066731</v>
      </c>
      <c r="D1617" s="111">
        <v>82267436.040000007</v>
      </c>
    </row>
    <row r="1618" spans="2:4">
      <c r="B1618" s="139" t="s">
        <v>1045</v>
      </c>
      <c r="C1618" s="111">
        <v>84066731</v>
      </c>
      <c r="D1618" s="111">
        <v>82267436.040000007</v>
      </c>
    </row>
    <row r="1619" spans="2:4">
      <c r="B1619" s="138" t="s">
        <v>549</v>
      </c>
      <c r="C1619" s="111">
        <v>2115619</v>
      </c>
      <c r="D1619" s="111">
        <v>0</v>
      </c>
    </row>
    <row r="1620" spans="2:4">
      <c r="B1620" s="139" t="s">
        <v>1046</v>
      </c>
      <c r="C1620" s="111">
        <v>2115619</v>
      </c>
      <c r="D1620" s="111">
        <v>0</v>
      </c>
    </row>
    <row r="1621" spans="2:4">
      <c r="B1621" s="138" t="s">
        <v>550</v>
      </c>
      <c r="C1621" s="111">
        <v>6209581</v>
      </c>
      <c r="D1621" s="111">
        <v>0</v>
      </c>
    </row>
    <row r="1622" spans="2:4">
      <c r="B1622" s="139" t="s">
        <v>1047</v>
      </c>
      <c r="C1622" s="111">
        <v>6209581</v>
      </c>
      <c r="D1622" s="111">
        <v>0</v>
      </c>
    </row>
    <row r="1623" spans="2:4">
      <c r="B1623" s="138" t="s">
        <v>2407</v>
      </c>
      <c r="C1623" s="111">
        <v>0</v>
      </c>
      <c r="D1623" s="111">
        <v>0</v>
      </c>
    </row>
    <row r="1624" spans="2:4">
      <c r="B1624" s="139" t="s">
        <v>2408</v>
      </c>
      <c r="C1624" s="111">
        <v>0</v>
      </c>
      <c r="D1624" s="111">
        <v>0</v>
      </c>
    </row>
    <row r="1625" spans="2:4">
      <c r="B1625" s="138" t="s">
        <v>2409</v>
      </c>
      <c r="C1625" s="111">
        <v>0</v>
      </c>
      <c r="D1625" s="111">
        <v>0</v>
      </c>
    </row>
    <row r="1626" spans="2:4">
      <c r="B1626" s="139" t="s">
        <v>2410</v>
      </c>
      <c r="C1626" s="111">
        <v>0</v>
      </c>
      <c r="D1626" s="111">
        <v>0</v>
      </c>
    </row>
    <row r="1627" spans="2:4">
      <c r="B1627" s="138" t="s">
        <v>1458</v>
      </c>
      <c r="C1627" s="111">
        <v>0</v>
      </c>
      <c r="D1627" s="111">
        <v>14900000</v>
      </c>
    </row>
    <row r="1628" spans="2:4">
      <c r="B1628" s="139" t="s">
        <v>1459</v>
      </c>
      <c r="C1628" s="111">
        <v>0</v>
      </c>
      <c r="D1628" s="111">
        <v>14900000</v>
      </c>
    </row>
    <row r="1629" spans="2:4">
      <c r="B1629" s="64" t="s">
        <v>551</v>
      </c>
      <c r="C1629" s="111">
        <v>258585387</v>
      </c>
      <c r="D1629" s="111">
        <v>325410000.1500001</v>
      </c>
    </row>
    <row r="1630" spans="2:4">
      <c r="B1630" s="136" t="s">
        <v>287</v>
      </c>
      <c r="C1630" s="137">
        <v>258585387</v>
      </c>
      <c r="D1630" s="137">
        <v>208470227.60000002</v>
      </c>
    </row>
    <row r="1631" spans="2:4">
      <c r="B1631" s="138" t="s">
        <v>1460</v>
      </c>
      <c r="C1631" s="111">
        <v>0</v>
      </c>
      <c r="D1631" s="111">
        <v>8860808.2799999993</v>
      </c>
    </row>
    <row r="1632" spans="2:4">
      <c r="B1632" s="139" t="s">
        <v>1461</v>
      </c>
      <c r="C1632" s="111">
        <v>0</v>
      </c>
      <c r="D1632" s="111">
        <v>8860808.2799999993</v>
      </c>
    </row>
    <row r="1633" spans="2:4">
      <c r="B1633" s="138" t="s">
        <v>552</v>
      </c>
      <c r="C1633" s="111">
        <v>19253539</v>
      </c>
      <c r="D1633" s="111">
        <v>0</v>
      </c>
    </row>
    <row r="1634" spans="2:4">
      <c r="B1634" s="139" t="s">
        <v>1048</v>
      </c>
      <c r="C1634" s="111">
        <v>19253539</v>
      </c>
      <c r="D1634" s="111">
        <v>0</v>
      </c>
    </row>
    <row r="1635" spans="2:4">
      <c r="B1635" s="138" t="s">
        <v>553</v>
      </c>
      <c r="C1635" s="111">
        <v>64295885</v>
      </c>
      <c r="D1635" s="111">
        <v>0</v>
      </c>
    </row>
    <row r="1636" spans="2:4">
      <c r="B1636" s="139" t="s">
        <v>1049</v>
      </c>
      <c r="C1636" s="111">
        <v>64295885</v>
      </c>
      <c r="D1636" s="111">
        <v>0</v>
      </c>
    </row>
    <row r="1637" spans="2:4">
      <c r="B1637" s="138" t="s">
        <v>2411</v>
      </c>
      <c r="C1637" s="111">
        <v>2348246</v>
      </c>
      <c r="D1637" s="111">
        <v>0</v>
      </c>
    </row>
    <row r="1638" spans="2:4">
      <c r="B1638" s="139" t="s">
        <v>1050</v>
      </c>
      <c r="C1638" s="111">
        <v>2348246</v>
      </c>
      <c r="D1638" s="111">
        <v>0</v>
      </c>
    </row>
    <row r="1639" spans="2:4">
      <c r="B1639" s="138" t="s">
        <v>554</v>
      </c>
      <c r="C1639" s="111">
        <v>31270996</v>
      </c>
      <c r="D1639" s="111">
        <v>0</v>
      </c>
    </row>
    <row r="1640" spans="2:4">
      <c r="B1640" s="139" t="s">
        <v>1051</v>
      </c>
      <c r="C1640" s="111">
        <v>31270996</v>
      </c>
      <c r="D1640" s="111">
        <v>0</v>
      </c>
    </row>
    <row r="1641" spans="2:4">
      <c r="B1641" s="138" t="s">
        <v>2412</v>
      </c>
      <c r="C1641" s="111">
        <v>5678125</v>
      </c>
      <c r="D1641" s="111">
        <v>0</v>
      </c>
    </row>
    <row r="1642" spans="2:4">
      <c r="B1642" s="139" t="s">
        <v>1052</v>
      </c>
      <c r="C1642" s="111">
        <v>5678125</v>
      </c>
      <c r="D1642" s="111">
        <v>0</v>
      </c>
    </row>
    <row r="1643" spans="2:4">
      <c r="B1643" s="138" t="s">
        <v>555</v>
      </c>
      <c r="C1643" s="111">
        <v>20000000</v>
      </c>
      <c r="D1643" s="111">
        <v>0</v>
      </c>
    </row>
    <row r="1644" spans="2:4">
      <c r="B1644" s="139" t="s">
        <v>1053</v>
      </c>
      <c r="C1644" s="111">
        <v>20000000</v>
      </c>
      <c r="D1644" s="111">
        <v>0</v>
      </c>
    </row>
    <row r="1645" spans="2:4">
      <c r="B1645" s="138" t="s">
        <v>556</v>
      </c>
      <c r="C1645" s="111">
        <v>75000000</v>
      </c>
      <c r="D1645" s="111">
        <v>142851560.19</v>
      </c>
    </row>
    <row r="1646" spans="2:4">
      <c r="B1646" s="139" t="s">
        <v>1054</v>
      </c>
      <c r="C1646" s="111">
        <v>75000000</v>
      </c>
      <c r="D1646" s="111">
        <v>142851560.19</v>
      </c>
    </row>
    <row r="1647" spans="2:4">
      <c r="B1647" s="138" t="s">
        <v>1715</v>
      </c>
      <c r="C1647" s="111">
        <v>0</v>
      </c>
      <c r="D1647" s="111">
        <v>0</v>
      </c>
    </row>
    <row r="1648" spans="2:4">
      <c r="B1648" s="139" t="s">
        <v>1716</v>
      </c>
      <c r="C1648" s="111">
        <v>0</v>
      </c>
      <c r="D1648" s="111">
        <v>0</v>
      </c>
    </row>
    <row r="1649" spans="2:4">
      <c r="B1649" s="138" t="s">
        <v>1717</v>
      </c>
      <c r="C1649" s="111">
        <v>0</v>
      </c>
      <c r="D1649" s="111">
        <v>0</v>
      </c>
    </row>
    <row r="1650" spans="2:4">
      <c r="B1650" s="139" t="s">
        <v>1718</v>
      </c>
      <c r="C1650" s="111">
        <v>0</v>
      </c>
      <c r="D1650" s="111">
        <v>0</v>
      </c>
    </row>
    <row r="1651" spans="2:4">
      <c r="B1651" s="138" t="s">
        <v>1719</v>
      </c>
      <c r="C1651" s="111">
        <v>0</v>
      </c>
      <c r="D1651" s="111">
        <v>0</v>
      </c>
    </row>
    <row r="1652" spans="2:4">
      <c r="B1652" s="139" t="s">
        <v>1720</v>
      </c>
      <c r="C1652" s="111">
        <v>0</v>
      </c>
      <c r="D1652" s="111">
        <v>0</v>
      </c>
    </row>
    <row r="1653" spans="2:4">
      <c r="B1653" s="138" t="s">
        <v>1721</v>
      </c>
      <c r="C1653" s="111">
        <v>0</v>
      </c>
      <c r="D1653" s="111">
        <v>0</v>
      </c>
    </row>
    <row r="1654" spans="2:4">
      <c r="B1654" s="139" t="s">
        <v>1722</v>
      </c>
      <c r="C1654" s="111">
        <v>0</v>
      </c>
      <c r="D1654" s="111">
        <v>0</v>
      </c>
    </row>
    <row r="1655" spans="2:4">
      <c r="B1655" s="138" t="s">
        <v>2413</v>
      </c>
      <c r="C1655" s="111">
        <v>0</v>
      </c>
      <c r="D1655" s="111">
        <v>0</v>
      </c>
    </row>
    <row r="1656" spans="2:4">
      <c r="B1656" s="139" t="s">
        <v>1723</v>
      </c>
      <c r="C1656" s="111">
        <v>0</v>
      </c>
      <c r="D1656" s="111">
        <v>0</v>
      </c>
    </row>
    <row r="1657" spans="2:4">
      <c r="B1657" s="138" t="s">
        <v>557</v>
      </c>
      <c r="C1657" s="111">
        <v>2115619</v>
      </c>
      <c r="D1657" s="111">
        <v>0</v>
      </c>
    </row>
    <row r="1658" spans="2:4">
      <c r="B1658" s="139" t="s">
        <v>1055</v>
      </c>
      <c r="C1658" s="111">
        <v>2115619</v>
      </c>
      <c r="D1658" s="111">
        <v>0</v>
      </c>
    </row>
    <row r="1659" spans="2:4">
      <c r="B1659" s="139" t="s">
        <v>1723</v>
      </c>
      <c r="C1659" s="111">
        <v>0</v>
      </c>
      <c r="D1659" s="111">
        <v>0</v>
      </c>
    </row>
    <row r="1660" spans="2:4">
      <c r="B1660" s="138" t="s">
        <v>2414</v>
      </c>
      <c r="C1660" s="111">
        <v>9371457</v>
      </c>
      <c r="D1660" s="111">
        <v>7471193.5199999996</v>
      </c>
    </row>
    <row r="1661" spans="2:4">
      <c r="B1661" s="139" t="s">
        <v>1056</v>
      </c>
      <c r="C1661" s="111">
        <v>9371457</v>
      </c>
      <c r="D1661" s="111">
        <v>7471193.5199999996</v>
      </c>
    </row>
    <row r="1662" spans="2:4">
      <c r="B1662" s="138" t="s">
        <v>558</v>
      </c>
      <c r="C1662" s="111">
        <v>4967665</v>
      </c>
      <c r="D1662" s="111">
        <v>22133805.159999996</v>
      </c>
    </row>
    <row r="1663" spans="2:4">
      <c r="B1663" s="139" t="s">
        <v>1057</v>
      </c>
      <c r="C1663" s="111">
        <v>4967665</v>
      </c>
      <c r="D1663" s="111">
        <v>22133805.159999996</v>
      </c>
    </row>
    <row r="1664" spans="2:4">
      <c r="B1664" s="138" t="s">
        <v>559</v>
      </c>
      <c r="C1664" s="111">
        <v>12333353</v>
      </c>
      <c r="D1664" s="111">
        <v>14475391.52</v>
      </c>
    </row>
    <row r="1665" spans="2:4">
      <c r="B1665" s="139" t="s">
        <v>1058</v>
      </c>
      <c r="C1665" s="111">
        <v>12333353</v>
      </c>
      <c r="D1665" s="111">
        <v>14475391.52</v>
      </c>
    </row>
    <row r="1666" spans="2:4">
      <c r="B1666" s="138" t="s">
        <v>560</v>
      </c>
      <c r="C1666" s="111">
        <v>4499005</v>
      </c>
      <c r="D1666" s="111">
        <v>11147541.84</v>
      </c>
    </row>
    <row r="1667" spans="2:4">
      <c r="B1667" s="139" t="s">
        <v>1059</v>
      </c>
      <c r="C1667" s="111">
        <v>4499005</v>
      </c>
      <c r="D1667" s="111">
        <v>11147541.84</v>
      </c>
    </row>
    <row r="1668" spans="2:4">
      <c r="B1668" s="138" t="s">
        <v>561</v>
      </c>
      <c r="C1668" s="111">
        <v>7451497</v>
      </c>
      <c r="D1668" s="111">
        <v>1529927.0899999999</v>
      </c>
    </row>
    <row r="1669" spans="2:4">
      <c r="B1669" s="139" t="s">
        <v>1060</v>
      </c>
      <c r="C1669" s="111">
        <v>7451497</v>
      </c>
      <c r="D1669" s="111">
        <v>1529927.0899999999</v>
      </c>
    </row>
    <row r="1670" spans="2:4">
      <c r="B1670" s="138" t="s">
        <v>2855</v>
      </c>
      <c r="C1670" s="111">
        <v>0</v>
      </c>
      <c r="D1670" s="111">
        <v>0</v>
      </c>
    </row>
    <row r="1671" spans="2:4">
      <c r="B1671" s="139" t="s">
        <v>2856</v>
      </c>
      <c r="C1671" s="111">
        <v>0</v>
      </c>
      <c r="D1671" s="111">
        <v>0</v>
      </c>
    </row>
    <row r="1672" spans="2:4">
      <c r="B1672" s="138" t="s">
        <v>2857</v>
      </c>
      <c r="C1672" s="111">
        <v>0</v>
      </c>
      <c r="D1672" s="111">
        <v>0</v>
      </c>
    </row>
    <row r="1673" spans="2:4">
      <c r="B1673" s="139" t="s">
        <v>2858</v>
      </c>
      <c r="C1673" s="111">
        <v>0</v>
      </c>
      <c r="D1673" s="111">
        <v>0</v>
      </c>
    </row>
    <row r="1674" spans="2:4">
      <c r="B1674" s="138" t="s">
        <v>2859</v>
      </c>
      <c r="C1674" s="111">
        <v>0</v>
      </c>
      <c r="D1674" s="111">
        <v>0</v>
      </c>
    </row>
    <row r="1675" spans="2:4">
      <c r="B1675" s="139" t="s">
        <v>2860</v>
      </c>
      <c r="C1675" s="111">
        <v>0</v>
      </c>
      <c r="D1675" s="111">
        <v>0</v>
      </c>
    </row>
    <row r="1676" spans="2:4">
      <c r="B1676" s="136" t="s">
        <v>289</v>
      </c>
      <c r="C1676" s="137">
        <v>0</v>
      </c>
      <c r="D1676" s="137">
        <v>101939772.55</v>
      </c>
    </row>
    <row r="1677" spans="2:4">
      <c r="B1677" s="138" t="s">
        <v>2415</v>
      </c>
      <c r="C1677" s="111">
        <v>0</v>
      </c>
      <c r="D1677" s="111">
        <v>45644760.369999997</v>
      </c>
    </row>
    <row r="1678" spans="2:4">
      <c r="B1678" s="139" t="s">
        <v>1724</v>
      </c>
      <c r="C1678" s="111">
        <v>0</v>
      </c>
      <c r="D1678" s="111">
        <v>45644760.369999997</v>
      </c>
    </row>
    <row r="1679" spans="2:4">
      <c r="B1679" s="138" t="s">
        <v>2416</v>
      </c>
      <c r="C1679" s="111">
        <v>0</v>
      </c>
      <c r="D1679" s="111">
        <v>27884110.039999999</v>
      </c>
    </row>
    <row r="1680" spans="2:4">
      <c r="B1680" s="139" t="s">
        <v>1725</v>
      </c>
      <c r="C1680" s="111">
        <v>0</v>
      </c>
      <c r="D1680" s="111">
        <v>27884110.039999999</v>
      </c>
    </row>
    <row r="1681" spans="2:4">
      <c r="B1681" s="138" t="s">
        <v>2417</v>
      </c>
      <c r="C1681" s="111">
        <v>0</v>
      </c>
      <c r="D1681" s="111">
        <v>4804744.79</v>
      </c>
    </row>
    <row r="1682" spans="2:4">
      <c r="B1682" s="139" t="s">
        <v>1726</v>
      </c>
      <c r="C1682" s="111">
        <v>0</v>
      </c>
      <c r="D1682" s="111">
        <v>4804744.79</v>
      </c>
    </row>
    <row r="1683" spans="2:4">
      <c r="B1683" s="138" t="s">
        <v>2418</v>
      </c>
      <c r="C1683" s="111">
        <v>0</v>
      </c>
      <c r="D1683" s="111">
        <v>0</v>
      </c>
    </row>
    <row r="1684" spans="2:4">
      <c r="B1684" s="139" t="s">
        <v>1727</v>
      </c>
      <c r="C1684" s="111">
        <v>0</v>
      </c>
      <c r="D1684" s="111">
        <v>0</v>
      </c>
    </row>
    <row r="1685" spans="2:4">
      <c r="B1685" s="138" t="s">
        <v>3205</v>
      </c>
      <c r="C1685" s="111">
        <v>0</v>
      </c>
      <c r="D1685" s="111">
        <v>16259378.609999999</v>
      </c>
    </row>
    <row r="1686" spans="2:4">
      <c r="B1686" s="139" t="s">
        <v>3206</v>
      </c>
      <c r="C1686" s="111">
        <v>0</v>
      </c>
      <c r="D1686" s="111">
        <v>16259378.609999999</v>
      </c>
    </row>
    <row r="1687" spans="2:4">
      <c r="B1687" s="138" t="s">
        <v>3207</v>
      </c>
      <c r="C1687" s="111">
        <v>0</v>
      </c>
      <c r="D1687" s="111">
        <v>7346778.7400000002</v>
      </c>
    </row>
    <row r="1688" spans="2:4">
      <c r="B1688" s="139" t="s">
        <v>3208</v>
      </c>
      <c r="C1688" s="111">
        <v>0</v>
      </c>
      <c r="D1688" s="111">
        <v>7346778.7400000002</v>
      </c>
    </row>
    <row r="1689" spans="2:4">
      <c r="B1689" s="138" t="s">
        <v>3241</v>
      </c>
      <c r="C1689" s="111">
        <v>0</v>
      </c>
      <c r="D1689" s="111">
        <v>0</v>
      </c>
    </row>
    <row r="1690" spans="2:4">
      <c r="B1690" s="139" t="s">
        <v>3242</v>
      </c>
      <c r="C1690" s="111">
        <v>0</v>
      </c>
      <c r="D1690" s="111">
        <v>0</v>
      </c>
    </row>
    <row r="1691" spans="2:4">
      <c r="B1691" s="138" t="s">
        <v>3243</v>
      </c>
      <c r="C1691" s="111">
        <v>0</v>
      </c>
      <c r="D1691" s="111">
        <v>0</v>
      </c>
    </row>
    <row r="1692" spans="2:4">
      <c r="B1692" s="139" t="s">
        <v>3244</v>
      </c>
      <c r="C1692" s="111">
        <v>0</v>
      </c>
      <c r="D1692" s="111">
        <v>0</v>
      </c>
    </row>
    <row r="1693" spans="2:4">
      <c r="B1693" s="138" t="s">
        <v>3245</v>
      </c>
      <c r="C1693" s="111">
        <v>0</v>
      </c>
      <c r="D1693" s="111">
        <v>0</v>
      </c>
    </row>
    <row r="1694" spans="2:4">
      <c r="B1694" s="139" t="s">
        <v>3246</v>
      </c>
      <c r="C1694" s="111">
        <v>0</v>
      </c>
      <c r="D1694" s="111">
        <v>0</v>
      </c>
    </row>
    <row r="1695" spans="2:4">
      <c r="B1695" s="138" t="s">
        <v>3259</v>
      </c>
      <c r="C1695" s="111">
        <v>0</v>
      </c>
      <c r="D1695" s="111">
        <v>0</v>
      </c>
    </row>
    <row r="1696" spans="2:4">
      <c r="B1696" s="139" t="s">
        <v>3260</v>
      </c>
      <c r="C1696" s="111">
        <v>0</v>
      </c>
      <c r="D1696" s="111">
        <v>0</v>
      </c>
    </row>
    <row r="1697" spans="2:4">
      <c r="B1697" s="136" t="s">
        <v>304</v>
      </c>
      <c r="C1697" s="137">
        <v>0</v>
      </c>
      <c r="D1697" s="137">
        <v>15000000</v>
      </c>
    </row>
    <row r="1698" spans="2:4">
      <c r="B1698" s="138" t="s">
        <v>1460</v>
      </c>
      <c r="C1698" s="111">
        <v>0</v>
      </c>
      <c r="D1698" s="111">
        <v>15000000</v>
      </c>
    </row>
    <row r="1699" spans="2:4">
      <c r="B1699" s="139" t="s">
        <v>1461</v>
      </c>
      <c r="C1699" s="111">
        <v>0</v>
      </c>
      <c r="D1699" s="111">
        <v>15000000</v>
      </c>
    </row>
    <row r="1700" spans="2:4">
      <c r="B1700" s="138" t="s">
        <v>556</v>
      </c>
      <c r="C1700" s="111">
        <v>0</v>
      </c>
      <c r="D1700" s="111">
        <v>0</v>
      </c>
    </row>
    <row r="1701" spans="2:4">
      <c r="B1701" s="139" t="s">
        <v>1054</v>
      </c>
      <c r="C1701" s="111">
        <v>0</v>
      </c>
      <c r="D1701" s="111">
        <v>0</v>
      </c>
    </row>
    <row r="1702" spans="2:4">
      <c r="B1702" s="64" t="s">
        <v>298</v>
      </c>
      <c r="C1702" s="111">
        <v>786584488</v>
      </c>
      <c r="D1702" s="111">
        <v>665260841.33000016</v>
      </c>
    </row>
    <row r="1703" spans="2:4">
      <c r="B1703" s="136" t="s">
        <v>287</v>
      </c>
      <c r="C1703" s="137">
        <v>786584488</v>
      </c>
      <c r="D1703" s="137">
        <v>656945841.24000013</v>
      </c>
    </row>
    <row r="1704" spans="2:4">
      <c r="B1704" s="138" t="s">
        <v>562</v>
      </c>
      <c r="C1704" s="111">
        <v>24388744</v>
      </c>
      <c r="D1704" s="111">
        <v>4247070.93</v>
      </c>
    </row>
    <row r="1705" spans="2:4">
      <c r="B1705" s="139" t="s">
        <v>1061</v>
      </c>
      <c r="C1705" s="111">
        <v>24388744</v>
      </c>
      <c r="D1705" s="111">
        <v>4247070.93</v>
      </c>
    </row>
    <row r="1706" spans="2:4">
      <c r="B1706" s="138" t="s">
        <v>563</v>
      </c>
      <c r="C1706" s="111">
        <v>24860157</v>
      </c>
      <c r="D1706" s="111">
        <v>17585836.440000001</v>
      </c>
    </row>
    <row r="1707" spans="2:4">
      <c r="B1707" s="139" t="s">
        <v>1062</v>
      </c>
      <c r="C1707" s="111">
        <v>24860157</v>
      </c>
      <c r="D1707" s="111">
        <v>17585836.440000001</v>
      </c>
    </row>
    <row r="1708" spans="2:4">
      <c r="B1708" s="138" t="s">
        <v>564</v>
      </c>
      <c r="C1708" s="111">
        <v>9000000</v>
      </c>
      <c r="D1708" s="111">
        <v>10687301.52</v>
      </c>
    </row>
    <row r="1709" spans="2:4">
      <c r="B1709" s="139" t="s">
        <v>1063</v>
      </c>
      <c r="C1709" s="111">
        <v>9000000</v>
      </c>
      <c r="D1709" s="111">
        <v>10687301.52</v>
      </c>
    </row>
    <row r="1710" spans="2:4">
      <c r="B1710" s="138" t="s">
        <v>1415</v>
      </c>
      <c r="C1710" s="111">
        <v>0</v>
      </c>
      <c r="D1710" s="111">
        <v>4091932.42</v>
      </c>
    </row>
    <row r="1711" spans="2:4">
      <c r="B1711" s="139" t="s">
        <v>1416</v>
      </c>
      <c r="C1711" s="111">
        <v>0</v>
      </c>
      <c r="D1711" s="111">
        <v>4091932.42</v>
      </c>
    </row>
    <row r="1712" spans="2:4">
      <c r="B1712" s="138" t="s">
        <v>565</v>
      </c>
      <c r="C1712" s="111">
        <v>21288889</v>
      </c>
      <c r="D1712" s="111">
        <v>12386601.09</v>
      </c>
    </row>
    <row r="1713" spans="2:4">
      <c r="B1713" s="139" t="s">
        <v>1064</v>
      </c>
      <c r="C1713" s="111">
        <v>21288889</v>
      </c>
      <c r="D1713" s="111">
        <v>12386601.09</v>
      </c>
    </row>
    <row r="1714" spans="2:4">
      <c r="B1714" s="138" t="s">
        <v>2419</v>
      </c>
      <c r="C1714" s="111">
        <v>0</v>
      </c>
      <c r="D1714" s="111">
        <v>10986010.58</v>
      </c>
    </row>
    <row r="1715" spans="2:4">
      <c r="B1715" s="139" t="s">
        <v>1999</v>
      </c>
      <c r="C1715" s="111">
        <v>0</v>
      </c>
      <c r="D1715" s="111">
        <v>10986010.58</v>
      </c>
    </row>
    <row r="1716" spans="2:4">
      <c r="B1716" s="138" t="s">
        <v>566</v>
      </c>
      <c r="C1716" s="111">
        <v>25000000</v>
      </c>
      <c r="D1716" s="111">
        <v>0</v>
      </c>
    </row>
    <row r="1717" spans="2:4">
      <c r="B1717" s="139" t="s">
        <v>1065</v>
      </c>
      <c r="C1717" s="111">
        <v>25000000</v>
      </c>
      <c r="D1717" s="111">
        <v>0</v>
      </c>
    </row>
    <row r="1718" spans="2:4">
      <c r="B1718" s="138" t="s">
        <v>567</v>
      </c>
      <c r="C1718" s="111">
        <v>313032930</v>
      </c>
      <c r="D1718" s="111">
        <v>130254000</v>
      </c>
    </row>
    <row r="1719" spans="2:4">
      <c r="B1719" s="139" t="s">
        <v>1066</v>
      </c>
      <c r="C1719" s="111">
        <v>313032930</v>
      </c>
      <c r="D1719" s="111">
        <v>130254000</v>
      </c>
    </row>
    <row r="1720" spans="2:4">
      <c r="B1720" s="138" t="s">
        <v>1379</v>
      </c>
      <c r="C1720" s="111">
        <v>0</v>
      </c>
      <c r="D1720" s="111">
        <v>0</v>
      </c>
    </row>
    <row r="1721" spans="2:4">
      <c r="B1721" s="139" t="s">
        <v>1061</v>
      </c>
      <c r="C1721" s="111">
        <v>0</v>
      </c>
      <c r="D1721" s="111">
        <v>0</v>
      </c>
    </row>
    <row r="1722" spans="2:4">
      <c r="B1722" s="138" t="s">
        <v>568</v>
      </c>
      <c r="C1722" s="111">
        <v>8462477</v>
      </c>
      <c r="D1722" s="111">
        <v>12358523.52</v>
      </c>
    </row>
    <row r="1723" spans="2:4">
      <c r="B1723" s="139" t="s">
        <v>1067</v>
      </c>
      <c r="C1723" s="111">
        <v>8462477</v>
      </c>
      <c r="D1723" s="111">
        <v>12358523.52</v>
      </c>
    </row>
    <row r="1724" spans="2:4">
      <c r="B1724" s="138" t="s">
        <v>569</v>
      </c>
      <c r="C1724" s="111">
        <v>71847842</v>
      </c>
      <c r="D1724" s="111">
        <v>72007475.620000005</v>
      </c>
    </row>
    <row r="1725" spans="2:4">
      <c r="B1725" s="139" t="s">
        <v>1068</v>
      </c>
      <c r="C1725" s="111">
        <v>71847842</v>
      </c>
      <c r="D1725" s="111">
        <v>72007475.620000005</v>
      </c>
    </row>
    <row r="1726" spans="2:4">
      <c r="B1726" s="138" t="s">
        <v>570</v>
      </c>
      <c r="C1726" s="111">
        <v>2130267</v>
      </c>
      <c r="D1726" s="111">
        <v>1917240.66</v>
      </c>
    </row>
    <row r="1727" spans="2:4">
      <c r="B1727" s="139" t="s">
        <v>1069</v>
      </c>
      <c r="C1727" s="111">
        <v>2130267</v>
      </c>
      <c r="D1727" s="111">
        <v>1917240.66</v>
      </c>
    </row>
    <row r="1728" spans="2:4">
      <c r="B1728" s="138" t="s">
        <v>571</v>
      </c>
      <c r="C1728" s="111">
        <v>2130267</v>
      </c>
      <c r="D1728" s="111">
        <v>1917240.66</v>
      </c>
    </row>
    <row r="1729" spans="2:4">
      <c r="B1729" s="139" t="s">
        <v>1070</v>
      </c>
      <c r="C1729" s="111">
        <v>2130267</v>
      </c>
      <c r="D1729" s="111">
        <v>1917240.66</v>
      </c>
    </row>
    <row r="1730" spans="2:4">
      <c r="B1730" s="138" t="s">
        <v>572</v>
      </c>
      <c r="C1730" s="111">
        <v>2466670</v>
      </c>
      <c r="D1730" s="111">
        <v>35526790</v>
      </c>
    </row>
    <row r="1731" spans="2:4">
      <c r="B1731" s="139" t="s">
        <v>1071</v>
      </c>
      <c r="C1731" s="111">
        <v>2466670</v>
      </c>
      <c r="D1731" s="111">
        <v>35526790</v>
      </c>
    </row>
    <row r="1732" spans="2:4">
      <c r="B1732" s="138" t="s">
        <v>2420</v>
      </c>
      <c r="C1732" s="111">
        <v>2130267</v>
      </c>
      <c r="D1732" s="111">
        <v>2051016</v>
      </c>
    </row>
    <row r="1733" spans="2:4">
      <c r="B1733" s="139" t="s">
        <v>1072</v>
      </c>
      <c r="C1733" s="111">
        <v>2130267</v>
      </c>
      <c r="D1733" s="111">
        <v>2051016</v>
      </c>
    </row>
    <row r="1734" spans="2:4">
      <c r="B1734" s="138" t="s">
        <v>573</v>
      </c>
      <c r="C1734" s="111">
        <v>2130267</v>
      </c>
      <c r="D1734" s="111">
        <v>1917240.66</v>
      </c>
    </row>
    <row r="1735" spans="2:4">
      <c r="B1735" s="139" t="s">
        <v>1073</v>
      </c>
      <c r="C1735" s="111">
        <v>2130267</v>
      </c>
      <c r="D1735" s="111">
        <v>1917240.66</v>
      </c>
    </row>
    <row r="1736" spans="2:4">
      <c r="B1736" s="138" t="s">
        <v>574</v>
      </c>
      <c r="C1736" s="111">
        <v>802464</v>
      </c>
      <c r="D1736" s="111">
        <v>722217.06</v>
      </c>
    </row>
    <row r="1737" spans="2:4">
      <c r="B1737" s="139" t="s">
        <v>1074</v>
      </c>
      <c r="C1737" s="111">
        <v>802464</v>
      </c>
      <c r="D1737" s="111">
        <v>722217.06</v>
      </c>
    </row>
    <row r="1738" spans="2:4">
      <c r="B1738" s="138" t="s">
        <v>575</v>
      </c>
      <c r="C1738" s="111">
        <v>802463</v>
      </c>
      <c r="D1738" s="111">
        <v>727377.04</v>
      </c>
    </row>
    <row r="1739" spans="2:4">
      <c r="B1739" s="139" t="s">
        <v>1075</v>
      </c>
      <c r="C1739" s="111">
        <v>802463</v>
      </c>
      <c r="D1739" s="111">
        <v>727377.04</v>
      </c>
    </row>
    <row r="1740" spans="2:4">
      <c r="B1740" s="138" t="s">
        <v>2421</v>
      </c>
      <c r="C1740" s="111">
        <v>802464</v>
      </c>
      <c r="D1740" s="111">
        <v>722217.06</v>
      </c>
    </row>
    <row r="1741" spans="2:4">
      <c r="B1741" s="139" t="s">
        <v>1076</v>
      </c>
      <c r="C1741" s="111">
        <v>802464</v>
      </c>
      <c r="D1741" s="111">
        <v>722217.06</v>
      </c>
    </row>
    <row r="1742" spans="2:4">
      <c r="B1742" s="138" t="s">
        <v>576</v>
      </c>
      <c r="C1742" s="111">
        <v>22354493</v>
      </c>
      <c r="D1742" s="111">
        <v>69400568.819999993</v>
      </c>
    </row>
    <row r="1743" spans="2:4">
      <c r="B1743" s="139" t="s">
        <v>1077</v>
      </c>
      <c r="C1743" s="111">
        <v>22354493</v>
      </c>
      <c r="D1743" s="111">
        <v>69400568.819999993</v>
      </c>
    </row>
    <row r="1744" spans="2:4">
      <c r="B1744" s="138" t="s">
        <v>577</v>
      </c>
      <c r="C1744" s="111">
        <v>802464</v>
      </c>
      <c r="D1744" s="111">
        <v>727377.04</v>
      </c>
    </row>
    <row r="1745" spans="2:4">
      <c r="B1745" s="139" t="s">
        <v>1078</v>
      </c>
      <c r="C1745" s="111">
        <v>802464</v>
      </c>
      <c r="D1745" s="111">
        <v>727377.04</v>
      </c>
    </row>
    <row r="1746" spans="2:4">
      <c r="B1746" s="138" t="s">
        <v>578</v>
      </c>
      <c r="C1746" s="111">
        <v>8114294</v>
      </c>
      <c r="D1746" s="111">
        <v>0</v>
      </c>
    </row>
    <row r="1747" spans="2:4">
      <c r="B1747" s="139" t="s">
        <v>1079</v>
      </c>
      <c r="C1747" s="111">
        <v>8114294</v>
      </c>
      <c r="D1747" s="111">
        <v>0</v>
      </c>
    </row>
    <row r="1748" spans="2:4">
      <c r="B1748" s="138" t="s">
        <v>579</v>
      </c>
      <c r="C1748" s="111">
        <v>139932800</v>
      </c>
      <c r="D1748" s="111">
        <v>135947305.96000001</v>
      </c>
    </row>
    <row r="1749" spans="2:4">
      <c r="B1749" s="139" t="s">
        <v>1080</v>
      </c>
      <c r="C1749" s="111">
        <v>139932800</v>
      </c>
      <c r="D1749" s="111">
        <v>135947305.96000001</v>
      </c>
    </row>
    <row r="1750" spans="2:4">
      <c r="B1750" s="138" t="s">
        <v>2000</v>
      </c>
      <c r="C1750" s="111">
        <v>0</v>
      </c>
      <c r="D1750" s="111">
        <v>0</v>
      </c>
    </row>
    <row r="1751" spans="2:4">
      <c r="B1751" s="139" t="s">
        <v>2001</v>
      </c>
      <c r="C1751" s="111">
        <v>0</v>
      </c>
      <c r="D1751" s="111">
        <v>0</v>
      </c>
    </row>
    <row r="1752" spans="2:4">
      <c r="B1752" s="138" t="s">
        <v>2422</v>
      </c>
      <c r="C1752" s="111">
        <v>0</v>
      </c>
      <c r="D1752" s="111">
        <v>0</v>
      </c>
    </row>
    <row r="1753" spans="2:4">
      <c r="B1753" s="139" t="s">
        <v>2002</v>
      </c>
      <c r="C1753" s="111">
        <v>0</v>
      </c>
      <c r="D1753" s="111">
        <v>0</v>
      </c>
    </row>
    <row r="1754" spans="2:4">
      <c r="B1754" s="138" t="s">
        <v>580</v>
      </c>
      <c r="C1754" s="111">
        <v>49333414</v>
      </c>
      <c r="D1754" s="111">
        <v>99102456.300000012</v>
      </c>
    </row>
    <row r="1755" spans="2:4">
      <c r="B1755" s="139" t="s">
        <v>1081</v>
      </c>
      <c r="C1755" s="111">
        <v>49333414</v>
      </c>
      <c r="D1755" s="111">
        <v>99102456.300000012</v>
      </c>
    </row>
    <row r="1756" spans="2:4">
      <c r="B1756" s="138" t="s">
        <v>2003</v>
      </c>
      <c r="C1756" s="111">
        <v>0</v>
      </c>
      <c r="D1756" s="111">
        <v>0</v>
      </c>
    </row>
    <row r="1757" spans="2:4">
      <c r="B1757" s="139" t="s">
        <v>2004</v>
      </c>
      <c r="C1757" s="111">
        <v>0</v>
      </c>
      <c r="D1757" s="111">
        <v>0</v>
      </c>
    </row>
    <row r="1758" spans="2:4">
      <c r="B1758" s="138" t="s">
        <v>2005</v>
      </c>
      <c r="C1758" s="111">
        <v>0</v>
      </c>
      <c r="D1758" s="111">
        <v>0</v>
      </c>
    </row>
    <row r="1759" spans="2:4">
      <c r="B1759" s="139" t="s">
        <v>2006</v>
      </c>
      <c r="C1759" s="111">
        <v>0</v>
      </c>
      <c r="D1759" s="111">
        <v>0</v>
      </c>
    </row>
    <row r="1760" spans="2:4">
      <c r="B1760" s="138" t="s">
        <v>2007</v>
      </c>
      <c r="C1760" s="111">
        <v>0</v>
      </c>
      <c r="D1760" s="111">
        <v>0</v>
      </c>
    </row>
    <row r="1761" spans="2:4">
      <c r="B1761" s="139" t="s">
        <v>2008</v>
      </c>
      <c r="C1761" s="111">
        <v>0</v>
      </c>
      <c r="D1761" s="111">
        <v>0</v>
      </c>
    </row>
    <row r="1762" spans="2:4">
      <c r="B1762" s="138" t="s">
        <v>2009</v>
      </c>
      <c r="C1762" s="111">
        <v>0</v>
      </c>
      <c r="D1762" s="111">
        <v>0</v>
      </c>
    </row>
    <row r="1763" spans="2:4">
      <c r="B1763" s="139" t="s">
        <v>2010</v>
      </c>
      <c r="C1763" s="111">
        <v>0</v>
      </c>
      <c r="D1763" s="111">
        <v>0</v>
      </c>
    </row>
    <row r="1764" spans="2:4">
      <c r="B1764" s="138" t="s">
        <v>2011</v>
      </c>
      <c r="C1764" s="111">
        <v>0</v>
      </c>
      <c r="D1764" s="111">
        <v>0</v>
      </c>
    </row>
    <row r="1765" spans="2:4">
      <c r="B1765" s="139" t="s">
        <v>2012</v>
      </c>
      <c r="C1765" s="111">
        <v>0</v>
      </c>
      <c r="D1765" s="111">
        <v>0</v>
      </c>
    </row>
    <row r="1766" spans="2:4">
      <c r="B1766" s="138" t="s">
        <v>2013</v>
      </c>
      <c r="C1766" s="111">
        <v>0</v>
      </c>
      <c r="D1766" s="111">
        <v>0</v>
      </c>
    </row>
    <row r="1767" spans="2:4">
      <c r="B1767" s="139" t="s">
        <v>2014</v>
      </c>
      <c r="C1767" s="111">
        <v>0</v>
      </c>
      <c r="D1767" s="111">
        <v>0</v>
      </c>
    </row>
    <row r="1768" spans="2:4">
      <c r="B1768" s="138" t="s">
        <v>2015</v>
      </c>
      <c r="C1768" s="111">
        <v>0</v>
      </c>
      <c r="D1768" s="111">
        <v>0</v>
      </c>
    </row>
    <row r="1769" spans="2:4">
      <c r="B1769" s="139" t="s">
        <v>2016</v>
      </c>
      <c r="C1769" s="111">
        <v>0</v>
      </c>
      <c r="D1769" s="111">
        <v>0</v>
      </c>
    </row>
    <row r="1770" spans="2:4">
      <c r="B1770" s="138" t="s">
        <v>2017</v>
      </c>
      <c r="C1770" s="111">
        <v>0</v>
      </c>
      <c r="D1770" s="111">
        <v>0</v>
      </c>
    </row>
    <row r="1771" spans="2:4">
      <c r="B1771" s="139" t="s">
        <v>2018</v>
      </c>
      <c r="C1771" s="111">
        <v>0</v>
      </c>
      <c r="D1771" s="111">
        <v>0</v>
      </c>
    </row>
    <row r="1772" spans="2:4">
      <c r="B1772" s="138" t="s">
        <v>2019</v>
      </c>
      <c r="C1772" s="111">
        <v>0</v>
      </c>
      <c r="D1772" s="111">
        <v>0</v>
      </c>
    </row>
    <row r="1773" spans="2:4">
      <c r="B1773" s="139" t="s">
        <v>2020</v>
      </c>
      <c r="C1773" s="111">
        <v>0</v>
      </c>
      <c r="D1773" s="111">
        <v>0</v>
      </c>
    </row>
    <row r="1774" spans="2:4">
      <c r="B1774" s="138" t="s">
        <v>2021</v>
      </c>
      <c r="C1774" s="111">
        <v>0</v>
      </c>
      <c r="D1774" s="111">
        <v>0</v>
      </c>
    </row>
    <row r="1775" spans="2:4">
      <c r="B1775" s="139" t="s">
        <v>2022</v>
      </c>
      <c r="C1775" s="111">
        <v>0</v>
      </c>
      <c r="D1775" s="111">
        <v>0</v>
      </c>
    </row>
    <row r="1776" spans="2:4">
      <c r="B1776" s="138" t="s">
        <v>2023</v>
      </c>
      <c r="C1776" s="111">
        <v>0</v>
      </c>
      <c r="D1776" s="111">
        <v>0</v>
      </c>
    </row>
    <row r="1777" spans="2:4">
      <c r="B1777" s="139" t="s">
        <v>2024</v>
      </c>
      <c r="C1777" s="111">
        <v>0</v>
      </c>
      <c r="D1777" s="111">
        <v>0</v>
      </c>
    </row>
    <row r="1778" spans="2:4">
      <c r="B1778" s="138" t="s">
        <v>2025</v>
      </c>
      <c r="C1778" s="111">
        <v>0</v>
      </c>
      <c r="D1778" s="111">
        <v>0</v>
      </c>
    </row>
    <row r="1779" spans="2:4">
      <c r="B1779" s="139" t="s">
        <v>2026</v>
      </c>
      <c r="C1779" s="111">
        <v>0</v>
      </c>
      <c r="D1779" s="111">
        <v>0</v>
      </c>
    </row>
    <row r="1780" spans="2:4">
      <c r="B1780" s="138" t="s">
        <v>2027</v>
      </c>
      <c r="C1780" s="111">
        <v>0</v>
      </c>
      <c r="D1780" s="111">
        <v>0</v>
      </c>
    </row>
    <row r="1781" spans="2:4">
      <c r="B1781" s="139" t="s">
        <v>2028</v>
      </c>
      <c r="C1781" s="111">
        <v>0</v>
      </c>
      <c r="D1781" s="111">
        <v>0</v>
      </c>
    </row>
    <row r="1782" spans="2:4">
      <c r="B1782" s="138" t="s">
        <v>2423</v>
      </c>
      <c r="C1782" s="111">
        <v>0</v>
      </c>
      <c r="D1782" s="111">
        <v>0</v>
      </c>
    </row>
    <row r="1783" spans="2:4">
      <c r="B1783" s="139" t="s">
        <v>2029</v>
      </c>
      <c r="C1783" s="111">
        <v>0</v>
      </c>
      <c r="D1783" s="111">
        <v>0</v>
      </c>
    </row>
    <row r="1784" spans="2:4">
      <c r="B1784" s="138" t="s">
        <v>581</v>
      </c>
      <c r="C1784" s="111">
        <v>14902995</v>
      </c>
      <c r="D1784" s="111">
        <v>0</v>
      </c>
    </row>
    <row r="1785" spans="2:4">
      <c r="B1785" s="139" t="s">
        <v>1082</v>
      </c>
      <c r="C1785" s="111">
        <v>14902995</v>
      </c>
      <c r="D1785" s="111">
        <v>0</v>
      </c>
    </row>
    <row r="1786" spans="2:4">
      <c r="B1786" s="138" t="s">
        <v>2030</v>
      </c>
      <c r="C1786" s="111">
        <v>0</v>
      </c>
      <c r="D1786" s="111">
        <v>0</v>
      </c>
    </row>
    <row r="1787" spans="2:4">
      <c r="B1787" s="139" t="s">
        <v>2031</v>
      </c>
      <c r="C1787" s="111">
        <v>0</v>
      </c>
      <c r="D1787" s="111">
        <v>0</v>
      </c>
    </row>
    <row r="1788" spans="2:4">
      <c r="B1788" s="138" t="s">
        <v>2032</v>
      </c>
      <c r="C1788" s="111">
        <v>0</v>
      </c>
      <c r="D1788" s="111">
        <v>0</v>
      </c>
    </row>
    <row r="1789" spans="2:4">
      <c r="B1789" s="139" t="s">
        <v>2033</v>
      </c>
      <c r="C1789" s="111">
        <v>0</v>
      </c>
      <c r="D1789" s="111">
        <v>0</v>
      </c>
    </row>
    <row r="1790" spans="2:4">
      <c r="B1790" s="138" t="s">
        <v>2034</v>
      </c>
      <c r="C1790" s="111">
        <v>0</v>
      </c>
      <c r="D1790" s="111">
        <v>0</v>
      </c>
    </row>
    <row r="1791" spans="2:4">
      <c r="B1791" s="139" t="s">
        <v>2035</v>
      </c>
      <c r="C1791" s="111">
        <v>0</v>
      </c>
      <c r="D1791" s="111">
        <v>0</v>
      </c>
    </row>
    <row r="1792" spans="2:4">
      <c r="B1792" s="138" t="s">
        <v>2036</v>
      </c>
      <c r="C1792" s="111">
        <v>0</v>
      </c>
      <c r="D1792" s="111">
        <v>0</v>
      </c>
    </row>
    <row r="1793" spans="2:4">
      <c r="B1793" s="139" t="s">
        <v>2037</v>
      </c>
      <c r="C1793" s="111">
        <v>0</v>
      </c>
      <c r="D1793" s="111">
        <v>0</v>
      </c>
    </row>
    <row r="1794" spans="2:4">
      <c r="B1794" s="138" t="s">
        <v>2038</v>
      </c>
      <c r="C1794" s="111">
        <v>0</v>
      </c>
      <c r="D1794" s="111">
        <v>0</v>
      </c>
    </row>
    <row r="1795" spans="2:4">
      <c r="B1795" s="139" t="s">
        <v>2039</v>
      </c>
      <c r="C1795" s="111">
        <v>0</v>
      </c>
      <c r="D1795" s="111">
        <v>0</v>
      </c>
    </row>
    <row r="1796" spans="2:4">
      <c r="B1796" s="138" t="s">
        <v>2040</v>
      </c>
      <c r="C1796" s="111">
        <v>0</v>
      </c>
      <c r="D1796" s="111">
        <v>0</v>
      </c>
    </row>
    <row r="1797" spans="2:4">
      <c r="B1797" s="139" t="s">
        <v>2041</v>
      </c>
      <c r="C1797" s="111">
        <v>0</v>
      </c>
      <c r="D1797" s="111">
        <v>0</v>
      </c>
    </row>
    <row r="1798" spans="2:4">
      <c r="B1798" s="138" t="s">
        <v>2042</v>
      </c>
      <c r="C1798" s="111">
        <v>0</v>
      </c>
      <c r="D1798" s="111">
        <v>0</v>
      </c>
    </row>
    <row r="1799" spans="2:4">
      <c r="B1799" s="139" t="s">
        <v>2043</v>
      </c>
      <c r="C1799" s="111">
        <v>0</v>
      </c>
      <c r="D1799" s="111">
        <v>0</v>
      </c>
    </row>
    <row r="1800" spans="2:4">
      <c r="B1800" s="138" t="s">
        <v>2044</v>
      </c>
      <c r="C1800" s="111">
        <v>0</v>
      </c>
      <c r="D1800" s="111">
        <v>0</v>
      </c>
    </row>
    <row r="1801" spans="2:4">
      <c r="B1801" s="139" t="s">
        <v>2045</v>
      </c>
      <c r="C1801" s="111">
        <v>0</v>
      </c>
      <c r="D1801" s="111">
        <v>0</v>
      </c>
    </row>
    <row r="1802" spans="2:4">
      <c r="B1802" s="138" t="s">
        <v>2046</v>
      </c>
      <c r="C1802" s="111">
        <v>0</v>
      </c>
      <c r="D1802" s="111">
        <v>0</v>
      </c>
    </row>
    <row r="1803" spans="2:4">
      <c r="B1803" s="139" t="s">
        <v>2047</v>
      </c>
      <c r="C1803" s="111">
        <v>0</v>
      </c>
      <c r="D1803" s="111">
        <v>0</v>
      </c>
    </row>
    <row r="1804" spans="2:4">
      <c r="B1804" s="138" t="s">
        <v>2424</v>
      </c>
      <c r="C1804" s="111">
        <v>0</v>
      </c>
      <c r="D1804" s="111">
        <v>0</v>
      </c>
    </row>
    <row r="1805" spans="2:4">
      <c r="B1805" s="139" t="s">
        <v>2048</v>
      </c>
      <c r="C1805" s="111">
        <v>0</v>
      </c>
      <c r="D1805" s="111">
        <v>0</v>
      </c>
    </row>
    <row r="1806" spans="2:4">
      <c r="B1806" s="138" t="s">
        <v>582</v>
      </c>
      <c r="C1806" s="111">
        <v>3123819</v>
      </c>
      <c r="D1806" s="111">
        <v>0</v>
      </c>
    </row>
    <row r="1807" spans="2:4">
      <c r="B1807" s="139" t="s">
        <v>1083</v>
      </c>
      <c r="C1807" s="111">
        <v>3123819</v>
      </c>
      <c r="D1807" s="111">
        <v>0</v>
      </c>
    </row>
    <row r="1808" spans="2:4">
      <c r="B1808" s="139" t="s">
        <v>2048</v>
      </c>
      <c r="C1808" s="111">
        <v>0</v>
      </c>
      <c r="D1808" s="111">
        <v>0</v>
      </c>
    </row>
    <row r="1809" spans="2:4">
      <c r="B1809" s="138" t="s">
        <v>2049</v>
      </c>
      <c r="C1809" s="111">
        <v>0</v>
      </c>
      <c r="D1809" s="111">
        <v>0</v>
      </c>
    </row>
    <row r="1810" spans="2:4">
      <c r="B1810" s="139" t="s">
        <v>2050</v>
      </c>
      <c r="C1810" s="111">
        <v>0</v>
      </c>
      <c r="D1810" s="111">
        <v>0</v>
      </c>
    </row>
    <row r="1811" spans="2:4">
      <c r="B1811" s="138" t="s">
        <v>2051</v>
      </c>
      <c r="C1811" s="111">
        <v>0</v>
      </c>
      <c r="D1811" s="111">
        <v>0</v>
      </c>
    </row>
    <row r="1812" spans="2:4">
      <c r="B1812" s="139" t="s">
        <v>2052</v>
      </c>
      <c r="C1812" s="111">
        <v>0</v>
      </c>
      <c r="D1812" s="111">
        <v>0</v>
      </c>
    </row>
    <row r="1813" spans="2:4">
      <c r="B1813" s="138" t="s">
        <v>2053</v>
      </c>
      <c r="C1813" s="111">
        <v>0</v>
      </c>
      <c r="D1813" s="111">
        <v>0</v>
      </c>
    </row>
    <row r="1814" spans="2:4">
      <c r="B1814" s="139" t="s">
        <v>2054</v>
      </c>
      <c r="C1814" s="111">
        <v>0</v>
      </c>
      <c r="D1814" s="111">
        <v>0</v>
      </c>
    </row>
    <row r="1815" spans="2:4">
      <c r="B1815" s="138" t="s">
        <v>2055</v>
      </c>
      <c r="C1815" s="111">
        <v>0</v>
      </c>
      <c r="D1815" s="111">
        <v>0</v>
      </c>
    </row>
    <row r="1816" spans="2:4">
      <c r="B1816" s="139" t="s">
        <v>2056</v>
      </c>
      <c r="C1816" s="111">
        <v>0</v>
      </c>
      <c r="D1816" s="111">
        <v>0</v>
      </c>
    </row>
    <row r="1817" spans="2:4">
      <c r="B1817" s="138" t="s">
        <v>2057</v>
      </c>
      <c r="C1817" s="111">
        <v>0</v>
      </c>
      <c r="D1817" s="111">
        <v>0</v>
      </c>
    </row>
    <row r="1818" spans="2:4">
      <c r="B1818" s="139" t="s">
        <v>2058</v>
      </c>
      <c r="C1818" s="111">
        <v>0</v>
      </c>
      <c r="D1818" s="111">
        <v>0</v>
      </c>
    </row>
    <row r="1819" spans="2:4">
      <c r="B1819" s="138" t="s">
        <v>2059</v>
      </c>
      <c r="C1819" s="111">
        <v>0</v>
      </c>
      <c r="D1819" s="111">
        <v>0</v>
      </c>
    </row>
    <row r="1820" spans="2:4">
      <c r="B1820" s="139" t="s">
        <v>2060</v>
      </c>
      <c r="C1820" s="111">
        <v>0</v>
      </c>
      <c r="D1820" s="111">
        <v>0</v>
      </c>
    </row>
    <row r="1821" spans="2:4">
      <c r="B1821" s="138" t="s">
        <v>2061</v>
      </c>
      <c r="C1821" s="111">
        <v>0</v>
      </c>
      <c r="D1821" s="111">
        <v>0</v>
      </c>
    </row>
    <row r="1822" spans="2:4">
      <c r="B1822" s="139" t="s">
        <v>2062</v>
      </c>
      <c r="C1822" s="111">
        <v>0</v>
      </c>
      <c r="D1822" s="111">
        <v>0</v>
      </c>
    </row>
    <row r="1823" spans="2:4">
      <c r="B1823" s="138" t="s">
        <v>583</v>
      </c>
      <c r="C1823" s="111">
        <v>1241916</v>
      </c>
      <c r="D1823" s="111">
        <v>0</v>
      </c>
    </row>
    <row r="1824" spans="2:4">
      <c r="B1824" s="139" t="s">
        <v>1084</v>
      </c>
      <c r="C1824" s="111">
        <v>1241916</v>
      </c>
      <c r="D1824" s="111">
        <v>0</v>
      </c>
    </row>
    <row r="1825" spans="2:4">
      <c r="B1825" s="138" t="s">
        <v>2425</v>
      </c>
      <c r="C1825" s="111">
        <v>0</v>
      </c>
      <c r="D1825" s="111">
        <v>0</v>
      </c>
    </row>
    <row r="1826" spans="2:4">
      <c r="B1826" s="139" t="s">
        <v>2063</v>
      </c>
      <c r="C1826" s="111">
        <v>0</v>
      </c>
      <c r="D1826" s="111">
        <v>0</v>
      </c>
    </row>
    <row r="1827" spans="2:4">
      <c r="B1827" s="138" t="s">
        <v>584</v>
      </c>
      <c r="C1827" s="111">
        <v>1241916</v>
      </c>
      <c r="D1827" s="111">
        <v>12492225.01</v>
      </c>
    </row>
    <row r="1828" spans="2:4">
      <c r="B1828" s="139" t="s">
        <v>1085</v>
      </c>
      <c r="C1828" s="111">
        <v>1241916</v>
      </c>
      <c r="D1828" s="111">
        <v>12492225.01</v>
      </c>
    </row>
    <row r="1829" spans="2:4">
      <c r="B1829" s="138" t="s">
        <v>2426</v>
      </c>
      <c r="C1829" s="111">
        <v>0</v>
      </c>
      <c r="D1829" s="111">
        <v>0</v>
      </c>
    </row>
    <row r="1830" spans="2:4">
      <c r="B1830" s="139" t="s">
        <v>2064</v>
      </c>
      <c r="C1830" s="111">
        <v>0</v>
      </c>
      <c r="D1830" s="111">
        <v>0</v>
      </c>
    </row>
    <row r="1831" spans="2:4">
      <c r="B1831" s="138" t="s">
        <v>2065</v>
      </c>
      <c r="C1831" s="111">
        <v>0</v>
      </c>
      <c r="D1831" s="111">
        <v>0</v>
      </c>
    </row>
    <row r="1832" spans="2:4">
      <c r="B1832" s="139" t="s">
        <v>2066</v>
      </c>
      <c r="C1832" s="111">
        <v>0</v>
      </c>
      <c r="D1832" s="111">
        <v>0</v>
      </c>
    </row>
    <row r="1833" spans="2:4">
      <c r="B1833" s="138" t="s">
        <v>2067</v>
      </c>
      <c r="C1833" s="111">
        <v>0</v>
      </c>
      <c r="D1833" s="111">
        <v>0</v>
      </c>
    </row>
    <row r="1834" spans="2:4">
      <c r="B1834" s="139" t="s">
        <v>2068</v>
      </c>
      <c r="C1834" s="111">
        <v>0</v>
      </c>
      <c r="D1834" s="111">
        <v>0</v>
      </c>
    </row>
    <row r="1835" spans="2:4">
      <c r="B1835" s="138" t="s">
        <v>2427</v>
      </c>
      <c r="C1835" s="111">
        <v>0</v>
      </c>
      <c r="D1835" s="111">
        <v>0</v>
      </c>
    </row>
    <row r="1836" spans="2:4">
      <c r="B1836" s="139" t="s">
        <v>2069</v>
      </c>
      <c r="C1836" s="111">
        <v>0</v>
      </c>
      <c r="D1836" s="111">
        <v>0</v>
      </c>
    </row>
    <row r="1837" spans="2:4">
      <c r="B1837" s="138" t="s">
        <v>585</v>
      </c>
      <c r="C1837" s="111">
        <v>5517208</v>
      </c>
      <c r="D1837" s="111">
        <v>1621373.56</v>
      </c>
    </row>
    <row r="1838" spans="2:4">
      <c r="B1838" s="139" t="s">
        <v>1086</v>
      </c>
      <c r="C1838" s="111">
        <v>5517208</v>
      </c>
      <c r="D1838" s="111">
        <v>1621373.56</v>
      </c>
    </row>
    <row r="1839" spans="2:4">
      <c r="B1839" s="138" t="s">
        <v>2428</v>
      </c>
      <c r="C1839" s="111">
        <v>0</v>
      </c>
      <c r="D1839" s="111">
        <v>0</v>
      </c>
    </row>
    <row r="1840" spans="2:4">
      <c r="B1840" s="139" t="s">
        <v>2070</v>
      </c>
      <c r="C1840" s="111">
        <v>0</v>
      </c>
      <c r="D1840" s="111">
        <v>0</v>
      </c>
    </row>
    <row r="1841" spans="2:4">
      <c r="B1841" s="138" t="s">
        <v>586</v>
      </c>
      <c r="C1841" s="111">
        <v>5517208</v>
      </c>
      <c r="D1841" s="111">
        <v>6490996.1299999999</v>
      </c>
    </row>
    <row r="1842" spans="2:4">
      <c r="B1842" s="139" t="s">
        <v>1087</v>
      </c>
      <c r="C1842" s="111">
        <v>5517208</v>
      </c>
      <c r="D1842" s="111">
        <v>6490996.1299999999</v>
      </c>
    </row>
    <row r="1843" spans="2:4">
      <c r="B1843" s="138" t="s">
        <v>2429</v>
      </c>
      <c r="C1843" s="111">
        <v>0</v>
      </c>
      <c r="D1843" s="111">
        <v>0</v>
      </c>
    </row>
    <row r="1844" spans="2:4">
      <c r="B1844" s="139" t="s">
        <v>2071</v>
      </c>
      <c r="C1844" s="111">
        <v>0</v>
      </c>
      <c r="D1844" s="111">
        <v>0</v>
      </c>
    </row>
    <row r="1845" spans="2:4">
      <c r="B1845" s="138" t="s">
        <v>587</v>
      </c>
      <c r="C1845" s="111">
        <v>17708585</v>
      </c>
      <c r="D1845" s="111">
        <v>4686892.95</v>
      </c>
    </row>
    <row r="1846" spans="2:4">
      <c r="B1846" s="139" t="s">
        <v>1088</v>
      </c>
      <c r="C1846" s="111">
        <v>17708585</v>
      </c>
      <c r="D1846" s="111">
        <v>4686892.95</v>
      </c>
    </row>
    <row r="1847" spans="2:4">
      <c r="B1847" s="138" t="s">
        <v>2430</v>
      </c>
      <c r="C1847" s="111">
        <v>0</v>
      </c>
      <c r="D1847" s="111">
        <v>0</v>
      </c>
    </row>
    <row r="1848" spans="2:4">
      <c r="B1848" s="139" t="s">
        <v>2072</v>
      </c>
      <c r="C1848" s="111">
        <v>0</v>
      </c>
      <c r="D1848" s="111">
        <v>0</v>
      </c>
    </row>
    <row r="1849" spans="2:4">
      <c r="B1849" s="138" t="s">
        <v>588</v>
      </c>
      <c r="C1849" s="111">
        <v>5517208</v>
      </c>
      <c r="D1849" s="111">
        <v>6370554.21</v>
      </c>
    </row>
    <row r="1850" spans="2:4">
      <c r="B1850" s="139" t="s">
        <v>1089</v>
      </c>
      <c r="C1850" s="111">
        <v>5517208</v>
      </c>
      <c r="D1850" s="111">
        <v>6370554.21</v>
      </c>
    </row>
    <row r="1851" spans="2:4">
      <c r="B1851" s="138" t="s">
        <v>2073</v>
      </c>
      <c r="C1851" s="111">
        <v>0</v>
      </c>
      <c r="D1851" s="111">
        <v>0</v>
      </c>
    </row>
    <row r="1852" spans="2:4">
      <c r="B1852" s="139" t="s">
        <v>2074</v>
      </c>
      <c r="C1852" s="111">
        <v>0</v>
      </c>
      <c r="D1852" s="111">
        <v>0</v>
      </c>
    </row>
    <row r="1853" spans="2:4">
      <c r="B1853" s="136" t="s">
        <v>289</v>
      </c>
      <c r="C1853" s="137">
        <v>0</v>
      </c>
      <c r="D1853" s="137">
        <v>3034903.4400000004</v>
      </c>
    </row>
    <row r="1854" spans="2:4">
      <c r="B1854" s="138" t="s">
        <v>3209</v>
      </c>
      <c r="C1854" s="111">
        <v>0</v>
      </c>
      <c r="D1854" s="111">
        <v>3034903.4400000004</v>
      </c>
    </row>
    <row r="1855" spans="2:4">
      <c r="B1855" s="139" t="s">
        <v>3210</v>
      </c>
      <c r="C1855" s="111">
        <v>0</v>
      </c>
      <c r="D1855" s="111">
        <v>3034903.4400000004</v>
      </c>
    </row>
    <row r="1856" spans="2:4">
      <c r="B1856" s="138" t="s">
        <v>3267</v>
      </c>
      <c r="C1856" s="111">
        <v>0</v>
      </c>
      <c r="D1856" s="111">
        <v>0</v>
      </c>
    </row>
    <row r="1857" spans="2:4">
      <c r="B1857" s="139" t="s">
        <v>3268</v>
      </c>
      <c r="C1857" s="111">
        <v>0</v>
      </c>
      <c r="D1857" s="111">
        <v>0</v>
      </c>
    </row>
    <row r="1858" spans="2:4">
      <c r="B1858" s="136" t="s">
        <v>304</v>
      </c>
      <c r="C1858" s="137">
        <v>0</v>
      </c>
      <c r="D1858" s="137">
        <v>5280096.6500000004</v>
      </c>
    </row>
    <row r="1859" spans="2:4">
      <c r="B1859" s="138" t="s">
        <v>2431</v>
      </c>
      <c r="C1859" s="111">
        <v>0</v>
      </c>
      <c r="D1859" s="111">
        <v>5280096.6500000004</v>
      </c>
    </row>
    <row r="1860" spans="2:4">
      <c r="B1860" s="139" t="s">
        <v>1462</v>
      </c>
      <c r="C1860" s="111">
        <v>0</v>
      </c>
      <c r="D1860" s="111">
        <v>5280096.6500000004</v>
      </c>
    </row>
    <row r="1861" spans="2:4">
      <c r="B1861" s="64" t="s">
        <v>299</v>
      </c>
      <c r="C1861" s="111">
        <v>527597081</v>
      </c>
      <c r="D1861" s="111">
        <v>387927689.77999997</v>
      </c>
    </row>
    <row r="1862" spans="2:4">
      <c r="B1862" s="136" t="s">
        <v>287</v>
      </c>
      <c r="C1862" s="137">
        <v>351400482</v>
      </c>
      <c r="D1862" s="137">
        <v>264123145.93000001</v>
      </c>
    </row>
    <row r="1863" spans="2:4">
      <c r="B1863" s="138" t="s">
        <v>1728</v>
      </c>
      <c r="C1863" s="111">
        <v>0</v>
      </c>
      <c r="D1863" s="111">
        <v>0</v>
      </c>
    </row>
    <row r="1864" spans="2:4">
      <c r="B1864" s="139" t="s">
        <v>1729</v>
      </c>
      <c r="C1864" s="111">
        <v>0</v>
      </c>
      <c r="D1864" s="111">
        <v>0</v>
      </c>
    </row>
    <row r="1865" spans="2:4">
      <c r="B1865" s="138" t="s">
        <v>2432</v>
      </c>
      <c r="C1865" s="111">
        <v>0</v>
      </c>
      <c r="D1865" s="111">
        <v>0</v>
      </c>
    </row>
    <row r="1866" spans="2:4">
      <c r="B1866" s="139" t="s">
        <v>1730</v>
      </c>
      <c r="C1866" s="111">
        <v>0</v>
      </c>
      <c r="D1866" s="111">
        <v>0</v>
      </c>
    </row>
    <row r="1867" spans="2:4">
      <c r="B1867" s="138" t="s">
        <v>589</v>
      </c>
      <c r="C1867" s="111">
        <v>2154043</v>
      </c>
      <c r="D1867" s="111">
        <v>1938638.52</v>
      </c>
    </row>
    <row r="1868" spans="2:4">
      <c r="B1868" s="139" t="s">
        <v>1090</v>
      </c>
      <c r="C1868" s="111">
        <v>2154043</v>
      </c>
      <c r="D1868" s="111">
        <v>1938638.52</v>
      </c>
    </row>
    <row r="1869" spans="2:4">
      <c r="B1869" s="138" t="s">
        <v>2433</v>
      </c>
      <c r="C1869" s="111">
        <v>0</v>
      </c>
      <c r="D1869" s="111">
        <v>0</v>
      </c>
    </row>
    <row r="1870" spans="2:4">
      <c r="B1870" s="139" t="s">
        <v>1731</v>
      </c>
      <c r="C1870" s="111">
        <v>0</v>
      </c>
      <c r="D1870" s="111">
        <v>0</v>
      </c>
    </row>
    <row r="1871" spans="2:4">
      <c r="B1871" s="138" t="s">
        <v>590</v>
      </c>
      <c r="C1871" s="111">
        <v>1595659</v>
      </c>
      <c r="D1871" s="111">
        <v>718046.64</v>
      </c>
    </row>
    <row r="1872" spans="2:4">
      <c r="B1872" s="139" t="s">
        <v>1091</v>
      </c>
      <c r="C1872" s="111">
        <v>1595659</v>
      </c>
      <c r="D1872" s="111">
        <v>718046.64</v>
      </c>
    </row>
    <row r="1873" spans="2:4">
      <c r="B1873" s="138" t="s">
        <v>2434</v>
      </c>
      <c r="C1873" s="111">
        <v>0</v>
      </c>
      <c r="D1873" s="111">
        <v>0</v>
      </c>
    </row>
    <row r="1874" spans="2:4">
      <c r="B1874" s="139" t="s">
        <v>1732</v>
      </c>
      <c r="C1874" s="111">
        <v>0</v>
      </c>
      <c r="D1874" s="111">
        <v>0</v>
      </c>
    </row>
    <row r="1875" spans="2:4">
      <c r="B1875" s="138" t="s">
        <v>591</v>
      </c>
      <c r="C1875" s="111">
        <v>2154043</v>
      </c>
      <c r="D1875" s="111">
        <v>1938638.52</v>
      </c>
    </row>
    <row r="1876" spans="2:4">
      <c r="B1876" s="139" t="s">
        <v>1092</v>
      </c>
      <c r="C1876" s="111">
        <v>2154043</v>
      </c>
      <c r="D1876" s="111">
        <v>1938638.52</v>
      </c>
    </row>
    <row r="1877" spans="2:4">
      <c r="B1877" s="138" t="s">
        <v>2435</v>
      </c>
      <c r="C1877" s="111">
        <v>0</v>
      </c>
      <c r="D1877" s="111">
        <v>0</v>
      </c>
    </row>
    <row r="1878" spans="2:4">
      <c r="B1878" s="139" t="s">
        <v>1733</v>
      </c>
      <c r="C1878" s="111">
        <v>0</v>
      </c>
      <c r="D1878" s="111">
        <v>0</v>
      </c>
    </row>
    <row r="1879" spans="2:4">
      <c r="B1879" s="138" t="s">
        <v>592</v>
      </c>
      <c r="C1879" s="111">
        <v>2154043</v>
      </c>
      <c r="D1879" s="111">
        <v>1938638.52</v>
      </c>
    </row>
    <row r="1880" spans="2:4">
      <c r="B1880" s="139" t="s">
        <v>1093</v>
      </c>
      <c r="C1880" s="111">
        <v>2154043</v>
      </c>
      <c r="D1880" s="111">
        <v>1938638.52</v>
      </c>
    </row>
    <row r="1881" spans="2:4">
      <c r="B1881" s="138" t="s">
        <v>2436</v>
      </c>
      <c r="C1881" s="111">
        <v>0</v>
      </c>
      <c r="D1881" s="111">
        <v>21063742.420000002</v>
      </c>
    </row>
    <row r="1882" spans="2:4">
      <c r="B1882" s="139" t="s">
        <v>1426</v>
      </c>
      <c r="C1882" s="111">
        <v>0</v>
      </c>
      <c r="D1882" s="111">
        <v>21063742.420000002</v>
      </c>
    </row>
    <row r="1883" spans="2:4">
      <c r="B1883" s="138" t="s">
        <v>2437</v>
      </c>
      <c r="C1883" s="111">
        <v>0</v>
      </c>
      <c r="D1883" s="111">
        <v>0</v>
      </c>
    </row>
    <row r="1884" spans="2:4">
      <c r="B1884" s="139" t="s">
        <v>1734</v>
      </c>
      <c r="C1884" s="111">
        <v>0</v>
      </c>
      <c r="D1884" s="111">
        <v>0</v>
      </c>
    </row>
    <row r="1885" spans="2:4">
      <c r="B1885" s="138" t="s">
        <v>593</v>
      </c>
      <c r="C1885" s="111">
        <v>1595659</v>
      </c>
      <c r="D1885" s="111">
        <v>718046.65</v>
      </c>
    </row>
    <row r="1886" spans="2:4">
      <c r="B1886" s="139" t="s">
        <v>1094</v>
      </c>
      <c r="C1886" s="111">
        <v>1595659</v>
      </c>
      <c r="D1886" s="111">
        <v>718046.65</v>
      </c>
    </row>
    <row r="1887" spans="2:4">
      <c r="B1887" s="138" t="s">
        <v>1735</v>
      </c>
      <c r="C1887" s="111">
        <v>0</v>
      </c>
      <c r="D1887" s="111">
        <v>0</v>
      </c>
    </row>
    <row r="1888" spans="2:4">
      <c r="B1888" s="139" t="s">
        <v>1736</v>
      </c>
      <c r="C1888" s="111">
        <v>0</v>
      </c>
      <c r="D1888" s="111">
        <v>0</v>
      </c>
    </row>
    <row r="1889" spans="2:4">
      <c r="B1889" s="138" t="s">
        <v>1380</v>
      </c>
      <c r="C1889" s="111">
        <v>0</v>
      </c>
      <c r="D1889" s="111">
        <v>7868586.29</v>
      </c>
    </row>
    <row r="1890" spans="2:4">
      <c r="B1890" s="139" t="s">
        <v>1381</v>
      </c>
      <c r="C1890" s="111">
        <v>0</v>
      </c>
      <c r="D1890" s="111">
        <v>7868586.29</v>
      </c>
    </row>
    <row r="1891" spans="2:4">
      <c r="B1891" s="138" t="s">
        <v>594</v>
      </c>
      <c r="C1891" s="111">
        <v>4231239</v>
      </c>
      <c r="D1891" s="111">
        <v>4441431.25</v>
      </c>
    </row>
    <row r="1892" spans="2:4">
      <c r="B1892" s="139" t="s">
        <v>1095</v>
      </c>
      <c r="C1892" s="111">
        <v>4231239</v>
      </c>
      <c r="D1892" s="111">
        <v>4441431.25</v>
      </c>
    </row>
    <row r="1893" spans="2:4">
      <c r="B1893" s="138" t="s">
        <v>2438</v>
      </c>
      <c r="C1893" s="111">
        <v>0</v>
      </c>
      <c r="D1893" s="111">
        <v>4444760</v>
      </c>
    </row>
    <row r="1894" spans="2:4">
      <c r="B1894" s="139" t="s">
        <v>2439</v>
      </c>
      <c r="C1894" s="111">
        <v>0</v>
      </c>
      <c r="D1894" s="111">
        <v>4444760</v>
      </c>
    </row>
    <row r="1895" spans="2:4">
      <c r="B1895" s="138" t="s">
        <v>595</v>
      </c>
      <c r="C1895" s="111">
        <v>3859232</v>
      </c>
      <c r="D1895" s="111">
        <v>0</v>
      </c>
    </row>
    <row r="1896" spans="2:4">
      <c r="B1896" s="139" t="s">
        <v>1096</v>
      </c>
      <c r="C1896" s="111">
        <v>3859232</v>
      </c>
      <c r="D1896" s="111">
        <v>0</v>
      </c>
    </row>
    <row r="1897" spans="2:4">
      <c r="B1897" s="138" t="s">
        <v>1821</v>
      </c>
      <c r="C1897" s="111">
        <v>0</v>
      </c>
      <c r="D1897" s="111">
        <v>0</v>
      </c>
    </row>
    <row r="1898" spans="2:4">
      <c r="B1898" s="139" t="s">
        <v>1822</v>
      </c>
      <c r="C1898" s="111">
        <v>0</v>
      </c>
      <c r="D1898" s="111">
        <v>0</v>
      </c>
    </row>
    <row r="1899" spans="2:4">
      <c r="B1899" s="138" t="s">
        <v>1823</v>
      </c>
      <c r="C1899" s="111">
        <v>0</v>
      </c>
      <c r="D1899" s="111">
        <v>0</v>
      </c>
    </row>
    <row r="1900" spans="2:4">
      <c r="B1900" s="139" t="s">
        <v>1824</v>
      </c>
      <c r="C1900" s="111">
        <v>0</v>
      </c>
      <c r="D1900" s="111">
        <v>0</v>
      </c>
    </row>
    <row r="1901" spans="2:4">
      <c r="B1901" s="138" t="s">
        <v>1825</v>
      </c>
      <c r="C1901" s="111">
        <v>0</v>
      </c>
      <c r="D1901" s="111">
        <v>0</v>
      </c>
    </row>
    <row r="1902" spans="2:4">
      <c r="B1902" s="139" t="s">
        <v>1826</v>
      </c>
      <c r="C1902" s="111">
        <v>0</v>
      </c>
      <c r="D1902" s="111">
        <v>0</v>
      </c>
    </row>
    <row r="1903" spans="2:4">
      <c r="B1903" s="138" t="s">
        <v>1827</v>
      </c>
      <c r="C1903" s="111">
        <v>0</v>
      </c>
      <c r="D1903" s="111">
        <v>0</v>
      </c>
    </row>
    <row r="1904" spans="2:4">
      <c r="B1904" s="139" t="s">
        <v>1828</v>
      </c>
      <c r="C1904" s="111">
        <v>0</v>
      </c>
      <c r="D1904" s="111">
        <v>0</v>
      </c>
    </row>
    <row r="1905" spans="2:4">
      <c r="B1905" s="138" t="s">
        <v>1829</v>
      </c>
      <c r="C1905" s="111">
        <v>0</v>
      </c>
      <c r="D1905" s="111">
        <v>0</v>
      </c>
    </row>
    <row r="1906" spans="2:4">
      <c r="B1906" s="139" t="s">
        <v>1830</v>
      </c>
      <c r="C1906" s="111">
        <v>0</v>
      </c>
      <c r="D1906" s="111">
        <v>0</v>
      </c>
    </row>
    <row r="1907" spans="2:4">
      <c r="B1907" s="138" t="s">
        <v>1831</v>
      </c>
      <c r="C1907" s="111">
        <v>0</v>
      </c>
      <c r="D1907" s="111">
        <v>0</v>
      </c>
    </row>
    <row r="1908" spans="2:4">
      <c r="B1908" s="139" t="s">
        <v>1832</v>
      </c>
      <c r="C1908" s="111">
        <v>0</v>
      </c>
      <c r="D1908" s="111">
        <v>0</v>
      </c>
    </row>
    <row r="1909" spans="2:4">
      <c r="B1909" s="138" t="s">
        <v>1833</v>
      </c>
      <c r="C1909" s="111">
        <v>0</v>
      </c>
      <c r="D1909" s="111">
        <v>0</v>
      </c>
    </row>
    <row r="1910" spans="2:4">
      <c r="B1910" s="139" t="s">
        <v>1834</v>
      </c>
      <c r="C1910" s="111">
        <v>0</v>
      </c>
      <c r="D1910" s="111">
        <v>0</v>
      </c>
    </row>
    <row r="1911" spans="2:4">
      <c r="B1911" s="138" t="s">
        <v>2075</v>
      </c>
      <c r="C1911" s="111">
        <v>0</v>
      </c>
      <c r="D1911" s="111">
        <v>0</v>
      </c>
    </row>
    <row r="1912" spans="2:4">
      <c r="B1912" s="139" t="s">
        <v>2076</v>
      </c>
      <c r="C1912" s="111">
        <v>0</v>
      </c>
      <c r="D1912" s="111">
        <v>0</v>
      </c>
    </row>
    <row r="1913" spans="2:4">
      <c r="B1913" s="138" t="s">
        <v>2440</v>
      </c>
      <c r="C1913" s="111">
        <v>0</v>
      </c>
      <c r="D1913" s="111">
        <v>0</v>
      </c>
    </row>
    <row r="1914" spans="2:4">
      <c r="B1914" s="139" t="s">
        <v>2077</v>
      </c>
      <c r="C1914" s="111">
        <v>0</v>
      </c>
      <c r="D1914" s="111">
        <v>0</v>
      </c>
    </row>
    <row r="1915" spans="2:4">
      <c r="B1915" s="138" t="s">
        <v>596</v>
      </c>
      <c r="C1915" s="111">
        <v>7500000</v>
      </c>
      <c r="D1915" s="111">
        <v>7491555.8200000003</v>
      </c>
    </row>
    <row r="1916" spans="2:4">
      <c r="B1916" s="139" t="s">
        <v>1097</v>
      </c>
      <c r="C1916" s="111">
        <v>7500000</v>
      </c>
      <c r="D1916" s="111">
        <v>7491555.8200000003</v>
      </c>
    </row>
    <row r="1917" spans="2:4">
      <c r="B1917" s="138" t="s">
        <v>2441</v>
      </c>
      <c r="C1917" s="111">
        <v>0</v>
      </c>
      <c r="D1917" s="111">
        <v>0</v>
      </c>
    </row>
    <row r="1918" spans="2:4">
      <c r="B1918" s="139" t="s">
        <v>2078</v>
      </c>
      <c r="C1918" s="111">
        <v>0</v>
      </c>
      <c r="D1918" s="111">
        <v>0</v>
      </c>
    </row>
    <row r="1919" spans="2:4">
      <c r="B1919" s="138" t="s">
        <v>597</v>
      </c>
      <c r="C1919" s="111">
        <v>6209581</v>
      </c>
      <c r="D1919" s="111">
        <v>2310087.73</v>
      </c>
    </row>
    <row r="1920" spans="2:4">
      <c r="B1920" s="139" t="s">
        <v>1098</v>
      </c>
      <c r="C1920" s="111">
        <v>6209581</v>
      </c>
      <c r="D1920" s="111">
        <v>2310087.73</v>
      </c>
    </row>
    <row r="1921" spans="2:4">
      <c r="B1921" s="138" t="s">
        <v>2442</v>
      </c>
      <c r="C1921" s="111">
        <v>13341984</v>
      </c>
      <c r="D1921" s="111">
        <v>2776940.34</v>
      </c>
    </row>
    <row r="1922" spans="2:4">
      <c r="B1922" s="139" t="s">
        <v>1099</v>
      </c>
      <c r="C1922" s="111">
        <v>13341984</v>
      </c>
      <c r="D1922" s="111">
        <v>2776940.34</v>
      </c>
    </row>
    <row r="1923" spans="2:4">
      <c r="B1923" s="138" t="s">
        <v>2079</v>
      </c>
      <c r="C1923" s="111">
        <v>0</v>
      </c>
      <c r="D1923" s="111">
        <v>0</v>
      </c>
    </row>
    <row r="1924" spans="2:4">
      <c r="B1924" s="139" t="s">
        <v>2080</v>
      </c>
      <c r="C1924" s="111">
        <v>0</v>
      </c>
      <c r="D1924" s="111">
        <v>0</v>
      </c>
    </row>
    <row r="1925" spans="2:4">
      <c r="B1925" s="138" t="s">
        <v>2443</v>
      </c>
      <c r="C1925" s="111">
        <v>0</v>
      </c>
      <c r="D1925" s="111">
        <v>0</v>
      </c>
    </row>
    <row r="1926" spans="2:4">
      <c r="B1926" s="139" t="s">
        <v>2081</v>
      </c>
      <c r="C1926" s="111">
        <v>0</v>
      </c>
      <c r="D1926" s="111">
        <v>0</v>
      </c>
    </row>
    <row r="1927" spans="2:4">
      <c r="B1927" s="138" t="s">
        <v>598</v>
      </c>
      <c r="C1927" s="111">
        <v>3615288</v>
      </c>
      <c r="D1927" s="111">
        <v>0</v>
      </c>
    </row>
    <row r="1928" spans="2:4">
      <c r="B1928" s="139" t="s">
        <v>1100</v>
      </c>
      <c r="C1928" s="111">
        <v>3615288</v>
      </c>
      <c r="D1928" s="111">
        <v>0</v>
      </c>
    </row>
    <row r="1929" spans="2:4">
      <c r="B1929" s="139" t="s">
        <v>2081</v>
      </c>
      <c r="C1929" s="111">
        <v>0</v>
      </c>
      <c r="D1929" s="111">
        <v>0</v>
      </c>
    </row>
    <row r="1930" spans="2:4">
      <c r="B1930" s="138" t="s">
        <v>2444</v>
      </c>
      <c r="C1930" s="111">
        <v>0</v>
      </c>
      <c r="D1930" s="111">
        <v>0</v>
      </c>
    </row>
    <row r="1931" spans="2:4">
      <c r="B1931" s="139" t="s">
        <v>2082</v>
      </c>
      <c r="C1931" s="111">
        <v>0</v>
      </c>
      <c r="D1931" s="111">
        <v>0</v>
      </c>
    </row>
    <row r="1932" spans="2:4">
      <c r="B1932" s="138" t="s">
        <v>599</v>
      </c>
      <c r="C1932" s="111">
        <v>52029853</v>
      </c>
      <c r="D1932" s="111">
        <v>33384517.640000001</v>
      </c>
    </row>
    <row r="1933" spans="2:4">
      <c r="B1933" s="139" t="s">
        <v>1101</v>
      </c>
      <c r="C1933" s="111">
        <v>52029853</v>
      </c>
      <c r="D1933" s="111">
        <v>33384517.640000001</v>
      </c>
    </row>
    <row r="1934" spans="2:4">
      <c r="B1934" s="138" t="s">
        <v>2083</v>
      </c>
      <c r="C1934" s="111">
        <v>0</v>
      </c>
      <c r="D1934" s="111">
        <v>0</v>
      </c>
    </row>
    <row r="1935" spans="2:4">
      <c r="B1935" s="139" t="s">
        <v>2084</v>
      </c>
      <c r="C1935" s="111">
        <v>0</v>
      </c>
      <c r="D1935" s="111">
        <v>0</v>
      </c>
    </row>
    <row r="1936" spans="2:4">
      <c r="B1936" s="138" t="s">
        <v>2085</v>
      </c>
      <c r="C1936" s="111">
        <v>0</v>
      </c>
      <c r="D1936" s="111">
        <v>0</v>
      </c>
    </row>
    <row r="1937" spans="2:4">
      <c r="B1937" s="139" t="s">
        <v>2086</v>
      </c>
      <c r="C1937" s="111">
        <v>0</v>
      </c>
      <c r="D1937" s="111">
        <v>0</v>
      </c>
    </row>
    <row r="1938" spans="2:4">
      <c r="B1938" s="138" t="s">
        <v>2087</v>
      </c>
      <c r="C1938" s="111">
        <v>0</v>
      </c>
      <c r="D1938" s="111">
        <v>0</v>
      </c>
    </row>
    <row r="1939" spans="2:4">
      <c r="B1939" s="139" t="s">
        <v>2088</v>
      </c>
      <c r="C1939" s="111">
        <v>0</v>
      </c>
      <c r="D1939" s="111">
        <v>0</v>
      </c>
    </row>
    <row r="1940" spans="2:4">
      <c r="B1940" s="138" t="s">
        <v>2089</v>
      </c>
      <c r="C1940" s="111">
        <v>0</v>
      </c>
      <c r="D1940" s="111">
        <v>0</v>
      </c>
    </row>
    <row r="1941" spans="2:4">
      <c r="B1941" s="139" t="s">
        <v>2090</v>
      </c>
      <c r="C1941" s="111">
        <v>0</v>
      </c>
      <c r="D1941" s="111">
        <v>0</v>
      </c>
    </row>
    <row r="1942" spans="2:4">
      <c r="B1942" s="138" t="s">
        <v>2091</v>
      </c>
      <c r="C1942" s="111">
        <v>0</v>
      </c>
      <c r="D1942" s="111">
        <v>0</v>
      </c>
    </row>
    <row r="1943" spans="2:4">
      <c r="B1943" s="139" t="s">
        <v>2092</v>
      </c>
      <c r="C1943" s="111">
        <v>0</v>
      </c>
      <c r="D1943" s="111">
        <v>0</v>
      </c>
    </row>
    <row r="1944" spans="2:4">
      <c r="B1944" s="138" t="s">
        <v>2093</v>
      </c>
      <c r="C1944" s="111">
        <v>0</v>
      </c>
      <c r="D1944" s="111">
        <v>0</v>
      </c>
    </row>
    <row r="1945" spans="2:4">
      <c r="B1945" s="139" t="s">
        <v>2094</v>
      </c>
      <c r="C1945" s="111">
        <v>0</v>
      </c>
      <c r="D1945" s="111">
        <v>0</v>
      </c>
    </row>
    <row r="1946" spans="2:4">
      <c r="B1946" s="138" t="s">
        <v>2095</v>
      </c>
      <c r="C1946" s="111">
        <v>0</v>
      </c>
      <c r="D1946" s="111">
        <v>0</v>
      </c>
    </row>
    <row r="1947" spans="2:4">
      <c r="B1947" s="139" t="s">
        <v>2096</v>
      </c>
      <c r="C1947" s="111">
        <v>0</v>
      </c>
      <c r="D1947" s="111">
        <v>0</v>
      </c>
    </row>
    <row r="1948" spans="2:4">
      <c r="B1948" s="138" t="s">
        <v>2097</v>
      </c>
      <c r="C1948" s="111">
        <v>0</v>
      </c>
      <c r="D1948" s="111">
        <v>0</v>
      </c>
    </row>
    <row r="1949" spans="2:4">
      <c r="B1949" s="139" t="s">
        <v>2098</v>
      </c>
      <c r="C1949" s="111">
        <v>0</v>
      </c>
      <c r="D1949" s="111">
        <v>0</v>
      </c>
    </row>
    <row r="1950" spans="2:4">
      <c r="B1950" s="138" t="s">
        <v>2099</v>
      </c>
      <c r="C1950" s="111">
        <v>0</v>
      </c>
      <c r="D1950" s="111">
        <v>0</v>
      </c>
    </row>
    <row r="1951" spans="2:4">
      <c r="B1951" s="139" t="s">
        <v>2100</v>
      </c>
      <c r="C1951" s="111">
        <v>0</v>
      </c>
      <c r="D1951" s="111">
        <v>0</v>
      </c>
    </row>
    <row r="1952" spans="2:4">
      <c r="B1952" s="138" t="s">
        <v>2101</v>
      </c>
      <c r="C1952" s="111">
        <v>0</v>
      </c>
      <c r="D1952" s="111">
        <v>0</v>
      </c>
    </row>
    <row r="1953" spans="2:4">
      <c r="B1953" s="139" t="s">
        <v>2102</v>
      </c>
      <c r="C1953" s="111">
        <v>0</v>
      </c>
      <c r="D1953" s="111">
        <v>0</v>
      </c>
    </row>
    <row r="1954" spans="2:4">
      <c r="B1954" s="138" t="s">
        <v>2103</v>
      </c>
      <c r="C1954" s="111">
        <v>0</v>
      </c>
      <c r="D1954" s="111">
        <v>0</v>
      </c>
    </row>
    <row r="1955" spans="2:4">
      <c r="B1955" s="139" t="s">
        <v>2104</v>
      </c>
      <c r="C1955" s="111">
        <v>0</v>
      </c>
      <c r="D1955" s="111">
        <v>0</v>
      </c>
    </row>
    <row r="1956" spans="2:4">
      <c r="B1956" s="138" t="s">
        <v>2105</v>
      </c>
      <c r="C1956" s="111">
        <v>0</v>
      </c>
      <c r="D1956" s="111">
        <v>0</v>
      </c>
    </row>
    <row r="1957" spans="2:4">
      <c r="B1957" s="139" t="s">
        <v>2106</v>
      </c>
      <c r="C1957" s="111">
        <v>0</v>
      </c>
      <c r="D1957" s="111">
        <v>0</v>
      </c>
    </row>
    <row r="1958" spans="2:4">
      <c r="B1958" s="138" t="s">
        <v>2107</v>
      </c>
      <c r="C1958" s="111">
        <v>0</v>
      </c>
      <c r="D1958" s="111">
        <v>0</v>
      </c>
    </row>
    <row r="1959" spans="2:4">
      <c r="B1959" s="139" t="s">
        <v>2108</v>
      </c>
      <c r="C1959" s="111">
        <v>0</v>
      </c>
      <c r="D1959" s="111">
        <v>0</v>
      </c>
    </row>
    <row r="1960" spans="2:4">
      <c r="B1960" s="138" t="s">
        <v>2109</v>
      </c>
      <c r="C1960" s="111">
        <v>0</v>
      </c>
      <c r="D1960" s="111">
        <v>0</v>
      </c>
    </row>
    <row r="1961" spans="2:4">
      <c r="B1961" s="139" t="s">
        <v>2110</v>
      </c>
      <c r="C1961" s="111">
        <v>0</v>
      </c>
      <c r="D1961" s="111">
        <v>0</v>
      </c>
    </row>
    <row r="1962" spans="2:4">
      <c r="B1962" s="138" t="s">
        <v>2111</v>
      </c>
      <c r="C1962" s="111">
        <v>0</v>
      </c>
      <c r="D1962" s="111">
        <v>0</v>
      </c>
    </row>
    <row r="1963" spans="2:4">
      <c r="B1963" s="139" t="s">
        <v>2112</v>
      </c>
      <c r="C1963" s="111">
        <v>0</v>
      </c>
      <c r="D1963" s="111">
        <v>0</v>
      </c>
    </row>
    <row r="1964" spans="2:4">
      <c r="B1964" s="138" t="s">
        <v>2113</v>
      </c>
      <c r="C1964" s="111">
        <v>0</v>
      </c>
      <c r="D1964" s="111">
        <v>0</v>
      </c>
    </row>
    <row r="1965" spans="2:4">
      <c r="B1965" s="139" t="s">
        <v>2114</v>
      </c>
      <c r="C1965" s="111">
        <v>0</v>
      </c>
      <c r="D1965" s="111">
        <v>0</v>
      </c>
    </row>
    <row r="1966" spans="2:4">
      <c r="B1966" s="138" t="s">
        <v>2445</v>
      </c>
      <c r="C1966" s="111">
        <v>0</v>
      </c>
      <c r="D1966" s="111">
        <v>0</v>
      </c>
    </row>
    <row r="1967" spans="2:4">
      <c r="B1967" s="139" t="s">
        <v>2115</v>
      </c>
      <c r="C1967" s="111">
        <v>0</v>
      </c>
      <c r="D1967" s="111">
        <v>0</v>
      </c>
    </row>
    <row r="1968" spans="2:4">
      <c r="B1968" s="138" t="s">
        <v>600</v>
      </c>
      <c r="C1968" s="111">
        <v>14800024</v>
      </c>
      <c r="D1968" s="111">
        <v>0</v>
      </c>
    </row>
    <row r="1969" spans="2:4">
      <c r="B1969" s="139" t="s">
        <v>1102</v>
      </c>
      <c r="C1969" s="111">
        <v>14800024</v>
      </c>
      <c r="D1969" s="111">
        <v>0</v>
      </c>
    </row>
    <row r="1970" spans="2:4">
      <c r="B1970" s="138" t="s">
        <v>2446</v>
      </c>
      <c r="C1970" s="111">
        <v>184055072</v>
      </c>
      <c r="D1970" s="111">
        <v>133426000.08000003</v>
      </c>
    </row>
    <row r="1971" spans="2:4">
      <c r="B1971" s="139" t="s">
        <v>1103</v>
      </c>
      <c r="C1971" s="111">
        <v>184055072</v>
      </c>
      <c r="D1971" s="111">
        <v>133426000.08000003</v>
      </c>
    </row>
    <row r="1972" spans="2:4">
      <c r="B1972" s="138" t="s">
        <v>2116</v>
      </c>
      <c r="C1972" s="111">
        <v>0</v>
      </c>
      <c r="D1972" s="111">
        <v>0</v>
      </c>
    </row>
    <row r="1973" spans="2:4">
      <c r="B1973" s="139" t="s">
        <v>2117</v>
      </c>
      <c r="C1973" s="111">
        <v>0</v>
      </c>
      <c r="D1973" s="111">
        <v>0</v>
      </c>
    </row>
    <row r="1974" spans="2:4">
      <c r="B1974" s="138" t="s">
        <v>2447</v>
      </c>
      <c r="C1974" s="111">
        <v>0</v>
      </c>
      <c r="D1974" s="111">
        <v>0</v>
      </c>
    </row>
    <row r="1975" spans="2:4">
      <c r="B1975" s="139" t="s">
        <v>2118</v>
      </c>
      <c r="C1975" s="111">
        <v>0</v>
      </c>
      <c r="D1975" s="111">
        <v>0</v>
      </c>
    </row>
    <row r="1976" spans="2:4">
      <c r="B1976" s="138" t="s">
        <v>601</v>
      </c>
      <c r="C1976" s="111">
        <v>12495276</v>
      </c>
      <c r="D1976" s="111">
        <v>30493621.960000001</v>
      </c>
    </row>
    <row r="1977" spans="2:4">
      <c r="B1977" s="139" t="s">
        <v>1104</v>
      </c>
      <c r="C1977" s="111">
        <v>12495276</v>
      </c>
      <c r="D1977" s="111">
        <v>30493621.960000001</v>
      </c>
    </row>
    <row r="1978" spans="2:4">
      <c r="B1978" s="138" t="s">
        <v>602</v>
      </c>
      <c r="C1978" s="111">
        <v>4967665</v>
      </c>
      <c r="D1978" s="111">
        <v>0</v>
      </c>
    </row>
    <row r="1979" spans="2:4">
      <c r="B1979" s="139" t="s">
        <v>1105</v>
      </c>
      <c r="C1979" s="111">
        <v>4967665</v>
      </c>
      <c r="D1979" s="111">
        <v>0</v>
      </c>
    </row>
    <row r="1980" spans="2:4">
      <c r="B1980" s="138" t="s">
        <v>603</v>
      </c>
      <c r="C1980" s="111">
        <v>5578785</v>
      </c>
      <c r="D1980" s="111">
        <v>1476737.1</v>
      </c>
    </row>
    <row r="1981" spans="2:4">
      <c r="B1981" s="139" t="s">
        <v>1106</v>
      </c>
      <c r="C1981" s="111">
        <v>5578785</v>
      </c>
      <c r="D1981" s="111">
        <v>1476737.1</v>
      </c>
    </row>
    <row r="1982" spans="2:4">
      <c r="B1982" s="138" t="s">
        <v>604</v>
      </c>
      <c r="C1982" s="111">
        <v>5578785</v>
      </c>
      <c r="D1982" s="111">
        <v>1476737.1</v>
      </c>
    </row>
    <row r="1983" spans="2:4">
      <c r="B1983" s="139" t="s">
        <v>1107</v>
      </c>
      <c r="C1983" s="111">
        <v>5578785</v>
      </c>
      <c r="D1983" s="111">
        <v>1476737.1</v>
      </c>
    </row>
    <row r="1984" spans="2:4">
      <c r="B1984" s="138" t="s">
        <v>605</v>
      </c>
      <c r="C1984" s="111">
        <v>5578785</v>
      </c>
      <c r="D1984" s="111">
        <v>1476737.1</v>
      </c>
    </row>
    <row r="1985" spans="2:4">
      <c r="B1985" s="139" t="s">
        <v>1108</v>
      </c>
      <c r="C1985" s="111">
        <v>5578785</v>
      </c>
      <c r="D1985" s="111">
        <v>1476737.1</v>
      </c>
    </row>
    <row r="1986" spans="2:4">
      <c r="B1986" s="138" t="s">
        <v>606</v>
      </c>
      <c r="C1986" s="111">
        <v>17905466</v>
      </c>
      <c r="D1986" s="111">
        <v>4739682.25</v>
      </c>
    </row>
    <row r="1987" spans="2:4">
      <c r="B1987" s="139" t="s">
        <v>1109</v>
      </c>
      <c r="C1987" s="111">
        <v>17905466</v>
      </c>
      <c r="D1987" s="111">
        <v>4739682.25</v>
      </c>
    </row>
    <row r="1988" spans="2:4">
      <c r="B1988" s="136" t="s">
        <v>304</v>
      </c>
      <c r="C1988" s="137">
        <v>0</v>
      </c>
      <c r="D1988" s="137">
        <v>34967774.079999998</v>
      </c>
    </row>
    <row r="1989" spans="2:4">
      <c r="B1989" s="138" t="s">
        <v>1380</v>
      </c>
      <c r="C1989" s="111">
        <v>0</v>
      </c>
      <c r="D1989" s="111">
        <v>29967774.079999998</v>
      </c>
    </row>
    <row r="1990" spans="2:4">
      <c r="B1990" s="139" t="s">
        <v>1381</v>
      </c>
      <c r="C1990" s="111">
        <v>0</v>
      </c>
      <c r="D1990" s="111">
        <v>29967774.079999998</v>
      </c>
    </row>
    <row r="1991" spans="2:4">
      <c r="B1991" s="138" t="s">
        <v>1463</v>
      </c>
      <c r="C1991" s="111">
        <v>0</v>
      </c>
      <c r="D1991" s="111">
        <v>5000000</v>
      </c>
    </row>
    <row r="1992" spans="2:4">
      <c r="B1992" s="139" t="s">
        <v>1464</v>
      </c>
      <c r="C1992" s="111">
        <v>0</v>
      </c>
      <c r="D1992" s="111">
        <v>5000000</v>
      </c>
    </row>
    <row r="1993" spans="2:4">
      <c r="B1993" s="136" t="s">
        <v>290</v>
      </c>
      <c r="C1993" s="137">
        <v>176196599</v>
      </c>
      <c r="D1993" s="137">
        <v>88836769.770000011</v>
      </c>
    </row>
    <row r="1994" spans="2:4">
      <c r="B1994" s="138" t="s">
        <v>344</v>
      </c>
      <c r="C1994" s="111">
        <v>176196599</v>
      </c>
      <c r="D1994" s="111">
        <v>88836769.770000011</v>
      </c>
    </row>
    <row r="1995" spans="2:4">
      <c r="B1995" s="139" t="s">
        <v>817</v>
      </c>
      <c r="C1995" s="111">
        <v>176196599</v>
      </c>
      <c r="D1995" s="111">
        <v>88836769.770000011</v>
      </c>
    </row>
    <row r="1996" spans="2:4">
      <c r="B1996" s="64" t="s">
        <v>607</v>
      </c>
      <c r="C1996" s="111">
        <v>729280965</v>
      </c>
      <c r="D1996" s="111">
        <v>557572654.6099999</v>
      </c>
    </row>
    <row r="1997" spans="2:4">
      <c r="B1997" s="136" t="s">
        <v>287</v>
      </c>
      <c r="C1997" s="137">
        <v>729280965</v>
      </c>
      <c r="D1997" s="137">
        <v>516546226.80999994</v>
      </c>
    </row>
    <row r="1998" spans="2:4">
      <c r="B1998" s="138" t="s">
        <v>1382</v>
      </c>
      <c r="C1998" s="111">
        <v>0</v>
      </c>
      <c r="D1998" s="111">
        <v>9994831.5099999998</v>
      </c>
    </row>
    <row r="1999" spans="2:4">
      <c r="B1999" s="139" t="s">
        <v>1383</v>
      </c>
      <c r="C1999" s="111">
        <v>0</v>
      </c>
      <c r="D1999" s="111">
        <v>9994831.5099999998</v>
      </c>
    </row>
    <row r="2000" spans="2:4">
      <c r="B2000" s="138" t="s">
        <v>3211</v>
      </c>
      <c r="C2000" s="111">
        <v>0</v>
      </c>
      <c r="D2000" s="111">
        <v>0</v>
      </c>
    </row>
    <row r="2001" spans="2:4">
      <c r="B2001" s="139" t="s">
        <v>3212</v>
      </c>
      <c r="C2001" s="111">
        <v>0</v>
      </c>
      <c r="D2001" s="111">
        <v>0</v>
      </c>
    </row>
    <row r="2002" spans="2:4">
      <c r="B2002" s="138" t="s">
        <v>2119</v>
      </c>
      <c r="C2002" s="111">
        <v>0</v>
      </c>
      <c r="D2002" s="111">
        <v>0</v>
      </c>
    </row>
    <row r="2003" spans="2:4">
      <c r="B2003" s="139" t="s">
        <v>2120</v>
      </c>
      <c r="C2003" s="111">
        <v>0</v>
      </c>
      <c r="D2003" s="111">
        <v>0</v>
      </c>
    </row>
    <row r="2004" spans="2:4">
      <c r="B2004" s="138" t="s">
        <v>2121</v>
      </c>
      <c r="C2004" s="111">
        <v>0</v>
      </c>
      <c r="D2004" s="111">
        <v>0</v>
      </c>
    </row>
    <row r="2005" spans="2:4">
      <c r="B2005" s="139" t="s">
        <v>2122</v>
      </c>
      <c r="C2005" s="111">
        <v>0</v>
      </c>
      <c r="D2005" s="111">
        <v>0</v>
      </c>
    </row>
    <row r="2006" spans="2:4">
      <c r="B2006" s="138" t="s">
        <v>608</v>
      </c>
      <c r="C2006" s="111">
        <v>2609354</v>
      </c>
      <c r="D2006" s="111">
        <v>2566462.21</v>
      </c>
    </row>
    <row r="2007" spans="2:4">
      <c r="B2007" s="139" t="s">
        <v>1110</v>
      </c>
      <c r="C2007" s="111">
        <v>2609354</v>
      </c>
      <c r="D2007" s="111">
        <v>2566462.21</v>
      </c>
    </row>
    <row r="2008" spans="2:4">
      <c r="B2008" s="138" t="s">
        <v>609</v>
      </c>
      <c r="C2008" s="111">
        <v>4933341</v>
      </c>
      <c r="D2008" s="111">
        <v>12228274.789999999</v>
      </c>
    </row>
    <row r="2009" spans="2:4">
      <c r="B2009" s="139" t="s">
        <v>1111</v>
      </c>
      <c r="C2009" s="111">
        <v>4933341</v>
      </c>
      <c r="D2009" s="111">
        <v>12228274.789999999</v>
      </c>
    </row>
    <row r="2010" spans="2:4">
      <c r="B2010" s="138" t="s">
        <v>2448</v>
      </c>
      <c r="C2010" s="111">
        <v>0</v>
      </c>
      <c r="D2010" s="111">
        <v>0</v>
      </c>
    </row>
    <row r="2011" spans="2:4">
      <c r="B2011" s="139" t="s">
        <v>2123</v>
      </c>
      <c r="C2011" s="111">
        <v>0</v>
      </c>
      <c r="D2011" s="111">
        <v>0</v>
      </c>
    </row>
    <row r="2012" spans="2:4">
      <c r="B2012" s="138" t="s">
        <v>2124</v>
      </c>
      <c r="C2012" s="111">
        <v>0</v>
      </c>
      <c r="D2012" s="111">
        <v>0</v>
      </c>
    </row>
    <row r="2013" spans="2:4">
      <c r="B2013" s="139" t="s">
        <v>2125</v>
      </c>
      <c r="C2013" s="111">
        <v>0</v>
      </c>
      <c r="D2013" s="111">
        <v>0</v>
      </c>
    </row>
    <row r="2014" spans="2:4">
      <c r="B2014" s="138" t="s">
        <v>2126</v>
      </c>
      <c r="C2014" s="111">
        <v>0</v>
      </c>
      <c r="D2014" s="111">
        <v>0</v>
      </c>
    </row>
    <row r="2015" spans="2:4">
      <c r="B2015" s="139" t="s">
        <v>2127</v>
      </c>
      <c r="C2015" s="111">
        <v>0</v>
      </c>
      <c r="D2015" s="111">
        <v>0</v>
      </c>
    </row>
    <row r="2016" spans="2:4">
      <c r="B2016" s="138" t="s">
        <v>2128</v>
      </c>
      <c r="C2016" s="111">
        <v>0</v>
      </c>
      <c r="D2016" s="111">
        <v>0</v>
      </c>
    </row>
    <row r="2017" spans="2:4">
      <c r="B2017" s="139" t="s">
        <v>2129</v>
      </c>
      <c r="C2017" s="111">
        <v>0</v>
      </c>
      <c r="D2017" s="111">
        <v>0</v>
      </c>
    </row>
    <row r="2018" spans="2:4">
      <c r="B2018" s="138" t="s">
        <v>2130</v>
      </c>
      <c r="C2018" s="111">
        <v>0</v>
      </c>
      <c r="D2018" s="111">
        <v>0</v>
      </c>
    </row>
    <row r="2019" spans="2:4">
      <c r="B2019" s="139" t="s">
        <v>2131</v>
      </c>
      <c r="C2019" s="111">
        <v>0</v>
      </c>
      <c r="D2019" s="111">
        <v>0</v>
      </c>
    </row>
    <row r="2020" spans="2:4">
      <c r="B2020" s="138" t="s">
        <v>2132</v>
      </c>
      <c r="C2020" s="111">
        <v>0</v>
      </c>
      <c r="D2020" s="111">
        <v>0</v>
      </c>
    </row>
    <row r="2021" spans="2:4">
      <c r="B2021" s="139" t="s">
        <v>2133</v>
      </c>
      <c r="C2021" s="111">
        <v>0</v>
      </c>
      <c r="D2021" s="111">
        <v>0</v>
      </c>
    </row>
    <row r="2022" spans="2:4">
      <c r="B2022" s="138" t="s">
        <v>2134</v>
      </c>
      <c r="C2022" s="111">
        <v>0</v>
      </c>
      <c r="D2022" s="111">
        <v>0</v>
      </c>
    </row>
    <row r="2023" spans="2:4">
      <c r="B2023" s="139" t="s">
        <v>2135</v>
      </c>
      <c r="C2023" s="111">
        <v>0</v>
      </c>
      <c r="D2023" s="111">
        <v>0</v>
      </c>
    </row>
    <row r="2024" spans="2:4">
      <c r="B2024" s="138" t="s">
        <v>2136</v>
      </c>
      <c r="C2024" s="111">
        <v>0</v>
      </c>
      <c r="D2024" s="111">
        <v>0</v>
      </c>
    </row>
    <row r="2025" spans="2:4">
      <c r="B2025" s="139" t="s">
        <v>2137</v>
      </c>
      <c r="C2025" s="111">
        <v>0</v>
      </c>
      <c r="D2025" s="111">
        <v>0</v>
      </c>
    </row>
    <row r="2026" spans="2:4">
      <c r="B2026" s="138" t="s">
        <v>2138</v>
      </c>
      <c r="C2026" s="111">
        <v>0</v>
      </c>
      <c r="D2026" s="111">
        <v>0</v>
      </c>
    </row>
    <row r="2027" spans="2:4">
      <c r="B2027" s="139" t="s">
        <v>2139</v>
      </c>
      <c r="C2027" s="111">
        <v>0</v>
      </c>
      <c r="D2027" s="111">
        <v>0</v>
      </c>
    </row>
    <row r="2028" spans="2:4">
      <c r="B2028" s="138" t="s">
        <v>2140</v>
      </c>
      <c r="C2028" s="111">
        <v>0</v>
      </c>
      <c r="D2028" s="111">
        <v>0</v>
      </c>
    </row>
    <row r="2029" spans="2:4">
      <c r="B2029" s="139" t="s">
        <v>2141</v>
      </c>
      <c r="C2029" s="111">
        <v>0</v>
      </c>
      <c r="D2029" s="111">
        <v>0</v>
      </c>
    </row>
    <row r="2030" spans="2:4">
      <c r="B2030" s="138" t="s">
        <v>2142</v>
      </c>
      <c r="C2030" s="111">
        <v>0</v>
      </c>
      <c r="D2030" s="111">
        <v>0</v>
      </c>
    </row>
    <row r="2031" spans="2:4">
      <c r="B2031" s="139" t="s">
        <v>2143</v>
      </c>
      <c r="C2031" s="111">
        <v>0</v>
      </c>
      <c r="D2031" s="111">
        <v>0</v>
      </c>
    </row>
    <row r="2032" spans="2:4">
      <c r="B2032" s="138" t="s">
        <v>2449</v>
      </c>
      <c r="C2032" s="111">
        <v>0</v>
      </c>
      <c r="D2032" s="111">
        <v>0</v>
      </c>
    </row>
    <row r="2033" spans="2:4">
      <c r="B2033" s="139" t="s">
        <v>2144</v>
      </c>
      <c r="C2033" s="111">
        <v>0</v>
      </c>
      <c r="D2033" s="111">
        <v>0</v>
      </c>
    </row>
    <row r="2034" spans="2:4">
      <c r="B2034" s="138" t="s">
        <v>2450</v>
      </c>
      <c r="C2034" s="111">
        <v>6962809</v>
      </c>
      <c r="D2034" s="111">
        <v>11266850.07</v>
      </c>
    </row>
    <row r="2035" spans="2:4">
      <c r="B2035" s="139" t="s">
        <v>1112</v>
      </c>
      <c r="C2035" s="111">
        <v>6962809</v>
      </c>
      <c r="D2035" s="111">
        <v>11266850.07</v>
      </c>
    </row>
    <row r="2036" spans="2:4">
      <c r="B2036" s="139" t="s">
        <v>2144</v>
      </c>
      <c r="C2036" s="111">
        <v>0</v>
      </c>
      <c r="D2036" s="111">
        <v>0</v>
      </c>
    </row>
    <row r="2037" spans="2:4">
      <c r="B2037" s="138" t="s">
        <v>610</v>
      </c>
      <c r="C2037" s="111">
        <v>127760000</v>
      </c>
      <c r="D2037" s="111">
        <v>0</v>
      </c>
    </row>
    <row r="2038" spans="2:4">
      <c r="B2038" s="139" t="s">
        <v>1113</v>
      </c>
      <c r="C2038" s="111">
        <v>127760000</v>
      </c>
      <c r="D2038" s="111">
        <v>0</v>
      </c>
    </row>
    <row r="2039" spans="2:4">
      <c r="B2039" s="138" t="s">
        <v>2145</v>
      </c>
      <c r="C2039" s="111">
        <v>0</v>
      </c>
      <c r="D2039" s="111">
        <v>0</v>
      </c>
    </row>
    <row r="2040" spans="2:4">
      <c r="B2040" s="139" t="s">
        <v>2146</v>
      </c>
      <c r="C2040" s="111">
        <v>0</v>
      </c>
      <c r="D2040" s="111">
        <v>0</v>
      </c>
    </row>
    <row r="2041" spans="2:4">
      <c r="B2041" s="138" t="s">
        <v>2147</v>
      </c>
      <c r="C2041" s="111">
        <v>0</v>
      </c>
      <c r="D2041" s="111">
        <v>0</v>
      </c>
    </row>
    <row r="2042" spans="2:4">
      <c r="B2042" s="139" t="s">
        <v>2148</v>
      </c>
      <c r="C2042" s="111">
        <v>0</v>
      </c>
      <c r="D2042" s="111">
        <v>0</v>
      </c>
    </row>
    <row r="2043" spans="2:4">
      <c r="B2043" s="138" t="s">
        <v>2451</v>
      </c>
      <c r="C2043" s="111">
        <v>0</v>
      </c>
      <c r="D2043" s="111">
        <v>0</v>
      </c>
    </row>
    <row r="2044" spans="2:4">
      <c r="B2044" s="139" t="s">
        <v>2149</v>
      </c>
      <c r="C2044" s="111">
        <v>0</v>
      </c>
      <c r="D2044" s="111">
        <v>0</v>
      </c>
    </row>
    <row r="2045" spans="2:4">
      <c r="B2045" s="138" t="s">
        <v>1384</v>
      </c>
      <c r="C2045" s="111">
        <v>0</v>
      </c>
      <c r="D2045" s="111">
        <v>2878139.92</v>
      </c>
    </row>
    <row r="2046" spans="2:4">
      <c r="B2046" s="139" t="s">
        <v>1385</v>
      </c>
      <c r="C2046" s="111">
        <v>0</v>
      </c>
      <c r="D2046" s="111">
        <v>2878139.92</v>
      </c>
    </row>
    <row r="2047" spans="2:4">
      <c r="B2047" s="138" t="s">
        <v>2150</v>
      </c>
      <c r="C2047" s="111">
        <v>0</v>
      </c>
      <c r="D2047" s="111">
        <v>0</v>
      </c>
    </row>
    <row r="2048" spans="2:4">
      <c r="B2048" s="139" t="s">
        <v>2151</v>
      </c>
      <c r="C2048" s="111">
        <v>0</v>
      </c>
      <c r="D2048" s="111">
        <v>0</v>
      </c>
    </row>
    <row r="2049" spans="2:4">
      <c r="B2049" s="138" t="s">
        <v>2152</v>
      </c>
      <c r="C2049" s="111">
        <v>0</v>
      </c>
      <c r="D2049" s="111">
        <v>0</v>
      </c>
    </row>
    <row r="2050" spans="2:4">
      <c r="B2050" s="139" t="s">
        <v>2153</v>
      </c>
      <c r="C2050" s="111">
        <v>0</v>
      </c>
      <c r="D2050" s="111">
        <v>0</v>
      </c>
    </row>
    <row r="2051" spans="2:4">
      <c r="B2051" s="138" t="s">
        <v>2154</v>
      </c>
      <c r="C2051" s="111">
        <v>0</v>
      </c>
      <c r="D2051" s="111">
        <v>0</v>
      </c>
    </row>
    <row r="2052" spans="2:4">
      <c r="B2052" s="139" t="s">
        <v>2155</v>
      </c>
      <c r="C2052" s="111">
        <v>0</v>
      </c>
      <c r="D2052" s="111">
        <v>0</v>
      </c>
    </row>
    <row r="2053" spans="2:4">
      <c r="B2053" s="138" t="s">
        <v>611</v>
      </c>
      <c r="C2053" s="111">
        <v>16532462</v>
      </c>
      <c r="D2053" s="111">
        <v>0</v>
      </c>
    </row>
    <row r="2054" spans="2:4">
      <c r="B2054" s="139" t="s">
        <v>1114</v>
      </c>
      <c r="C2054" s="111">
        <v>16532462</v>
      </c>
      <c r="D2054" s="111">
        <v>0</v>
      </c>
    </row>
    <row r="2055" spans="2:4">
      <c r="B2055" s="138" t="s">
        <v>612</v>
      </c>
      <c r="C2055" s="111">
        <v>7451498</v>
      </c>
      <c r="D2055" s="111">
        <v>9348834.2400000002</v>
      </c>
    </row>
    <row r="2056" spans="2:4">
      <c r="B2056" s="139" t="s">
        <v>1115</v>
      </c>
      <c r="C2056" s="111">
        <v>7451498</v>
      </c>
      <c r="D2056" s="111">
        <v>9348834.2400000002</v>
      </c>
    </row>
    <row r="2057" spans="2:4">
      <c r="B2057" s="138" t="s">
        <v>613</v>
      </c>
      <c r="C2057" s="111">
        <v>5114956</v>
      </c>
      <c r="D2057" s="111">
        <v>4210204.0599999996</v>
      </c>
    </row>
    <row r="2058" spans="2:4">
      <c r="B2058" s="139" t="s">
        <v>1116</v>
      </c>
      <c r="C2058" s="111">
        <v>5114956</v>
      </c>
      <c r="D2058" s="111">
        <v>4210204.0599999996</v>
      </c>
    </row>
    <row r="2059" spans="2:4">
      <c r="B2059" s="138" t="s">
        <v>2156</v>
      </c>
      <c r="C2059" s="111">
        <v>0</v>
      </c>
      <c r="D2059" s="111">
        <v>0</v>
      </c>
    </row>
    <row r="2060" spans="2:4">
      <c r="B2060" s="139" t="s">
        <v>2157</v>
      </c>
      <c r="C2060" s="111">
        <v>0</v>
      </c>
      <c r="D2060" s="111">
        <v>0</v>
      </c>
    </row>
    <row r="2061" spans="2:4">
      <c r="B2061" s="138" t="s">
        <v>2158</v>
      </c>
      <c r="C2061" s="111">
        <v>0</v>
      </c>
      <c r="D2061" s="111">
        <v>0</v>
      </c>
    </row>
    <row r="2062" spans="2:4">
      <c r="B2062" s="139" t="s">
        <v>2159</v>
      </c>
      <c r="C2062" s="111">
        <v>0</v>
      </c>
      <c r="D2062" s="111">
        <v>0</v>
      </c>
    </row>
    <row r="2063" spans="2:4">
      <c r="B2063" s="138" t="s">
        <v>2160</v>
      </c>
      <c r="C2063" s="111">
        <v>0</v>
      </c>
      <c r="D2063" s="111">
        <v>0</v>
      </c>
    </row>
    <row r="2064" spans="2:4">
      <c r="B2064" s="139" t="s">
        <v>2161</v>
      </c>
      <c r="C2064" s="111">
        <v>0</v>
      </c>
      <c r="D2064" s="111">
        <v>0</v>
      </c>
    </row>
    <row r="2065" spans="2:4">
      <c r="B2065" s="138" t="s">
        <v>2162</v>
      </c>
      <c r="C2065" s="111">
        <v>0</v>
      </c>
      <c r="D2065" s="111">
        <v>0</v>
      </c>
    </row>
    <row r="2066" spans="2:4">
      <c r="B2066" s="139" t="s">
        <v>2163</v>
      </c>
      <c r="C2066" s="111">
        <v>0</v>
      </c>
      <c r="D2066" s="111">
        <v>0</v>
      </c>
    </row>
    <row r="2067" spans="2:4">
      <c r="B2067" s="138" t="s">
        <v>2164</v>
      </c>
      <c r="C2067" s="111">
        <v>0</v>
      </c>
      <c r="D2067" s="111">
        <v>0</v>
      </c>
    </row>
    <row r="2068" spans="2:4">
      <c r="B2068" s="139" t="s">
        <v>2165</v>
      </c>
      <c r="C2068" s="111">
        <v>0</v>
      </c>
      <c r="D2068" s="111">
        <v>0</v>
      </c>
    </row>
    <row r="2069" spans="2:4">
      <c r="B2069" s="138" t="s">
        <v>2166</v>
      </c>
      <c r="C2069" s="111">
        <v>0</v>
      </c>
      <c r="D2069" s="111">
        <v>0</v>
      </c>
    </row>
    <row r="2070" spans="2:4">
      <c r="B2070" s="139" t="s">
        <v>2167</v>
      </c>
      <c r="C2070" s="111">
        <v>0</v>
      </c>
      <c r="D2070" s="111">
        <v>0</v>
      </c>
    </row>
    <row r="2071" spans="2:4">
      <c r="B2071" s="138" t="s">
        <v>2168</v>
      </c>
      <c r="C2071" s="111">
        <v>0</v>
      </c>
      <c r="D2071" s="111">
        <v>0</v>
      </c>
    </row>
    <row r="2072" spans="2:4">
      <c r="B2072" s="139" t="s">
        <v>2169</v>
      </c>
      <c r="C2072" s="111">
        <v>0</v>
      </c>
      <c r="D2072" s="111">
        <v>0</v>
      </c>
    </row>
    <row r="2073" spans="2:4">
      <c r="B2073" s="138" t="s">
        <v>2170</v>
      </c>
      <c r="C2073" s="111">
        <v>0</v>
      </c>
      <c r="D2073" s="111">
        <v>0</v>
      </c>
    </row>
    <row r="2074" spans="2:4">
      <c r="B2074" s="139" t="s">
        <v>2171</v>
      </c>
      <c r="C2074" s="111">
        <v>0</v>
      </c>
      <c r="D2074" s="111">
        <v>0</v>
      </c>
    </row>
    <row r="2075" spans="2:4">
      <c r="B2075" s="138" t="s">
        <v>2452</v>
      </c>
      <c r="C2075" s="111">
        <v>0</v>
      </c>
      <c r="D2075" s="111">
        <v>0</v>
      </c>
    </row>
    <row r="2076" spans="2:4">
      <c r="B2076" s="139" t="s">
        <v>2172</v>
      </c>
      <c r="C2076" s="111">
        <v>0</v>
      </c>
      <c r="D2076" s="111">
        <v>0</v>
      </c>
    </row>
    <row r="2077" spans="2:4">
      <c r="B2077" s="138" t="s">
        <v>614</v>
      </c>
      <c r="C2077" s="111">
        <v>221056679</v>
      </c>
      <c r="D2077" s="111">
        <v>280495718.15999997</v>
      </c>
    </row>
    <row r="2078" spans="2:4">
      <c r="B2078" s="139" t="s">
        <v>1117</v>
      </c>
      <c r="C2078" s="111">
        <v>221056679</v>
      </c>
      <c r="D2078" s="111">
        <v>280495718.15999997</v>
      </c>
    </row>
    <row r="2079" spans="2:4">
      <c r="B2079" s="138" t="s">
        <v>2173</v>
      </c>
      <c r="C2079" s="111">
        <v>0</v>
      </c>
      <c r="D2079" s="111">
        <v>0</v>
      </c>
    </row>
    <row r="2080" spans="2:4">
      <c r="B2080" s="139" t="s">
        <v>2174</v>
      </c>
      <c r="C2080" s="111">
        <v>0</v>
      </c>
      <c r="D2080" s="111">
        <v>0</v>
      </c>
    </row>
    <row r="2081" spans="2:4">
      <c r="B2081" s="138" t="s">
        <v>2175</v>
      </c>
      <c r="C2081" s="111">
        <v>0</v>
      </c>
      <c r="D2081" s="111">
        <v>0</v>
      </c>
    </row>
    <row r="2082" spans="2:4">
      <c r="B2082" s="139" t="s">
        <v>2176</v>
      </c>
      <c r="C2082" s="111">
        <v>0</v>
      </c>
      <c r="D2082" s="111">
        <v>0</v>
      </c>
    </row>
    <row r="2083" spans="2:4">
      <c r="B2083" s="138" t="s">
        <v>2453</v>
      </c>
      <c r="C2083" s="111">
        <v>0</v>
      </c>
      <c r="D2083" s="111">
        <v>0</v>
      </c>
    </row>
    <row r="2084" spans="2:4">
      <c r="B2084" s="139" t="s">
        <v>2177</v>
      </c>
      <c r="C2084" s="111">
        <v>0</v>
      </c>
      <c r="D2084" s="111">
        <v>0</v>
      </c>
    </row>
    <row r="2085" spans="2:4">
      <c r="B2085" s="138" t="s">
        <v>615</v>
      </c>
      <c r="C2085" s="111">
        <v>24666707</v>
      </c>
      <c r="D2085" s="111">
        <v>63030334.689999998</v>
      </c>
    </row>
    <row r="2086" spans="2:4">
      <c r="B2086" s="139" t="s">
        <v>1118</v>
      </c>
      <c r="C2086" s="111">
        <v>24666707</v>
      </c>
      <c r="D2086" s="111">
        <v>63030334.689999998</v>
      </c>
    </row>
    <row r="2087" spans="2:4">
      <c r="B2087" s="138" t="s">
        <v>2454</v>
      </c>
      <c r="C2087" s="111">
        <v>0</v>
      </c>
      <c r="D2087" s="111">
        <v>0</v>
      </c>
    </row>
    <row r="2088" spans="2:4">
      <c r="B2088" s="139" t="s">
        <v>2178</v>
      </c>
      <c r="C2088" s="111">
        <v>0</v>
      </c>
      <c r="D2088" s="111">
        <v>0</v>
      </c>
    </row>
    <row r="2089" spans="2:4">
      <c r="B2089" s="138" t="s">
        <v>616</v>
      </c>
      <c r="C2089" s="111">
        <v>65053424</v>
      </c>
      <c r="D2089" s="111">
        <v>59514764.839999996</v>
      </c>
    </row>
    <row r="2090" spans="2:4">
      <c r="B2090" s="139" t="s">
        <v>1119</v>
      </c>
      <c r="C2090" s="111">
        <v>65053424</v>
      </c>
      <c r="D2090" s="111">
        <v>59514764.839999996</v>
      </c>
    </row>
    <row r="2091" spans="2:4">
      <c r="B2091" s="138" t="s">
        <v>2455</v>
      </c>
      <c r="C2091" s="111">
        <v>0</v>
      </c>
      <c r="D2091" s="111">
        <v>0</v>
      </c>
    </row>
    <row r="2092" spans="2:4">
      <c r="B2092" s="139" t="s">
        <v>2179</v>
      </c>
      <c r="C2092" s="111">
        <v>0</v>
      </c>
      <c r="D2092" s="111">
        <v>0</v>
      </c>
    </row>
    <row r="2093" spans="2:4">
      <c r="B2093" s="138" t="s">
        <v>617</v>
      </c>
      <c r="C2093" s="111">
        <v>18742915</v>
      </c>
      <c r="D2093" s="111">
        <v>61011812.32</v>
      </c>
    </row>
    <row r="2094" spans="2:4">
      <c r="B2094" s="139" t="s">
        <v>1120</v>
      </c>
      <c r="C2094" s="111">
        <v>18742915</v>
      </c>
      <c r="D2094" s="111">
        <v>61011812.32</v>
      </c>
    </row>
    <row r="2095" spans="2:4">
      <c r="B2095" s="138" t="s">
        <v>2180</v>
      </c>
      <c r="C2095" s="111">
        <v>0</v>
      </c>
      <c r="D2095" s="111">
        <v>0</v>
      </c>
    </row>
    <row r="2096" spans="2:4">
      <c r="B2096" s="139" t="s">
        <v>2181</v>
      </c>
      <c r="C2096" s="111">
        <v>0</v>
      </c>
      <c r="D2096" s="111">
        <v>0</v>
      </c>
    </row>
    <row r="2097" spans="2:4">
      <c r="B2097" s="138" t="s">
        <v>618</v>
      </c>
      <c r="C2097" s="111">
        <v>9935330</v>
      </c>
      <c r="D2097" s="111">
        <v>0</v>
      </c>
    </row>
    <row r="2098" spans="2:4">
      <c r="B2098" s="139" t="s">
        <v>1121</v>
      </c>
      <c r="C2098" s="111">
        <v>9935330</v>
      </c>
      <c r="D2098" s="111">
        <v>0</v>
      </c>
    </row>
    <row r="2099" spans="2:4">
      <c r="B2099" s="138" t="s">
        <v>1309</v>
      </c>
      <c r="C2099" s="111">
        <v>0</v>
      </c>
      <c r="D2099" s="111">
        <v>0</v>
      </c>
    </row>
    <row r="2100" spans="2:4">
      <c r="B2100" s="139" t="s">
        <v>1310</v>
      </c>
      <c r="C2100" s="111">
        <v>0</v>
      </c>
      <c r="D2100" s="111">
        <v>0</v>
      </c>
    </row>
    <row r="2101" spans="2:4">
      <c r="B2101" s="138" t="s">
        <v>619</v>
      </c>
      <c r="C2101" s="111">
        <v>218461490</v>
      </c>
      <c r="D2101" s="111">
        <v>0</v>
      </c>
    </row>
    <row r="2102" spans="2:4">
      <c r="B2102" s="139" t="s">
        <v>1122</v>
      </c>
      <c r="C2102" s="111">
        <v>218461490</v>
      </c>
      <c r="D2102" s="111">
        <v>0</v>
      </c>
    </row>
    <row r="2103" spans="2:4">
      <c r="B2103" s="136" t="s">
        <v>289</v>
      </c>
      <c r="C2103" s="137">
        <v>0</v>
      </c>
      <c r="D2103" s="137">
        <v>41026427.799999997</v>
      </c>
    </row>
    <row r="2104" spans="2:4">
      <c r="B2104" s="138" t="s">
        <v>1737</v>
      </c>
      <c r="C2104" s="111">
        <v>0</v>
      </c>
      <c r="D2104" s="111">
        <v>41026427.799999997</v>
      </c>
    </row>
    <row r="2105" spans="2:4">
      <c r="B2105" s="139" t="s">
        <v>1738</v>
      </c>
      <c r="C2105" s="111">
        <v>0</v>
      </c>
      <c r="D2105" s="111">
        <v>41026427.799999997</v>
      </c>
    </row>
    <row r="2106" spans="2:4">
      <c r="B2106" s="138" t="s">
        <v>3213</v>
      </c>
      <c r="C2106" s="111">
        <v>0</v>
      </c>
      <c r="D2106" s="111">
        <v>0</v>
      </c>
    </row>
    <row r="2107" spans="2:4">
      <c r="B2107" s="139" t="s">
        <v>3214</v>
      </c>
      <c r="C2107" s="111">
        <v>0</v>
      </c>
      <c r="D2107" s="111">
        <v>0</v>
      </c>
    </row>
    <row r="2108" spans="2:4">
      <c r="B2108" s="138" t="s">
        <v>3215</v>
      </c>
      <c r="C2108" s="111">
        <v>0</v>
      </c>
      <c r="D2108" s="111">
        <v>0</v>
      </c>
    </row>
    <row r="2109" spans="2:4">
      <c r="B2109" s="139" t="s">
        <v>3216</v>
      </c>
      <c r="C2109" s="111">
        <v>0</v>
      </c>
      <c r="D2109" s="111">
        <v>0</v>
      </c>
    </row>
    <row r="2110" spans="2:4">
      <c r="B2110" s="138" t="s">
        <v>3261</v>
      </c>
      <c r="C2110" s="111">
        <v>0</v>
      </c>
      <c r="D2110" s="111">
        <v>0</v>
      </c>
    </row>
    <row r="2111" spans="2:4">
      <c r="B2111" s="139" t="s">
        <v>3262</v>
      </c>
      <c r="C2111" s="111">
        <v>0</v>
      </c>
      <c r="D2111" s="111">
        <v>0</v>
      </c>
    </row>
    <row r="2112" spans="2:4">
      <c r="B2112" s="136" t="s">
        <v>304</v>
      </c>
      <c r="C2112" s="137">
        <v>0</v>
      </c>
      <c r="D2112" s="137">
        <v>0</v>
      </c>
    </row>
    <row r="2113" spans="2:4">
      <c r="B2113" s="138" t="s">
        <v>1465</v>
      </c>
      <c r="C2113" s="111">
        <v>0</v>
      </c>
      <c r="D2113" s="111">
        <v>0</v>
      </c>
    </row>
    <row r="2114" spans="2:4">
      <c r="B2114" s="139" t="s">
        <v>1466</v>
      </c>
      <c r="C2114" s="111">
        <v>0</v>
      </c>
      <c r="D2114" s="111">
        <v>0</v>
      </c>
    </row>
    <row r="2115" spans="2:4">
      <c r="B2115" s="64" t="s">
        <v>620</v>
      </c>
      <c r="C2115" s="111">
        <v>285918584</v>
      </c>
      <c r="D2115" s="111">
        <v>240861944.13</v>
      </c>
    </row>
    <row r="2116" spans="2:4">
      <c r="B2116" s="136" t="s">
        <v>287</v>
      </c>
      <c r="C2116" s="137">
        <v>285918584</v>
      </c>
      <c r="D2116" s="137">
        <v>172119887.25999999</v>
      </c>
    </row>
    <row r="2117" spans="2:4">
      <c r="B2117" s="138" t="s">
        <v>621</v>
      </c>
      <c r="C2117" s="111">
        <v>2466670</v>
      </c>
      <c r="D2117" s="111">
        <v>0</v>
      </c>
    </row>
    <row r="2118" spans="2:4">
      <c r="B2118" s="139" t="s">
        <v>1123</v>
      </c>
      <c r="C2118" s="111">
        <v>2466670</v>
      </c>
      <c r="D2118" s="111">
        <v>0</v>
      </c>
    </row>
    <row r="2119" spans="2:4">
      <c r="B2119" s="138" t="s">
        <v>622</v>
      </c>
      <c r="C2119" s="111">
        <v>249525421</v>
      </c>
      <c r="D2119" s="111">
        <v>136425270</v>
      </c>
    </row>
    <row r="2120" spans="2:4">
      <c r="B2120" s="139" t="s">
        <v>1124</v>
      </c>
      <c r="C2120" s="111">
        <v>249525421</v>
      </c>
      <c r="D2120" s="111">
        <v>136425270</v>
      </c>
    </row>
    <row r="2121" spans="2:4">
      <c r="B2121" s="138" t="s">
        <v>2861</v>
      </c>
      <c r="C2121" s="111">
        <v>0</v>
      </c>
      <c r="D2121" s="111">
        <v>0</v>
      </c>
    </row>
    <row r="2122" spans="2:4">
      <c r="B2122" s="139" t="s">
        <v>2862</v>
      </c>
      <c r="C2122" s="111">
        <v>0</v>
      </c>
      <c r="D2122" s="111">
        <v>0</v>
      </c>
    </row>
    <row r="2123" spans="2:4">
      <c r="B2123" s="138" t="s">
        <v>623</v>
      </c>
      <c r="C2123" s="111">
        <v>1499668</v>
      </c>
      <c r="D2123" s="111">
        <v>0</v>
      </c>
    </row>
    <row r="2124" spans="2:4">
      <c r="B2124" s="139" t="s">
        <v>1125</v>
      </c>
      <c r="C2124" s="111">
        <v>1499668</v>
      </c>
      <c r="D2124" s="111">
        <v>0</v>
      </c>
    </row>
    <row r="2125" spans="2:4">
      <c r="B2125" s="139" t="s">
        <v>2862</v>
      </c>
      <c r="C2125" s="111">
        <v>0</v>
      </c>
      <c r="D2125" s="111">
        <v>0</v>
      </c>
    </row>
    <row r="2126" spans="2:4">
      <c r="B2126" s="138" t="s">
        <v>2863</v>
      </c>
      <c r="C2126" s="111">
        <v>0</v>
      </c>
      <c r="D2126" s="111">
        <v>0</v>
      </c>
    </row>
    <row r="2127" spans="2:4">
      <c r="B2127" s="139" t="s">
        <v>2864</v>
      </c>
      <c r="C2127" s="111">
        <v>0</v>
      </c>
      <c r="D2127" s="111">
        <v>0</v>
      </c>
    </row>
    <row r="2128" spans="2:4">
      <c r="B2128" s="138" t="s">
        <v>2865</v>
      </c>
      <c r="C2128" s="111">
        <v>0</v>
      </c>
      <c r="D2128" s="111">
        <v>0</v>
      </c>
    </row>
    <row r="2129" spans="2:4">
      <c r="B2129" s="139" t="s">
        <v>2866</v>
      </c>
      <c r="C2129" s="111">
        <v>0</v>
      </c>
      <c r="D2129" s="111">
        <v>0</v>
      </c>
    </row>
    <row r="2130" spans="2:4">
      <c r="B2130" s="138" t="s">
        <v>2867</v>
      </c>
      <c r="C2130" s="111">
        <v>0</v>
      </c>
      <c r="D2130" s="111">
        <v>0</v>
      </c>
    </row>
    <row r="2131" spans="2:4">
      <c r="B2131" s="139" t="s">
        <v>2868</v>
      </c>
      <c r="C2131" s="111">
        <v>0</v>
      </c>
      <c r="D2131" s="111">
        <v>0</v>
      </c>
    </row>
    <row r="2132" spans="2:4">
      <c r="B2132" s="138" t="s">
        <v>2869</v>
      </c>
      <c r="C2132" s="111">
        <v>0</v>
      </c>
      <c r="D2132" s="111">
        <v>0</v>
      </c>
    </row>
    <row r="2133" spans="2:4">
      <c r="B2133" s="139" t="s">
        <v>2870</v>
      </c>
      <c r="C2133" s="111">
        <v>0</v>
      </c>
      <c r="D2133" s="111">
        <v>0</v>
      </c>
    </row>
    <row r="2134" spans="2:4">
      <c r="B2134" s="138" t="s">
        <v>2871</v>
      </c>
      <c r="C2134" s="111">
        <v>0</v>
      </c>
      <c r="D2134" s="111">
        <v>0</v>
      </c>
    </row>
    <row r="2135" spans="2:4">
      <c r="B2135" s="139" t="s">
        <v>2872</v>
      </c>
      <c r="C2135" s="111">
        <v>0</v>
      </c>
      <c r="D2135" s="111">
        <v>0</v>
      </c>
    </row>
    <row r="2136" spans="2:4">
      <c r="B2136" s="138" t="s">
        <v>2873</v>
      </c>
      <c r="C2136" s="111">
        <v>0</v>
      </c>
      <c r="D2136" s="111">
        <v>0</v>
      </c>
    </row>
    <row r="2137" spans="2:4">
      <c r="B2137" s="139" t="s">
        <v>2874</v>
      </c>
      <c r="C2137" s="111">
        <v>0</v>
      </c>
      <c r="D2137" s="111">
        <v>0</v>
      </c>
    </row>
    <row r="2138" spans="2:4">
      <c r="B2138" s="138" t="s">
        <v>2875</v>
      </c>
      <c r="C2138" s="111">
        <v>0</v>
      </c>
      <c r="D2138" s="111">
        <v>0</v>
      </c>
    </row>
    <row r="2139" spans="2:4">
      <c r="B2139" s="139" t="s">
        <v>2876</v>
      </c>
      <c r="C2139" s="111">
        <v>0</v>
      </c>
      <c r="D2139" s="111">
        <v>0</v>
      </c>
    </row>
    <row r="2140" spans="2:4">
      <c r="B2140" s="138" t="s">
        <v>2877</v>
      </c>
      <c r="C2140" s="111">
        <v>0</v>
      </c>
      <c r="D2140" s="111">
        <v>0</v>
      </c>
    </row>
    <row r="2141" spans="2:4">
      <c r="B2141" s="139" t="s">
        <v>2878</v>
      </c>
      <c r="C2141" s="111">
        <v>0</v>
      </c>
      <c r="D2141" s="111">
        <v>0</v>
      </c>
    </row>
    <row r="2142" spans="2:4">
      <c r="B2142" s="138" t="s">
        <v>2879</v>
      </c>
      <c r="C2142" s="111">
        <v>0</v>
      </c>
      <c r="D2142" s="111">
        <v>0</v>
      </c>
    </row>
    <row r="2143" spans="2:4">
      <c r="B2143" s="139" t="s">
        <v>2880</v>
      </c>
      <c r="C2143" s="111">
        <v>0</v>
      </c>
      <c r="D2143" s="111">
        <v>0</v>
      </c>
    </row>
    <row r="2144" spans="2:4">
      <c r="B2144" s="138" t="s">
        <v>2881</v>
      </c>
      <c r="C2144" s="111">
        <v>0</v>
      </c>
      <c r="D2144" s="111">
        <v>0</v>
      </c>
    </row>
    <row r="2145" spans="2:4">
      <c r="B2145" s="139" t="s">
        <v>2882</v>
      </c>
      <c r="C2145" s="111">
        <v>0</v>
      </c>
      <c r="D2145" s="111">
        <v>0</v>
      </c>
    </row>
    <row r="2146" spans="2:4">
      <c r="B2146" s="138" t="s">
        <v>2883</v>
      </c>
      <c r="C2146" s="111">
        <v>0</v>
      </c>
      <c r="D2146" s="111">
        <v>0</v>
      </c>
    </row>
    <row r="2147" spans="2:4">
      <c r="B2147" s="139" t="s">
        <v>2884</v>
      </c>
      <c r="C2147" s="111">
        <v>0</v>
      </c>
      <c r="D2147" s="111">
        <v>0</v>
      </c>
    </row>
    <row r="2148" spans="2:4">
      <c r="B2148" s="138" t="s">
        <v>2885</v>
      </c>
      <c r="C2148" s="111">
        <v>0</v>
      </c>
      <c r="D2148" s="111">
        <v>0</v>
      </c>
    </row>
    <row r="2149" spans="2:4">
      <c r="B2149" s="139" t="s">
        <v>2886</v>
      </c>
      <c r="C2149" s="111">
        <v>0</v>
      </c>
      <c r="D2149" s="111">
        <v>0</v>
      </c>
    </row>
    <row r="2150" spans="2:4">
      <c r="B2150" s="138" t="s">
        <v>2887</v>
      </c>
      <c r="C2150" s="111">
        <v>0</v>
      </c>
      <c r="D2150" s="111">
        <v>0</v>
      </c>
    </row>
    <row r="2151" spans="2:4">
      <c r="B2151" s="139" t="s">
        <v>2888</v>
      </c>
      <c r="C2151" s="111">
        <v>0</v>
      </c>
      <c r="D2151" s="111">
        <v>0</v>
      </c>
    </row>
    <row r="2152" spans="2:4">
      <c r="B2152" s="138" t="s">
        <v>2889</v>
      </c>
      <c r="C2152" s="111">
        <v>0</v>
      </c>
      <c r="D2152" s="111">
        <v>0</v>
      </c>
    </row>
    <row r="2153" spans="2:4">
      <c r="B2153" s="139" t="s">
        <v>2890</v>
      </c>
      <c r="C2153" s="111">
        <v>0</v>
      </c>
      <c r="D2153" s="111">
        <v>0</v>
      </c>
    </row>
    <row r="2154" spans="2:4">
      <c r="B2154" s="138" t="s">
        <v>2891</v>
      </c>
      <c r="C2154" s="111">
        <v>0</v>
      </c>
      <c r="D2154" s="111">
        <v>0</v>
      </c>
    </row>
    <row r="2155" spans="2:4">
      <c r="B2155" s="139" t="s">
        <v>2892</v>
      </c>
      <c r="C2155" s="111">
        <v>0</v>
      </c>
      <c r="D2155" s="111">
        <v>0</v>
      </c>
    </row>
    <row r="2156" spans="2:4">
      <c r="B2156" s="138" t="s">
        <v>2893</v>
      </c>
      <c r="C2156" s="111">
        <v>0</v>
      </c>
      <c r="D2156" s="111">
        <v>0</v>
      </c>
    </row>
    <row r="2157" spans="2:4">
      <c r="B2157" s="139" t="s">
        <v>2894</v>
      </c>
      <c r="C2157" s="111">
        <v>0</v>
      </c>
      <c r="D2157" s="111">
        <v>0</v>
      </c>
    </row>
    <row r="2158" spans="2:4">
      <c r="B2158" s="138" t="s">
        <v>624</v>
      </c>
      <c r="C2158" s="111">
        <v>4933341</v>
      </c>
      <c r="D2158" s="111">
        <v>0</v>
      </c>
    </row>
    <row r="2159" spans="2:4">
      <c r="B2159" s="139" t="s">
        <v>1126</v>
      </c>
      <c r="C2159" s="111">
        <v>4933341</v>
      </c>
      <c r="D2159" s="111">
        <v>0</v>
      </c>
    </row>
    <row r="2160" spans="2:4">
      <c r="B2160" s="138" t="s">
        <v>625</v>
      </c>
      <c r="C2160" s="111">
        <v>3123819</v>
      </c>
      <c r="D2160" s="111">
        <v>0</v>
      </c>
    </row>
    <row r="2161" spans="2:4">
      <c r="B2161" s="139" t="s">
        <v>1127</v>
      </c>
      <c r="C2161" s="111">
        <v>3123819</v>
      </c>
      <c r="D2161" s="111">
        <v>0</v>
      </c>
    </row>
    <row r="2162" spans="2:4">
      <c r="B2162" s="138" t="s">
        <v>626</v>
      </c>
      <c r="C2162" s="111">
        <v>4499005</v>
      </c>
      <c r="D2162" s="111">
        <v>342136.67</v>
      </c>
    </row>
    <row r="2163" spans="2:4">
      <c r="B2163" s="139" t="s">
        <v>1128</v>
      </c>
      <c r="C2163" s="111">
        <v>4499005</v>
      </c>
      <c r="D2163" s="111">
        <v>342136.67</v>
      </c>
    </row>
    <row r="2164" spans="2:4">
      <c r="B2164" s="138" t="s">
        <v>627</v>
      </c>
      <c r="C2164" s="111">
        <v>6209581</v>
      </c>
      <c r="D2164" s="111">
        <v>18238.900000000001</v>
      </c>
    </row>
    <row r="2165" spans="2:4">
      <c r="B2165" s="139" t="s">
        <v>1129</v>
      </c>
      <c r="C2165" s="111">
        <v>6209581</v>
      </c>
      <c r="D2165" s="111">
        <v>18238.900000000001</v>
      </c>
    </row>
    <row r="2166" spans="2:4">
      <c r="B2166" s="138" t="s">
        <v>2895</v>
      </c>
      <c r="C2166" s="111">
        <v>0</v>
      </c>
      <c r="D2166" s="111">
        <v>0</v>
      </c>
    </row>
    <row r="2167" spans="2:4">
      <c r="B2167" s="139" t="s">
        <v>2896</v>
      </c>
      <c r="C2167" s="111">
        <v>0</v>
      </c>
      <c r="D2167" s="111">
        <v>0</v>
      </c>
    </row>
    <row r="2168" spans="2:4">
      <c r="B2168" s="138" t="s">
        <v>2897</v>
      </c>
      <c r="C2168" s="111">
        <v>0</v>
      </c>
      <c r="D2168" s="111">
        <v>0</v>
      </c>
    </row>
    <row r="2169" spans="2:4">
      <c r="B2169" s="139" t="s">
        <v>2898</v>
      </c>
      <c r="C2169" s="111">
        <v>0</v>
      </c>
      <c r="D2169" s="111">
        <v>0</v>
      </c>
    </row>
    <row r="2170" spans="2:4">
      <c r="B2170" s="138" t="s">
        <v>628</v>
      </c>
      <c r="C2170" s="111">
        <v>13661079</v>
      </c>
      <c r="D2170" s="111">
        <v>35334241.689999998</v>
      </c>
    </row>
    <row r="2171" spans="2:4">
      <c r="B2171" s="139" t="s">
        <v>1130</v>
      </c>
      <c r="C2171" s="111">
        <v>13661079</v>
      </c>
      <c r="D2171" s="111">
        <v>35334241.689999998</v>
      </c>
    </row>
    <row r="2172" spans="2:4">
      <c r="B2172" s="136" t="s">
        <v>289</v>
      </c>
      <c r="C2172" s="137">
        <v>0</v>
      </c>
      <c r="D2172" s="137">
        <v>68742056.870000005</v>
      </c>
    </row>
    <row r="2173" spans="2:4">
      <c r="B2173" s="138" t="s">
        <v>1467</v>
      </c>
      <c r="C2173" s="111">
        <v>0</v>
      </c>
      <c r="D2173" s="111">
        <v>68742056.870000005</v>
      </c>
    </row>
    <row r="2174" spans="2:4">
      <c r="B2174" s="139" t="s">
        <v>1468</v>
      </c>
      <c r="C2174" s="111">
        <v>0</v>
      </c>
      <c r="D2174" s="111">
        <v>68742056.870000005</v>
      </c>
    </row>
    <row r="2175" spans="2:4">
      <c r="B2175" s="64" t="s">
        <v>300</v>
      </c>
      <c r="C2175" s="111">
        <v>3261928443</v>
      </c>
      <c r="D2175" s="111">
        <v>2474301567.0200005</v>
      </c>
    </row>
    <row r="2176" spans="2:4">
      <c r="B2176" s="136" t="s">
        <v>287</v>
      </c>
      <c r="C2176" s="137">
        <v>1998949282</v>
      </c>
      <c r="D2176" s="137">
        <v>1754789226.8900001</v>
      </c>
    </row>
    <row r="2177" spans="2:4">
      <c r="B2177" s="138" t="s">
        <v>1386</v>
      </c>
      <c r="C2177" s="111">
        <v>0</v>
      </c>
      <c r="D2177" s="111">
        <v>4463527.87</v>
      </c>
    </row>
    <row r="2178" spans="2:4">
      <c r="B2178" s="139" t="s">
        <v>1387</v>
      </c>
      <c r="C2178" s="111">
        <v>0</v>
      </c>
      <c r="D2178" s="111">
        <v>4463527.87</v>
      </c>
    </row>
    <row r="2179" spans="2:4">
      <c r="B2179" s="138" t="s">
        <v>629</v>
      </c>
      <c r="C2179" s="111">
        <v>5907465</v>
      </c>
      <c r="D2179" s="111">
        <v>5907465</v>
      </c>
    </row>
    <row r="2180" spans="2:4">
      <c r="B2180" s="139" t="s">
        <v>1131</v>
      </c>
      <c r="C2180" s="111">
        <v>5907465</v>
      </c>
      <c r="D2180" s="111">
        <v>5907465</v>
      </c>
    </row>
    <row r="2181" spans="2:4">
      <c r="B2181" s="138" t="s">
        <v>3231</v>
      </c>
      <c r="C2181" s="111">
        <v>0</v>
      </c>
      <c r="D2181" s="111">
        <v>0</v>
      </c>
    </row>
    <row r="2182" spans="2:4">
      <c r="B2182" s="139" t="s">
        <v>3232</v>
      </c>
      <c r="C2182" s="111">
        <v>0</v>
      </c>
      <c r="D2182" s="111">
        <v>0</v>
      </c>
    </row>
    <row r="2183" spans="2:4">
      <c r="B2183" s="138" t="s">
        <v>3233</v>
      </c>
      <c r="C2183" s="111">
        <v>0</v>
      </c>
      <c r="D2183" s="111">
        <v>0</v>
      </c>
    </row>
    <row r="2184" spans="2:4">
      <c r="B2184" s="139" t="s">
        <v>3234</v>
      </c>
      <c r="C2184" s="111">
        <v>0</v>
      </c>
      <c r="D2184" s="111">
        <v>0</v>
      </c>
    </row>
    <row r="2185" spans="2:4">
      <c r="B2185" s="138" t="s">
        <v>630</v>
      </c>
      <c r="C2185" s="111">
        <v>249497570</v>
      </c>
      <c r="D2185" s="111">
        <v>249497570</v>
      </c>
    </row>
    <row r="2186" spans="2:4">
      <c r="B2186" s="139" t="s">
        <v>1132</v>
      </c>
      <c r="C2186" s="111">
        <v>249497570</v>
      </c>
      <c r="D2186" s="111">
        <v>249497570</v>
      </c>
    </row>
    <row r="2187" spans="2:4">
      <c r="B2187" s="138" t="s">
        <v>631</v>
      </c>
      <c r="C2187" s="111">
        <v>176202365</v>
      </c>
      <c r="D2187" s="111">
        <v>0</v>
      </c>
    </row>
    <row r="2188" spans="2:4">
      <c r="B2188" s="139" t="s">
        <v>1133</v>
      </c>
      <c r="C2188" s="111">
        <v>176202365</v>
      </c>
      <c r="D2188" s="111">
        <v>0</v>
      </c>
    </row>
    <row r="2189" spans="2:4">
      <c r="B2189" s="138" t="s">
        <v>632</v>
      </c>
      <c r="C2189" s="111">
        <v>9696303</v>
      </c>
      <c r="D2189" s="111">
        <v>2181724.44</v>
      </c>
    </row>
    <row r="2190" spans="2:4">
      <c r="B2190" s="139" t="s">
        <v>1134</v>
      </c>
      <c r="C2190" s="111">
        <v>9696303</v>
      </c>
      <c r="D2190" s="111">
        <v>2181724.44</v>
      </c>
    </row>
    <row r="2191" spans="2:4">
      <c r="B2191" s="138" t="s">
        <v>633</v>
      </c>
      <c r="C2191" s="111">
        <v>95946749</v>
      </c>
      <c r="D2191" s="111">
        <v>25036479</v>
      </c>
    </row>
    <row r="2192" spans="2:4">
      <c r="B2192" s="139" t="s">
        <v>1135</v>
      </c>
      <c r="C2192" s="111">
        <v>95946749</v>
      </c>
      <c r="D2192" s="111">
        <v>25036479</v>
      </c>
    </row>
    <row r="2193" spans="2:4">
      <c r="B2193" s="138" t="s">
        <v>634</v>
      </c>
      <c r="C2193" s="111">
        <v>1324871</v>
      </c>
      <c r="D2193" s="111">
        <v>9657687.5800000001</v>
      </c>
    </row>
    <row r="2194" spans="2:4">
      <c r="B2194" s="139" t="s">
        <v>1136</v>
      </c>
      <c r="C2194" s="111">
        <v>1324871</v>
      </c>
      <c r="D2194" s="111">
        <v>9657687.5800000001</v>
      </c>
    </row>
    <row r="2195" spans="2:4">
      <c r="B2195" s="138" t="s">
        <v>2456</v>
      </c>
      <c r="C2195" s="111">
        <v>13249833</v>
      </c>
      <c r="D2195" s="111">
        <v>5624915.1299999999</v>
      </c>
    </row>
    <row r="2196" spans="2:4">
      <c r="B2196" s="139" t="s">
        <v>1137</v>
      </c>
      <c r="C2196" s="111">
        <v>13249833</v>
      </c>
      <c r="D2196" s="111">
        <v>5624915.1299999999</v>
      </c>
    </row>
    <row r="2197" spans="2:4">
      <c r="B2197" s="138" t="s">
        <v>635</v>
      </c>
      <c r="C2197" s="111">
        <v>12527499</v>
      </c>
      <c r="D2197" s="111">
        <v>3758249.88</v>
      </c>
    </row>
    <row r="2198" spans="2:4">
      <c r="B2198" s="139" t="s">
        <v>1138</v>
      </c>
      <c r="C2198" s="111">
        <v>12527499</v>
      </c>
      <c r="D2198" s="111">
        <v>3758249.88</v>
      </c>
    </row>
    <row r="2199" spans="2:4">
      <c r="B2199" s="138" t="s">
        <v>636</v>
      </c>
      <c r="C2199" s="111">
        <v>11306212</v>
      </c>
      <c r="D2199" s="111">
        <v>16231206.949999999</v>
      </c>
    </row>
    <row r="2200" spans="2:4">
      <c r="B2200" s="139" t="s">
        <v>1139</v>
      </c>
      <c r="C2200" s="111">
        <v>11306212</v>
      </c>
      <c r="D2200" s="111">
        <v>16231206.949999999</v>
      </c>
    </row>
    <row r="2201" spans="2:4">
      <c r="B2201" s="138" t="s">
        <v>637</v>
      </c>
      <c r="C2201" s="111">
        <v>28108806</v>
      </c>
      <c r="D2201" s="111">
        <v>12062528.59</v>
      </c>
    </row>
    <row r="2202" spans="2:4">
      <c r="B2202" s="139" t="s">
        <v>1140</v>
      </c>
      <c r="C2202" s="111">
        <v>28108806</v>
      </c>
      <c r="D2202" s="111">
        <v>12062528.59</v>
      </c>
    </row>
    <row r="2203" spans="2:4">
      <c r="B2203" s="138" t="s">
        <v>638</v>
      </c>
      <c r="C2203" s="111">
        <v>4662304</v>
      </c>
      <c r="D2203" s="111">
        <v>4157055.5999999996</v>
      </c>
    </row>
    <row r="2204" spans="2:4">
      <c r="B2204" s="139" t="s">
        <v>1141</v>
      </c>
      <c r="C2204" s="111">
        <v>4662304</v>
      </c>
      <c r="D2204" s="111">
        <v>4157055.5999999996</v>
      </c>
    </row>
    <row r="2205" spans="2:4">
      <c r="B2205" s="138" t="s">
        <v>639</v>
      </c>
      <c r="C2205" s="111">
        <v>7578759</v>
      </c>
      <c r="D2205" s="111">
        <v>8017224.4699999997</v>
      </c>
    </row>
    <row r="2206" spans="2:4">
      <c r="B2206" s="139" t="s">
        <v>1142</v>
      </c>
      <c r="C2206" s="111">
        <v>7578759</v>
      </c>
      <c r="D2206" s="111">
        <v>8017224.4699999997</v>
      </c>
    </row>
    <row r="2207" spans="2:4">
      <c r="B2207" s="138" t="s">
        <v>2457</v>
      </c>
      <c r="C2207" s="111">
        <v>0</v>
      </c>
      <c r="D2207" s="111">
        <v>0</v>
      </c>
    </row>
    <row r="2208" spans="2:4">
      <c r="B2208" s="139" t="s">
        <v>2458</v>
      </c>
      <c r="C2208" s="111">
        <v>0</v>
      </c>
      <c r="D2208" s="111">
        <v>0</v>
      </c>
    </row>
    <row r="2209" spans="2:4">
      <c r="B2209" s="138" t="s">
        <v>640</v>
      </c>
      <c r="C2209" s="111">
        <v>293410363</v>
      </c>
      <c r="D2209" s="111">
        <v>272438392.68000001</v>
      </c>
    </row>
    <row r="2210" spans="2:4">
      <c r="B2210" s="139" t="s">
        <v>1143</v>
      </c>
      <c r="C2210" s="111">
        <v>293410363</v>
      </c>
      <c r="D2210" s="111">
        <v>272438392.68000001</v>
      </c>
    </row>
    <row r="2211" spans="2:4">
      <c r="B2211" s="138" t="s">
        <v>2459</v>
      </c>
      <c r="C2211" s="111">
        <v>0</v>
      </c>
      <c r="D2211" s="111">
        <v>0</v>
      </c>
    </row>
    <row r="2212" spans="2:4">
      <c r="B2212" s="139" t="s">
        <v>2460</v>
      </c>
      <c r="C2212" s="111">
        <v>0</v>
      </c>
      <c r="D2212" s="111">
        <v>0</v>
      </c>
    </row>
    <row r="2213" spans="2:4">
      <c r="B2213" s="138" t="s">
        <v>2461</v>
      </c>
      <c r="C2213" s="111">
        <v>0</v>
      </c>
      <c r="D2213" s="111">
        <v>0</v>
      </c>
    </row>
    <row r="2214" spans="2:4">
      <c r="B2214" s="139" t="s">
        <v>2462</v>
      </c>
      <c r="C2214" s="111">
        <v>0</v>
      </c>
      <c r="D2214" s="111">
        <v>0</v>
      </c>
    </row>
    <row r="2215" spans="2:4">
      <c r="B2215" s="138" t="s">
        <v>2463</v>
      </c>
      <c r="C2215" s="111">
        <v>0</v>
      </c>
      <c r="D2215" s="111">
        <v>0</v>
      </c>
    </row>
    <row r="2216" spans="2:4">
      <c r="B2216" s="139" t="s">
        <v>2464</v>
      </c>
      <c r="C2216" s="111">
        <v>0</v>
      </c>
      <c r="D2216" s="111">
        <v>0</v>
      </c>
    </row>
    <row r="2217" spans="2:4">
      <c r="B2217" s="138" t="s">
        <v>2465</v>
      </c>
      <c r="C2217" s="111">
        <v>0</v>
      </c>
      <c r="D2217" s="111">
        <v>0</v>
      </c>
    </row>
    <row r="2218" spans="2:4">
      <c r="B2218" s="139" t="s">
        <v>2466</v>
      </c>
      <c r="C2218" s="111">
        <v>0</v>
      </c>
      <c r="D2218" s="111">
        <v>0</v>
      </c>
    </row>
    <row r="2219" spans="2:4">
      <c r="B2219" s="138" t="s">
        <v>2467</v>
      </c>
      <c r="C2219" s="111">
        <v>0</v>
      </c>
      <c r="D2219" s="111">
        <v>0</v>
      </c>
    </row>
    <row r="2220" spans="2:4">
      <c r="B2220" s="139" t="s">
        <v>2468</v>
      </c>
      <c r="C2220" s="111">
        <v>0</v>
      </c>
      <c r="D2220" s="111">
        <v>0</v>
      </c>
    </row>
    <row r="2221" spans="2:4">
      <c r="B2221" s="138" t="s">
        <v>641</v>
      </c>
      <c r="C2221" s="111">
        <v>12613299</v>
      </c>
      <c r="D2221" s="111">
        <v>5751915.1200000001</v>
      </c>
    </row>
    <row r="2222" spans="2:4">
      <c r="B2222" s="139" t="s">
        <v>1144</v>
      </c>
      <c r="C2222" s="111">
        <v>12613299</v>
      </c>
      <c r="D2222" s="111">
        <v>5751915.1200000001</v>
      </c>
    </row>
    <row r="2223" spans="2:4">
      <c r="B2223" s="139" t="s">
        <v>2468</v>
      </c>
      <c r="C2223" s="111">
        <v>0</v>
      </c>
      <c r="D2223" s="111">
        <v>0</v>
      </c>
    </row>
    <row r="2224" spans="2:4">
      <c r="B2224" s="138" t="s">
        <v>2469</v>
      </c>
      <c r="C2224" s="111">
        <v>0</v>
      </c>
      <c r="D2224" s="111">
        <v>0</v>
      </c>
    </row>
    <row r="2225" spans="2:4">
      <c r="B2225" s="139" t="s">
        <v>2470</v>
      </c>
      <c r="C2225" s="111">
        <v>0</v>
      </c>
      <c r="D2225" s="111">
        <v>0</v>
      </c>
    </row>
    <row r="2226" spans="2:4">
      <c r="B2226" s="138" t="s">
        <v>642</v>
      </c>
      <c r="C2226" s="111">
        <v>73762735</v>
      </c>
      <c r="D2226" s="111">
        <v>49060397.210000001</v>
      </c>
    </row>
    <row r="2227" spans="2:4">
      <c r="B2227" s="139" t="s">
        <v>1145</v>
      </c>
      <c r="C2227" s="111">
        <v>73762735</v>
      </c>
      <c r="D2227" s="111">
        <v>49060397.210000001</v>
      </c>
    </row>
    <row r="2228" spans="2:4">
      <c r="B2228" s="138" t="s">
        <v>2471</v>
      </c>
      <c r="C2228" s="111">
        <v>0</v>
      </c>
      <c r="D2228" s="111">
        <v>0</v>
      </c>
    </row>
    <row r="2229" spans="2:4">
      <c r="B2229" s="139" t="s">
        <v>2472</v>
      </c>
      <c r="C2229" s="111">
        <v>0</v>
      </c>
      <c r="D2229" s="111">
        <v>0</v>
      </c>
    </row>
    <row r="2230" spans="2:4">
      <c r="B2230" s="138" t="s">
        <v>643</v>
      </c>
      <c r="C2230" s="111">
        <v>83205212</v>
      </c>
      <c r="D2230" s="111">
        <v>60802872.990000002</v>
      </c>
    </row>
    <row r="2231" spans="2:4">
      <c r="B2231" s="139" t="s">
        <v>1146</v>
      </c>
      <c r="C2231" s="111">
        <v>83205212</v>
      </c>
      <c r="D2231" s="111">
        <v>60802872.990000002</v>
      </c>
    </row>
    <row r="2232" spans="2:4">
      <c r="B2232" s="138" t="s">
        <v>2473</v>
      </c>
      <c r="C2232" s="111">
        <v>0</v>
      </c>
      <c r="D2232" s="111">
        <v>0</v>
      </c>
    </row>
    <row r="2233" spans="2:4">
      <c r="B2233" s="139" t="s">
        <v>2474</v>
      </c>
      <c r="C2233" s="111">
        <v>0</v>
      </c>
      <c r="D2233" s="111">
        <v>0</v>
      </c>
    </row>
    <row r="2234" spans="2:4">
      <c r="B2234" s="138" t="s">
        <v>644</v>
      </c>
      <c r="C2234" s="111">
        <v>21112577</v>
      </c>
      <c r="D2234" s="111">
        <v>8245333.2899999991</v>
      </c>
    </row>
    <row r="2235" spans="2:4">
      <c r="B2235" s="139" t="s">
        <v>1147</v>
      </c>
      <c r="C2235" s="111">
        <v>21112577</v>
      </c>
      <c r="D2235" s="111">
        <v>8245333.2899999991</v>
      </c>
    </row>
    <row r="2236" spans="2:4">
      <c r="B2236" s="138" t="s">
        <v>2475</v>
      </c>
      <c r="C2236" s="111">
        <v>0</v>
      </c>
      <c r="D2236" s="111">
        <v>0</v>
      </c>
    </row>
    <row r="2237" spans="2:4">
      <c r="B2237" s="139" t="s">
        <v>2476</v>
      </c>
      <c r="C2237" s="111">
        <v>0</v>
      </c>
      <c r="D2237" s="111">
        <v>0</v>
      </c>
    </row>
    <row r="2238" spans="2:4">
      <c r="B2238" s="138" t="s">
        <v>2477</v>
      </c>
      <c r="C2238" s="111">
        <v>0</v>
      </c>
      <c r="D2238" s="111">
        <v>0</v>
      </c>
    </row>
    <row r="2239" spans="2:4">
      <c r="B2239" s="139" t="s">
        <v>2478</v>
      </c>
      <c r="C2239" s="111">
        <v>0</v>
      </c>
      <c r="D2239" s="111">
        <v>0</v>
      </c>
    </row>
    <row r="2240" spans="2:4">
      <c r="B2240" s="138" t="s">
        <v>645</v>
      </c>
      <c r="C2240" s="111">
        <v>138004529</v>
      </c>
      <c r="D2240" s="111">
        <v>117007763.34</v>
      </c>
    </row>
    <row r="2241" spans="2:4">
      <c r="B2241" s="139" t="s">
        <v>1148</v>
      </c>
      <c r="C2241" s="111">
        <v>138004529</v>
      </c>
      <c r="D2241" s="111">
        <v>117007763.34</v>
      </c>
    </row>
    <row r="2242" spans="2:4">
      <c r="B2242" s="138" t="s">
        <v>2479</v>
      </c>
      <c r="C2242" s="111">
        <v>0</v>
      </c>
      <c r="D2242" s="111">
        <v>0</v>
      </c>
    </row>
    <row r="2243" spans="2:4">
      <c r="B2243" s="139" t="s">
        <v>2480</v>
      </c>
      <c r="C2243" s="111">
        <v>0</v>
      </c>
      <c r="D2243" s="111">
        <v>0</v>
      </c>
    </row>
    <row r="2244" spans="2:4">
      <c r="B2244" s="138" t="s">
        <v>2481</v>
      </c>
      <c r="C2244" s="111">
        <v>0</v>
      </c>
      <c r="D2244" s="111">
        <v>0</v>
      </c>
    </row>
    <row r="2245" spans="2:4">
      <c r="B2245" s="139" t="s">
        <v>2482</v>
      </c>
      <c r="C2245" s="111">
        <v>0</v>
      </c>
      <c r="D2245" s="111">
        <v>0</v>
      </c>
    </row>
    <row r="2246" spans="2:4">
      <c r="B2246" s="138" t="s">
        <v>2483</v>
      </c>
      <c r="C2246" s="111">
        <v>0</v>
      </c>
      <c r="D2246" s="111">
        <v>0</v>
      </c>
    </row>
    <row r="2247" spans="2:4">
      <c r="B2247" s="139" t="s">
        <v>2484</v>
      </c>
      <c r="C2247" s="111">
        <v>0</v>
      </c>
      <c r="D2247" s="111">
        <v>0</v>
      </c>
    </row>
    <row r="2248" spans="2:4">
      <c r="B2248" s="138" t="s">
        <v>2485</v>
      </c>
      <c r="C2248" s="111">
        <v>0</v>
      </c>
      <c r="D2248" s="111">
        <v>0</v>
      </c>
    </row>
    <row r="2249" spans="2:4">
      <c r="B2249" s="139" t="s">
        <v>2486</v>
      </c>
      <c r="C2249" s="111">
        <v>0</v>
      </c>
      <c r="D2249" s="111">
        <v>0</v>
      </c>
    </row>
    <row r="2250" spans="2:4">
      <c r="B2250" s="138" t="s">
        <v>2487</v>
      </c>
      <c r="C2250" s="111">
        <v>0</v>
      </c>
      <c r="D2250" s="111">
        <v>0</v>
      </c>
    </row>
    <row r="2251" spans="2:4">
      <c r="B2251" s="139" t="s">
        <v>2488</v>
      </c>
      <c r="C2251" s="111">
        <v>0</v>
      </c>
      <c r="D2251" s="111">
        <v>0</v>
      </c>
    </row>
    <row r="2252" spans="2:4">
      <c r="B2252" s="138" t="s">
        <v>2489</v>
      </c>
      <c r="C2252" s="111">
        <v>0</v>
      </c>
      <c r="D2252" s="111">
        <v>0</v>
      </c>
    </row>
    <row r="2253" spans="2:4">
      <c r="B2253" s="139" t="s">
        <v>2490</v>
      </c>
      <c r="C2253" s="111">
        <v>0</v>
      </c>
      <c r="D2253" s="111">
        <v>0</v>
      </c>
    </row>
    <row r="2254" spans="2:4">
      <c r="B2254" s="138" t="s">
        <v>3175</v>
      </c>
      <c r="C2254" s="111">
        <v>0</v>
      </c>
      <c r="D2254" s="111">
        <v>0</v>
      </c>
    </row>
    <row r="2255" spans="2:4">
      <c r="B2255" s="139" t="s">
        <v>3176</v>
      </c>
      <c r="C2255" s="111">
        <v>0</v>
      </c>
      <c r="D2255" s="111">
        <v>0</v>
      </c>
    </row>
    <row r="2256" spans="2:4">
      <c r="B2256" s="138" t="s">
        <v>646</v>
      </c>
      <c r="C2256" s="111">
        <v>600000000</v>
      </c>
      <c r="D2256" s="111">
        <v>500000000</v>
      </c>
    </row>
    <row r="2257" spans="2:4">
      <c r="B2257" s="139" t="s">
        <v>1149</v>
      </c>
      <c r="C2257" s="111">
        <v>600000000</v>
      </c>
      <c r="D2257" s="111">
        <v>500000000</v>
      </c>
    </row>
    <row r="2258" spans="2:4">
      <c r="B2258" s="138" t="s">
        <v>2491</v>
      </c>
      <c r="C2258" s="111">
        <v>0</v>
      </c>
      <c r="D2258" s="111">
        <v>0</v>
      </c>
    </row>
    <row r="2259" spans="2:4">
      <c r="B2259" s="139" t="s">
        <v>2492</v>
      </c>
      <c r="C2259" s="111">
        <v>0</v>
      </c>
      <c r="D2259" s="111">
        <v>0</v>
      </c>
    </row>
    <row r="2260" spans="2:4">
      <c r="B2260" s="138" t="s">
        <v>2493</v>
      </c>
      <c r="C2260" s="111">
        <v>0</v>
      </c>
      <c r="D2260" s="111">
        <v>0</v>
      </c>
    </row>
    <row r="2261" spans="2:4">
      <c r="B2261" s="139" t="s">
        <v>2494</v>
      </c>
      <c r="C2261" s="111">
        <v>0</v>
      </c>
      <c r="D2261" s="111">
        <v>0</v>
      </c>
    </row>
    <row r="2262" spans="2:4">
      <c r="B2262" s="138" t="s">
        <v>2495</v>
      </c>
      <c r="C2262" s="111">
        <v>0</v>
      </c>
      <c r="D2262" s="111">
        <v>0</v>
      </c>
    </row>
    <row r="2263" spans="2:4">
      <c r="B2263" s="139" t="s">
        <v>2496</v>
      </c>
      <c r="C2263" s="111">
        <v>0</v>
      </c>
      <c r="D2263" s="111">
        <v>0</v>
      </c>
    </row>
    <row r="2264" spans="2:4">
      <c r="B2264" s="138" t="s">
        <v>647</v>
      </c>
      <c r="C2264" s="111">
        <v>9371457</v>
      </c>
      <c r="D2264" s="111">
        <v>3165141.42</v>
      </c>
    </row>
    <row r="2265" spans="2:4">
      <c r="B2265" s="139" t="s">
        <v>1150</v>
      </c>
      <c r="C2265" s="111">
        <v>9371457</v>
      </c>
      <c r="D2265" s="111">
        <v>3165141.42</v>
      </c>
    </row>
    <row r="2266" spans="2:4">
      <c r="B2266" s="138" t="s">
        <v>2497</v>
      </c>
      <c r="C2266" s="111">
        <v>0</v>
      </c>
      <c r="D2266" s="111">
        <v>0</v>
      </c>
    </row>
    <row r="2267" spans="2:4">
      <c r="B2267" s="139" t="s">
        <v>2498</v>
      </c>
      <c r="C2267" s="111">
        <v>0</v>
      </c>
      <c r="D2267" s="111">
        <v>0</v>
      </c>
    </row>
    <row r="2268" spans="2:4">
      <c r="B2268" s="138" t="s">
        <v>2499</v>
      </c>
      <c r="C2268" s="111">
        <v>0</v>
      </c>
      <c r="D2268" s="111">
        <v>0</v>
      </c>
    </row>
    <row r="2269" spans="2:4">
      <c r="B2269" s="139" t="s">
        <v>2500</v>
      </c>
      <c r="C2269" s="111">
        <v>0</v>
      </c>
      <c r="D2269" s="111">
        <v>0</v>
      </c>
    </row>
    <row r="2270" spans="2:4">
      <c r="B2270" s="138" t="s">
        <v>2501</v>
      </c>
      <c r="C2270" s="111">
        <v>0</v>
      </c>
      <c r="D2270" s="111">
        <v>0</v>
      </c>
    </row>
    <row r="2271" spans="2:4">
      <c r="B2271" s="139" t="s">
        <v>2502</v>
      </c>
      <c r="C2271" s="111">
        <v>0</v>
      </c>
      <c r="D2271" s="111">
        <v>0</v>
      </c>
    </row>
    <row r="2272" spans="2:4">
      <c r="B2272" s="138" t="s">
        <v>2503</v>
      </c>
      <c r="C2272" s="111">
        <v>0</v>
      </c>
      <c r="D2272" s="111">
        <v>0</v>
      </c>
    </row>
    <row r="2273" spans="2:4">
      <c r="B2273" s="139" t="s">
        <v>2504</v>
      </c>
      <c r="C2273" s="111">
        <v>0</v>
      </c>
      <c r="D2273" s="111">
        <v>0</v>
      </c>
    </row>
    <row r="2274" spans="2:4">
      <c r="B2274" s="138" t="s">
        <v>2505</v>
      </c>
      <c r="C2274" s="111">
        <v>0</v>
      </c>
      <c r="D2274" s="111">
        <v>0</v>
      </c>
    </row>
    <row r="2275" spans="2:4">
      <c r="B2275" s="139" t="s">
        <v>2506</v>
      </c>
      <c r="C2275" s="111">
        <v>0</v>
      </c>
      <c r="D2275" s="111">
        <v>0</v>
      </c>
    </row>
    <row r="2276" spans="2:4">
      <c r="B2276" s="138" t="s">
        <v>2507</v>
      </c>
      <c r="C2276" s="111">
        <v>0</v>
      </c>
      <c r="D2276" s="111">
        <v>0</v>
      </c>
    </row>
    <row r="2277" spans="2:4">
      <c r="B2277" s="139" t="s">
        <v>2508</v>
      </c>
      <c r="C2277" s="111">
        <v>0</v>
      </c>
      <c r="D2277" s="111">
        <v>0</v>
      </c>
    </row>
    <row r="2278" spans="2:4">
      <c r="B2278" s="138" t="s">
        <v>2509</v>
      </c>
      <c r="C2278" s="111">
        <v>0</v>
      </c>
      <c r="D2278" s="111">
        <v>0</v>
      </c>
    </row>
    <row r="2279" spans="2:4">
      <c r="B2279" s="139" t="s">
        <v>2510</v>
      </c>
      <c r="C2279" s="111">
        <v>0</v>
      </c>
      <c r="D2279" s="111">
        <v>0</v>
      </c>
    </row>
    <row r="2280" spans="2:4">
      <c r="B2280" s="138" t="s">
        <v>648</v>
      </c>
      <c r="C2280" s="111">
        <v>46866744</v>
      </c>
      <c r="D2280" s="111">
        <v>34838787.439999998</v>
      </c>
    </row>
    <row r="2281" spans="2:4">
      <c r="B2281" s="139" t="s">
        <v>1151</v>
      </c>
      <c r="C2281" s="111">
        <v>46866744</v>
      </c>
      <c r="D2281" s="111">
        <v>34838787.439999998</v>
      </c>
    </row>
    <row r="2282" spans="2:4">
      <c r="B2282" s="138" t="s">
        <v>2511</v>
      </c>
      <c r="C2282" s="111">
        <v>0</v>
      </c>
      <c r="D2282" s="111">
        <v>0</v>
      </c>
    </row>
    <row r="2283" spans="2:4">
      <c r="B2283" s="139" t="s">
        <v>2512</v>
      </c>
      <c r="C2283" s="111">
        <v>0</v>
      </c>
      <c r="D2283" s="111">
        <v>0</v>
      </c>
    </row>
    <row r="2284" spans="2:4">
      <c r="B2284" s="138" t="s">
        <v>2513</v>
      </c>
      <c r="C2284" s="111">
        <v>0</v>
      </c>
      <c r="D2284" s="111">
        <v>0</v>
      </c>
    </row>
    <row r="2285" spans="2:4">
      <c r="B2285" s="139" t="s">
        <v>2514</v>
      </c>
      <c r="C2285" s="111">
        <v>0</v>
      </c>
      <c r="D2285" s="111">
        <v>0</v>
      </c>
    </row>
    <row r="2286" spans="2:4">
      <c r="B2286" s="138" t="s">
        <v>2515</v>
      </c>
      <c r="C2286" s="111">
        <v>0</v>
      </c>
      <c r="D2286" s="111">
        <v>0</v>
      </c>
    </row>
    <row r="2287" spans="2:4">
      <c r="B2287" s="139" t="s">
        <v>2516</v>
      </c>
      <c r="C2287" s="111">
        <v>0</v>
      </c>
      <c r="D2287" s="111">
        <v>0</v>
      </c>
    </row>
    <row r="2288" spans="2:4">
      <c r="B2288" s="138" t="s">
        <v>2517</v>
      </c>
      <c r="C2288" s="111">
        <v>0</v>
      </c>
      <c r="D2288" s="111">
        <v>0</v>
      </c>
    </row>
    <row r="2289" spans="2:4">
      <c r="B2289" s="139" t="s">
        <v>2518</v>
      </c>
      <c r="C2289" s="111">
        <v>0</v>
      </c>
      <c r="D2289" s="111">
        <v>0</v>
      </c>
    </row>
    <row r="2290" spans="2:4">
      <c r="B2290" s="138" t="s">
        <v>649</v>
      </c>
      <c r="C2290" s="111">
        <v>62476384</v>
      </c>
      <c r="D2290" s="111">
        <v>304355537.51999998</v>
      </c>
    </row>
    <row r="2291" spans="2:4">
      <c r="B2291" s="139" t="s">
        <v>1152</v>
      </c>
      <c r="C2291" s="111">
        <v>62476384</v>
      </c>
      <c r="D2291" s="111">
        <v>304355537.51999998</v>
      </c>
    </row>
    <row r="2292" spans="2:4">
      <c r="B2292" s="138" t="s">
        <v>2519</v>
      </c>
      <c r="C2292" s="111">
        <v>0</v>
      </c>
      <c r="D2292" s="111">
        <v>0</v>
      </c>
    </row>
    <row r="2293" spans="2:4">
      <c r="B2293" s="139" t="s">
        <v>2520</v>
      </c>
      <c r="C2293" s="111">
        <v>0</v>
      </c>
      <c r="D2293" s="111">
        <v>0</v>
      </c>
    </row>
    <row r="2294" spans="2:4">
      <c r="B2294" s="138" t="s">
        <v>2521</v>
      </c>
      <c r="C2294" s="111">
        <v>0</v>
      </c>
      <c r="D2294" s="111">
        <v>0</v>
      </c>
    </row>
    <row r="2295" spans="2:4">
      <c r="B2295" s="139" t="s">
        <v>2522</v>
      </c>
      <c r="C2295" s="111">
        <v>0</v>
      </c>
      <c r="D2295" s="111">
        <v>0</v>
      </c>
    </row>
    <row r="2296" spans="2:4">
      <c r="B2296" s="138" t="s">
        <v>2523</v>
      </c>
      <c r="C2296" s="111">
        <v>0</v>
      </c>
      <c r="D2296" s="111">
        <v>0</v>
      </c>
    </row>
    <row r="2297" spans="2:4">
      <c r="B2297" s="139" t="s">
        <v>2524</v>
      </c>
      <c r="C2297" s="111">
        <v>0</v>
      </c>
      <c r="D2297" s="111">
        <v>0</v>
      </c>
    </row>
    <row r="2298" spans="2:4">
      <c r="B2298" s="138" t="s">
        <v>2525</v>
      </c>
      <c r="C2298" s="111">
        <v>0</v>
      </c>
      <c r="D2298" s="111">
        <v>0</v>
      </c>
    </row>
    <row r="2299" spans="2:4">
      <c r="B2299" s="139" t="s">
        <v>2526</v>
      </c>
      <c r="C2299" s="111">
        <v>0</v>
      </c>
      <c r="D2299" s="111">
        <v>0</v>
      </c>
    </row>
    <row r="2300" spans="2:4">
      <c r="B2300" s="138" t="s">
        <v>2527</v>
      </c>
      <c r="C2300" s="111">
        <v>0</v>
      </c>
      <c r="D2300" s="111">
        <v>0</v>
      </c>
    </row>
    <row r="2301" spans="2:4">
      <c r="B2301" s="139" t="s">
        <v>2528</v>
      </c>
      <c r="C2301" s="111">
        <v>0</v>
      </c>
      <c r="D2301" s="111">
        <v>0</v>
      </c>
    </row>
    <row r="2302" spans="2:4">
      <c r="B2302" s="138" t="s">
        <v>2529</v>
      </c>
      <c r="C2302" s="111">
        <v>0</v>
      </c>
      <c r="D2302" s="111">
        <v>0</v>
      </c>
    </row>
    <row r="2303" spans="2:4">
      <c r="B2303" s="139" t="s">
        <v>2530</v>
      </c>
      <c r="C2303" s="111">
        <v>0</v>
      </c>
      <c r="D2303" s="111">
        <v>0</v>
      </c>
    </row>
    <row r="2304" spans="2:4">
      <c r="B2304" s="138" t="s">
        <v>650</v>
      </c>
      <c r="C2304" s="111">
        <v>23982417</v>
      </c>
      <c r="D2304" s="111">
        <v>12774210.32</v>
      </c>
    </row>
    <row r="2305" spans="2:4">
      <c r="B2305" s="139" t="s">
        <v>1153</v>
      </c>
      <c r="C2305" s="111">
        <v>23982417</v>
      </c>
      <c r="D2305" s="111">
        <v>12774210.32</v>
      </c>
    </row>
    <row r="2306" spans="2:4">
      <c r="B2306" s="139" t="s">
        <v>2530</v>
      </c>
      <c r="C2306" s="111">
        <v>0</v>
      </c>
      <c r="D2306" s="111">
        <v>0</v>
      </c>
    </row>
    <row r="2307" spans="2:4">
      <c r="B2307" s="138" t="s">
        <v>2531</v>
      </c>
      <c r="C2307" s="111">
        <v>0</v>
      </c>
      <c r="D2307" s="111">
        <v>0</v>
      </c>
    </row>
    <row r="2308" spans="2:4">
      <c r="B2308" s="139" t="s">
        <v>2532</v>
      </c>
      <c r="C2308" s="111">
        <v>0</v>
      </c>
      <c r="D2308" s="111">
        <v>0</v>
      </c>
    </row>
    <row r="2309" spans="2:4">
      <c r="B2309" s="138" t="s">
        <v>2533</v>
      </c>
      <c r="C2309" s="111">
        <v>0</v>
      </c>
      <c r="D2309" s="111">
        <v>0</v>
      </c>
    </row>
    <row r="2310" spans="2:4">
      <c r="B2310" s="139" t="s">
        <v>2534</v>
      </c>
      <c r="C2310" s="111">
        <v>0</v>
      </c>
      <c r="D2310" s="111">
        <v>0</v>
      </c>
    </row>
    <row r="2311" spans="2:4">
      <c r="B2311" s="138" t="s">
        <v>2535</v>
      </c>
      <c r="C2311" s="111">
        <v>0</v>
      </c>
      <c r="D2311" s="111">
        <v>0</v>
      </c>
    </row>
    <row r="2312" spans="2:4">
      <c r="B2312" s="139" t="s">
        <v>2536</v>
      </c>
      <c r="C2312" s="111">
        <v>0</v>
      </c>
      <c r="D2312" s="111">
        <v>0</v>
      </c>
    </row>
    <row r="2313" spans="2:4">
      <c r="B2313" s="138" t="s">
        <v>651</v>
      </c>
      <c r="C2313" s="111">
        <v>6209581</v>
      </c>
      <c r="D2313" s="111">
        <v>4568340.3899999997</v>
      </c>
    </row>
    <row r="2314" spans="2:4">
      <c r="B2314" s="139" t="s">
        <v>1154</v>
      </c>
      <c r="C2314" s="111">
        <v>6209581</v>
      </c>
      <c r="D2314" s="111">
        <v>4568340.3899999997</v>
      </c>
    </row>
    <row r="2315" spans="2:4">
      <c r="B2315" s="138" t="s">
        <v>2537</v>
      </c>
      <c r="C2315" s="111">
        <v>0</v>
      </c>
      <c r="D2315" s="111">
        <v>0</v>
      </c>
    </row>
    <row r="2316" spans="2:4">
      <c r="B2316" s="139" t="s">
        <v>2538</v>
      </c>
      <c r="C2316" s="111">
        <v>0</v>
      </c>
      <c r="D2316" s="111">
        <v>0</v>
      </c>
    </row>
    <row r="2317" spans="2:4">
      <c r="B2317" s="138" t="s">
        <v>2539</v>
      </c>
      <c r="C2317" s="111">
        <v>0</v>
      </c>
      <c r="D2317" s="111">
        <v>0</v>
      </c>
    </row>
    <row r="2318" spans="2:4">
      <c r="B2318" s="139" t="s">
        <v>2540</v>
      </c>
      <c r="C2318" s="111">
        <v>0</v>
      </c>
      <c r="D2318" s="111">
        <v>0</v>
      </c>
    </row>
    <row r="2319" spans="2:4">
      <c r="B2319" s="138" t="s">
        <v>2541</v>
      </c>
      <c r="C2319" s="111">
        <v>0</v>
      </c>
      <c r="D2319" s="111">
        <v>0</v>
      </c>
    </row>
    <row r="2320" spans="2:4">
      <c r="B2320" s="139" t="s">
        <v>2542</v>
      </c>
      <c r="C2320" s="111">
        <v>0</v>
      </c>
      <c r="D2320" s="111">
        <v>0</v>
      </c>
    </row>
    <row r="2321" spans="2:4">
      <c r="B2321" s="138" t="s">
        <v>2543</v>
      </c>
      <c r="C2321" s="111">
        <v>0</v>
      </c>
      <c r="D2321" s="111">
        <v>0</v>
      </c>
    </row>
    <row r="2322" spans="2:4">
      <c r="B2322" s="139" t="s">
        <v>2544</v>
      </c>
      <c r="C2322" s="111">
        <v>0</v>
      </c>
      <c r="D2322" s="111">
        <v>0</v>
      </c>
    </row>
    <row r="2323" spans="2:4">
      <c r="B2323" s="138" t="s">
        <v>2545</v>
      </c>
      <c r="C2323" s="111">
        <v>0</v>
      </c>
      <c r="D2323" s="111">
        <v>0</v>
      </c>
    </row>
    <row r="2324" spans="2:4">
      <c r="B2324" s="139" t="s">
        <v>2546</v>
      </c>
      <c r="C2324" s="111">
        <v>0</v>
      </c>
      <c r="D2324" s="111">
        <v>0</v>
      </c>
    </row>
    <row r="2325" spans="2:4">
      <c r="B2325" s="138" t="s">
        <v>2547</v>
      </c>
      <c r="C2325" s="111">
        <v>0</v>
      </c>
      <c r="D2325" s="111">
        <v>0</v>
      </c>
    </row>
    <row r="2326" spans="2:4">
      <c r="B2326" s="139" t="s">
        <v>2548</v>
      </c>
      <c r="C2326" s="111">
        <v>0</v>
      </c>
      <c r="D2326" s="111">
        <v>0</v>
      </c>
    </row>
    <row r="2327" spans="2:4">
      <c r="B2327" s="138" t="s">
        <v>2549</v>
      </c>
      <c r="C2327" s="111">
        <v>0</v>
      </c>
      <c r="D2327" s="111">
        <v>0</v>
      </c>
    </row>
    <row r="2328" spans="2:4">
      <c r="B2328" s="139" t="s">
        <v>2550</v>
      </c>
      <c r="C2328" s="111">
        <v>0</v>
      </c>
      <c r="D2328" s="111">
        <v>0</v>
      </c>
    </row>
    <row r="2329" spans="2:4">
      <c r="B2329" s="138" t="s">
        <v>652</v>
      </c>
      <c r="C2329" s="111">
        <v>4784138</v>
      </c>
      <c r="D2329" s="111">
        <v>10000000</v>
      </c>
    </row>
    <row r="2330" spans="2:4">
      <c r="B2330" s="139" t="s">
        <v>1155</v>
      </c>
      <c r="C2330" s="111">
        <v>4784138</v>
      </c>
      <c r="D2330" s="111">
        <v>0</v>
      </c>
    </row>
    <row r="2331" spans="2:4">
      <c r="B2331" s="139" t="s">
        <v>1469</v>
      </c>
      <c r="C2331" s="111">
        <v>0</v>
      </c>
      <c r="D2331" s="111">
        <v>10000000</v>
      </c>
    </row>
    <row r="2332" spans="2:4">
      <c r="B2332" s="138" t="s">
        <v>2551</v>
      </c>
      <c r="C2332" s="111">
        <v>0</v>
      </c>
      <c r="D2332" s="111">
        <v>0</v>
      </c>
    </row>
    <row r="2333" spans="2:4">
      <c r="B2333" s="139" t="s">
        <v>2552</v>
      </c>
      <c r="C2333" s="111">
        <v>0</v>
      </c>
      <c r="D2333" s="111">
        <v>0</v>
      </c>
    </row>
    <row r="2334" spans="2:4">
      <c r="B2334" s="138" t="s">
        <v>2595</v>
      </c>
      <c r="C2334" s="111">
        <v>0</v>
      </c>
      <c r="D2334" s="111">
        <v>21976564.350000001</v>
      </c>
    </row>
    <row r="2335" spans="2:4">
      <c r="B2335" s="139" t="s">
        <v>1469</v>
      </c>
      <c r="C2335" s="111">
        <v>0</v>
      </c>
      <c r="D2335" s="111">
        <v>21976564.350000001</v>
      </c>
    </row>
    <row r="2336" spans="2:4">
      <c r="B2336" s="138" t="s">
        <v>2553</v>
      </c>
      <c r="C2336" s="111">
        <v>0</v>
      </c>
      <c r="D2336" s="111">
        <v>0</v>
      </c>
    </row>
    <row r="2337" spans="2:4">
      <c r="B2337" s="139" t="s">
        <v>2554</v>
      </c>
      <c r="C2337" s="111">
        <v>0</v>
      </c>
      <c r="D2337" s="111">
        <v>0</v>
      </c>
    </row>
    <row r="2338" spans="2:4">
      <c r="B2338" s="138" t="s">
        <v>2555</v>
      </c>
      <c r="C2338" s="111">
        <v>0</v>
      </c>
      <c r="D2338" s="111">
        <v>0</v>
      </c>
    </row>
    <row r="2339" spans="2:4">
      <c r="B2339" s="139" t="s">
        <v>2556</v>
      </c>
      <c r="C2339" s="111">
        <v>0</v>
      </c>
      <c r="D2339" s="111">
        <v>0</v>
      </c>
    </row>
    <row r="2340" spans="2:4">
      <c r="B2340" s="138" t="s">
        <v>2557</v>
      </c>
      <c r="C2340" s="111">
        <v>0</v>
      </c>
      <c r="D2340" s="111">
        <v>0</v>
      </c>
    </row>
    <row r="2341" spans="2:4">
      <c r="B2341" s="139" t="s">
        <v>2558</v>
      </c>
      <c r="C2341" s="111">
        <v>0</v>
      </c>
      <c r="D2341" s="111">
        <v>0</v>
      </c>
    </row>
    <row r="2342" spans="2:4">
      <c r="B2342" s="138" t="s">
        <v>2559</v>
      </c>
      <c r="C2342" s="111">
        <v>0</v>
      </c>
      <c r="D2342" s="111">
        <v>0</v>
      </c>
    </row>
    <row r="2343" spans="2:4">
      <c r="B2343" s="139" t="s">
        <v>2560</v>
      </c>
      <c r="C2343" s="111">
        <v>0</v>
      </c>
      <c r="D2343" s="111">
        <v>0</v>
      </c>
    </row>
    <row r="2344" spans="2:4">
      <c r="B2344" s="138" t="s">
        <v>2561</v>
      </c>
      <c r="C2344" s="111">
        <v>0</v>
      </c>
      <c r="D2344" s="111">
        <v>0</v>
      </c>
    </row>
    <row r="2345" spans="2:4">
      <c r="B2345" s="139" t="s">
        <v>2562</v>
      </c>
      <c r="C2345" s="111">
        <v>0</v>
      </c>
      <c r="D2345" s="111">
        <v>0</v>
      </c>
    </row>
    <row r="2346" spans="2:4">
      <c r="B2346" s="138" t="s">
        <v>2563</v>
      </c>
      <c r="C2346" s="111">
        <v>0</v>
      </c>
      <c r="D2346" s="111">
        <v>0</v>
      </c>
    </row>
    <row r="2347" spans="2:4">
      <c r="B2347" s="139" t="s">
        <v>2564</v>
      </c>
      <c r="C2347" s="111">
        <v>0</v>
      </c>
      <c r="D2347" s="111">
        <v>0</v>
      </c>
    </row>
    <row r="2348" spans="2:4">
      <c r="B2348" s="138" t="s">
        <v>2565</v>
      </c>
      <c r="C2348" s="111">
        <v>0</v>
      </c>
      <c r="D2348" s="111">
        <v>0</v>
      </c>
    </row>
    <row r="2349" spans="2:4">
      <c r="B2349" s="139" t="s">
        <v>2566</v>
      </c>
      <c r="C2349" s="111">
        <v>0</v>
      </c>
      <c r="D2349" s="111">
        <v>0</v>
      </c>
    </row>
    <row r="2350" spans="2:4">
      <c r="B2350" s="138" t="s">
        <v>2567</v>
      </c>
      <c r="C2350" s="111">
        <v>0</v>
      </c>
      <c r="D2350" s="111">
        <v>0</v>
      </c>
    </row>
    <row r="2351" spans="2:4">
      <c r="B2351" s="139" t="s">
        <v>2568</v>
      </c>
      <c r="C2351" s="111">
        <v>0</v>
      </c>
      <c r="D2351" s="111">
        <v>0</v>
      </c>
    </row>
    <row r="2352" spans="2:4">
      <c r="B2352" s="138" t="s">
        <v>2569</v>
      </c>
      <c r="C2352" s="111">
        <v>0</v>
      </c>
      <c r="D2352" s="111">
        <v>0</v>
      </c>
    </row>
    <row r="2353" spans="2:4">
      <c r="B2353" s="139" t="s">
        <v>2570</v>
      </c>
      <c r="C2353" s="111">
        <v>0</v>
      </c>
      <c r="D2353" s="111">
        <v>0</v>
      </c>
    </row>
    <row r="2354" spans="2:4">
      <c r="B2354" s="138" t="s">
        <v>2571</v>
      </c>
      <c r="C2354" s="111">
        <v>0</v>
      </c>
      <c r="D2354" s="111">
        <v>0</v>
      </c>
    </row>
    <row r="2355" spans="2:4">
      <c r="B2355" s="139" t="s">
        <v>2572</v>
      </c>
      <c r="C2355" s="111">
        <v>0</v>
      </c>
      <c r="D2355" s="111">
        <v>0</v>
      </c>
    </row>
    <row r="2356" spans="2:4">
      <c r="B2356" s="138" t="s">
        <v>653</v>
      </c>
      <c r="C2356" s="111">
        <v>7141110</v>
      </c>
      <c r="D2356" s="111">
        <v>3208336.31</v>
      </c>
    </row>
    <row r="2357" spans="2:4">
      <c r="B2357" s="139" t="s">
        <v>1156</v>
      </c>
      <c r="C2357" s="111">
        <v>7141110</v>
      </c>
      <c r="D2357" s="111">
        <v>3208336.31</v>
      </c>
    </row>
    <row r="2358" spans="2:4">
      <c r="B2358" s="138" t="s">
        <v>2573</v>
      </c>
      <c r="C2358" s="111">
        <v>0</v>
      </c>
      <c r="D2358" s="111">
        <v>0</v>
      </c>
    </row>
    <row r="2359" spans="2:4">
      <c r="B2359" s="139" t="s">
        <v>2574</v>
      </c>
      <c r="C2359" s="111">
        <v>0</v>
      </c>
      <c r="D2359" s="111">
        <v>0</v>
      </c>
    </row>
    <row r="2360" spans="2:4">
      <c r="B2360" s="138" t="s">
        <v>2575</v>
      </c>
      <c r="C2360" s="111">
        <v>0</v>
      </c>
      <c r="D2360" s="111">
        <v>0</v>
      </c>
    </row>
    <row r="2361" spans="2:4">
      <c r="B2361" s="139" t="s">
        <v>2576</v>
      </c>
      <c r="C2361" s="111">
        <v>0</v>
      </c>
      <c r="D2361" s="111">
        <v>0</v>
      </c>
    </row>
    <row r="2362" spans="2:4">
      <c r="B2362" s="138" t="s">
        <v>2577</v>
      </c>
      <c r="C2362" s="111">
        <v>0</v>
      </c>
      <c r="D2362" s="111">
        <v>0</v>
      </c>
    </row>
    <row r="2363" spans="2:4">
      <c r="B2363" s="139" t="s">
        <v>2578</v>
      </c>
      <c r="C2363" s="111">
        <v>0</v>
      </c>
      <c r="D2363" s="111">
        <v>0</v>
      </c>
    </row>
    <row r="2364" spans="2:4">
      <c r="B2364" s="138" t="s">
        <v>2579</v>
      </c>
      <c r="C2364" s="111">
        <v>0</v>
      </c>
      <c r="D2364" s="111">
        <v>0</v>
      </c>
    </row>
    <row r="2365" spans="2:4">
      <c r="B2365" s="139" t="s">
        <v>2580</v>
      </c>
      <c r="C2365" s="111">
        <v>0</v>
      </c>
      <c r="D2365" s="111">
        <v>0</v>
      </c>
    </row>
    <row r="2366" spans="2:4">
      <c r="B2366" s="138" t="s">
        <v>2581</v>
      </c>
      <c r="C2366" s="111">
        <v>0</v>
      </c>
      <c r="D2366" s="111">
        <v>0</v>
      </c>
    </row>
    <row r="2367" spans="2:4">
      <c r="B2367" s="139" t="s">
        <v>2582</v>
      </c>
      <c r="C2367" s="111">
        <v>0</v>
      </c>
      <c r="D2367" s="111">
        <v>0</v>
      </c>
    </row>
    <row r="2368" spans="2:4">
      <c r="B2368" s="138" t="s">
        <v>2583</v>
      </c>
      <c r="C2368" s="111">
        <v>0</v>
      </c>
      <c r="D2368" s="111">
        <v>0</v>
      </c>
    </row>
    <row r="2369" spans="2:4">
      <c r="B2369" s="139" t="s">
        <v>2584</v>
      </c>
      <c r="C2369" s="111">
        <v>0</v>
      </c>
      <c r="D2369" s="111">
        <v>0</v>
      </c>
    </row>
    <row r="2370" spans="2:4">
      <c r="B2370" s="138" t="s">
        <v>2585</v>
      </c>
      <c r="C2370" s="111">
        <v>0</v>
      </c>
      <c r="D2370" s="111">
        <v>0</v>
      </c>
    </row>
    <row r="2371" spans="2:4">
      <c r="B2371" s="139" t="s">
        <v>2586</v>
      </c>
      <c r="C2371" s="111">
        <v>0</v>
      </c>
      <c r="D2371" s="111">
        <v>0</v>
      </c>
    </row>
    <row r="2372" spans="2:4">
      <c r="B2372" s="138" t="s">
        <v>2587</v>
      </c>
      <c r="C2372" s="111">
        <v>0</v>
      </c>
      <c r="D2372" s="111">
        <v>0</v>
      </c>
    </row>
    <row r="2373" spans="2:4">
      <c r="B2373" s="139" t="s">
        <v>2588</v>
      </c>
      <c r="C2373" s="111">
        <v>0</v>
      </c>
      <c r="D2373" s="111">
        <v>0</v>
      </c>
    </row>
    <row r="2374" spans="2:4">
      <c r="B2374" s="138" t="s">
        <v>2589</v>
      </c>
      <c r="C2374" s="111">
        <v>0</v>
      </c>
      <c r="D2374" s="111">
        <v>0</v>
      </c>
    </row>
    <row r="2375" spans="2:4">
      <c r="B2375" s="139" t="s">
        <v>2590</v>
      </c>
      <c r="C2375" s="111">
        <v>0</v>
      </c>
      <c r="D2375" s="111">
        <v>0</v>
      </c>
    </row>
    <row r="2376" spans="2:4">
      <c r="B2376" s="138" t="s">
        <v>2591</v>
      </c>
      <c r="C2376" s="111">
        <v>0</v>
      </c>
      <c r="D2376" s="111">
        <v>0</v>
      </c>
    </row>
    <row r="2377" spans="2:4">
      <c r="B2377" s="139" t="s">
        <v>2592</v>
      </c>
      <c r="C2377" s="111">
        <v>0</v>
      </c>
      <c r="D2377" s="111">
        <v>0</v>
      </c>
    </row>
    <row r="2378" spans="2:4">
      <c r="B2378" s="138" t="s">
        <v>2593</v>
      </c>
      <c r="C2378" s="111">
        <v>0</v>
      </c>
      <c r="D2378" s="111">
        <v>0</v>
      </c>
    </row>
    <row r="2379" spans="2:4">
      <c r="B2379" s="139" t="s">
        <v>2594</v>
      </c>
      <c r="C2379" s="111">
        <v>0</v>
      </c>
      <c r="D2379" s="111">
        <v>0</v>
      </c>
    </row>
    <row r="2380" spans="2:4">
      <c r="B2380" s="136" t="s">
        <v>289</v>
      </c>
      <c r="C2380" s="137">
        <v>0</v>
      </c>
      <c r="D2380" s="137">
        <v>59999999.130000003</v>
      </c>
    </row>
    <row r="2381" spans="2:4">
      <c r="B2381" s="138" t="s">
        <v>652</v>
      </c>
      <c r="C2381" s="111">
        <v>0</v>
      </c>
      <c r="D2381" s="111">
        <v>43199999.130000003</v>
      </c>
    </row>
    <row r="2382" spans="2:4">
      <c r="B2382" s="139" t="s">
        <v>1469</v>
      </c>
      <c r="C2382" s="111">
        <v>0</v>
      </c>
      <c r="D2382" s="111">
        <v>43199999.130000003</v>
      </c>
    </row>
    <row r="2383" spans="2:4">
      <c r="B2383" s="138" t="s">
        <v>2595</v>
      </c>
      <c r="C2383" s="111">
        <v>0</v>
      </c>
      <c r="D2383" s="111">
        <v>16800000</v>
      </c>
    </row>
    <row r="2384" spans="2:4">
      <c r="B2384" s="139" t="s">
        <v>1469</v>
      </c>
      <c r="C2384" s="111">
        <v>0</v>
      </c>
      <c r="D2384" s="111">
        <v>16800000</v>
      </c>
    </row>
    <row r="2385" spans="2:4">
      <c r="B2385" s="136" t="s">
        <v>304</v>
      </c>
      <c r="C2385" s="137">
        <v>1149079161</v>
      </c>
      <c r="D2385" s="137">
        <v>659512341</v>
      </c>
    </row>
    <row r="2386" spans="2:4">
      <c r="B2386" s="138" t="s">
        <v>629</v>
      </c>
      <c r="C2386" s="111">
        <v>391210276</v>
      </c>
      <c r="D2386" s="111">
        <v>559512341</v>
      </c>
    </row>
    <row r="2387" spans="2:4">
      <c r="B2387" s="139" t="s">
        <v>1131</v>
      </c>
      <c r="C2387" s="111">
        <v>391210276</v>
      </c>
      <c r="D2387" s="111">
        <v>559512341</v>
      </c>
    </row>
    <row r="2388" spans="2:4">
      <c r="B2388" s="138" t="s">
        <v>646</v>
      </c>
      <c r="C2388" s="111">
        <v>0</v>
      </c>
      <c r="D2388" s="111">
        <v>100000000</v>
      </c>
    </row>
    <row r="2389" spans="2:4">
      <c r="B2389" s="139" t="s">
        <v>1149</v>
      </c>
      <c r="C2389" s="111">
        <v>0</v>
      </c>
      <c r="D2389" s="111">
        <v>100000000</v>
      </c>
    </row>
    <row r="2390" spans="2:4">
      <c r="B2390" s="138" t="s">
        <v>2596</v>
      </c>
      <c r="C2390" s="111">
        <v>300000000</v>
      </c>
      <c r="D2390" s="111">
        <v>0</v>
      </c>
    </row>
    <row r="2391" spans="2:4">
      <c r="B2391" s="139" t="s">
        <v>1157</v>
      </c>
      <c r="C2391" s="111">
        <v>300000000</v>
      </c>
      <c r="D2391" s="111">
        <v>0</v>
      </c>
    </row>
    <row r="2392" spans="2:4">
      <c r="B2392" s="138" t="s">
        <v>652</v>
      </c>
      <c r="C2392" s="111">
        <v>175124488</v>
      </c>
      <c r="D2392" s="111">
        <v>0</v>
      </c>
    </row>
    <row r="2393" spans="2:4">
      <c r="B2393" s="139" t="s">
        <v>1155</v>
      </c>
      <c r="C2393" s="111">
        <v>175124488</v>
      </c>
      <c r="D2393" s="111">
        <v>0</v>
      </c>
    </row>
    <row r="2394" spans="2:4">
      <c r="B2394" s="138" t="s">
        <v>654</v>
      </c>
      <c r="C2394" s="111">
        <v>282744397</v>
      </c>
      <c r="D2394" s="111">
        <v>0</v>
      </c>
    </row>
    <row r="2395" spans="2:4">
      <c r="B2395" s="139" t="s">
        <v>1158</v>
      </c>
      <c r="C2395" s="111">
        <v>282744397</v>
      </c>
      <c r="D2395" s="111">
        <v>0</v>
      </c>
    </row>
    <row r="2396" spans="2:4">
      <c r="B2396" s="136" t="s">
        <v>290</v>
      </c>
      <c r="C2396" s="137">
        <v>113900000</v>
      </c>
      <c r="D2396" s="137">
        <v>0</v>
      </c>
    </row>
    <row r="2397" spans="2:4">
      <c r="B2397" s="138" t="s">
        <v>288</v>
      </c>
      <c r="C2397" s="111">
        <v>113900000</v>
      </c>
      <c r="D2397" s="111">
        <v>0</v>
      </c>
    </row>
    <row r="2398" spans="2:4">
      <c r="B2398" s="139" t="s">
        <v>1159</v>
      </c>
      <c r="C2398" s="111">
        <v>113900000</v>
      </c>
      <c r="D2398" s="111">
        <v>0</v>
      </c>
    </row>
    <row r="2399" spans="2:4">
      <c r="B2399" s="64" t="s">
        <v>655</v>
      </c>
      <c r="C2399" s="111">
        <v>196818803</v>
      </c>
      <c r="D2399" s="111">
        <v>408714423.91999996</v>
      </c>
    </row>
    <row r="2400" spans="2:4">
      <c r="B2400" s="136" t="s">
        <v>287</v>
      </c>
      <c r="C2400" s="137">
        <v>196818803</v>
      </c>
      <c r="D2400" s="137">
        <v>28663783.510000002</v>
      </c>
    </row>
    <row r="2401" spans="2:4">
      <c r="B2401" s="138" t="s">
        <v>2597</v>
      </c>
      <c r="C2401" s="111">
        <v>0</v>
      </c>
      <c r="D2401" s="111">
        <v>0</v>
      </c>
    </row>
    <row r="2402" spans="2:4">
      <c r="B2402" s="139" t="s">
        <v>2598</v>
      </c>
      <c r="C2402" s="111">
        <v>0</v>
      </c>
      <c r="D2402" s="111">
        <v>0</v>
      </c>
    </row>
    <row r="2403" spans="2:4">
      <c r="B2403" s="138" t="s">
        <v>656</v>
      </c>
      <c r="C2403" s="111">
        <v>2115619</v>
      </c>
      <c r="D2403" s="111">
        <v>750295.22</v>
      </c>
    </row>
    <row r="2404" spans="2:4">
      <c r="B2404" s="139" t="s">
        <v>1160</v>
      </c>
      <c r="C2404" s="111">
        <v>2115619</v>
      </c>
      <c r="D2404" s="111">
        <v>750295.22</v>
      </c>
    </row>
    <row r="2405" spans="2:4">
      <c r="B2405" s="138" t="s">
        <v>2599</v>
      </c>
      <c r="C2405" s="111">
        <v>0</v>
      </c>
      <c r="D2405" s="111">
        <v>0</v>
      </c>
    </row>
    <row r="2406" spans="2:4">
      <c r="B2406" s="139" t="s">
        <v>2600</v>
      </c>
      <c r="C2406" s="111">
        <v>0</v>
      </c>
      <c r="D2406" s="111">
        <v>0</v>
      </c>
    </row>
    <row r="2407" spans="2:4">
      <c r="B2407" s="138" t="s">
        <v>2601</v>
      </c>
      <c r="C2407" s="111">
        <v>0</v>
      </c>
      <c r="D2407" s="111">
        <v>0</v>
      </c>
    </row>
    <row r="2408" spans="2:4">
      <c r="B2408" s="139" t="s">
        <v>2602</v>
      </c>
      <c r="C2408" s="111">
        <v>0</v>
      </c>
      <c r="D2408" s="111">
        <v>0</v>
      </c>
    </row>
    <row r="2409" spans="2:4">
      <c r="B2409" s="138" t="s">
        <v>2603</v>
      </c>
      <c r="C2409" s="111">
        <v>0</v>
      </c>
      <c r="D2409" s="111">
        <v>0</v>
      </c>
    </row>
    <row r="2410" spans="2:4">
      <c r="B2410" s="139" t="s">
        <v>2604</v>
      </c>
      <c r="C2410" s="111">
        <v>0</v>
      </c>
      <c r="D2410" s="111">
        <v>0</v>
      </c>
    </row>
    <row r="2411" spans="2:4">
      <c r="B2411" s="138" t="s">
        <v>2605</v>
      </c>
      <c r="C2411" s="111">
        <v>0</v>
      </c>
      <c r="D2411" s="111">
        <v>0</v>
      </c>
    </row>
    <row r="2412" spans="2:4">
      <c r="B2412" s="139" t="s">
        <v>2606</v>
      </c>
      <c r="C2412" s="111">
        <v>0</v>
      </c>
      <c r="D2412" s="111">
        <v>0</v>
      </c>
    </row>
    <row r="2413" spans="2:4">
      <c r="B2413" s="138" t="s">
        <v>2607</v>
      </c>
      <c r="C2413" s="111">
        <v>0</v>
      </c>
      <c r="D2413" s="111">
        <v>0</v>
      </c>
    </row>
    <row r="2414" spans="2:4">
      <c r="B2414" s="139" t="s">
        <v>2608</v>
      </c>
      <c r="C2414" s="111">
        <v>0</v>
      </c>
      <c r="D2414" s="111">
        <v>0</v>
      </c>
    </row>
    <row r="2415" spans="2:4">
      <c r="B2415" s="138" t="s">
        <v>2609</v>
      </c>
      <c r="C2415" s="111">
        <v>0</v>
      </c>
      <c r="D2415" s="111">
        <v>0</v>
      </c>
    </row>
    <row r="2416" spans="2:4">
      <c r="B2416" s="139" t="s">
        <v>2610</v>
      </c>
      <c r="C2416" s="111">
        <v>0</v>
      </c>
      <c r="D2416" s="111">
        <v>0</v>
      </c>
    </row>
    <row r="2417" spans="2:4">
      <c r="B2417" s="138" t="s">
        <v>2611</v>
      </c>
      <c r="C2417" s="111">
        <v>0</v>
      </c>
      <c r="D2417" s="111">
        <v>0</v>
      </c>
    </row>
    <row r="2418" spans="2:4">
      <c r="B2418" s="139" t="s">
        <v>2612</v>
      </c>
      <c r="C2418" s="111">
        <v>0</v>
      </c>
      <c r="D2418" s="111">
        <v>0</v>
      </c>
    </row>
    <row r="2419" spans="2:4">
      <c r="B2419" s="138" t="s">
        <v>2613</v>
      </c>
      <c r="C2419" s="111">
        <v>0</v>
      </c>
      <c r="D2419" s="111">
        <v>0</v>
      </c>
    </row>
    <row r="2420" spans="2:4">
      <c r="B2420" s="139" t="s">
        <v>2614</v>
      </c>
      <c r="C2420" s="111">
        <v>0</v>
      </c>
      <c r="D2420" s="111">
        <v>0</v>
      </c>
    </row>
    <row r="2421" spans="2:4">
      <c r="B2421" s="138" t="s">
        <v>2615</v>
      </c>
      <c r="C2421" s="111">
        <v>0</v>
      </c>
      <c r="D2421" s="111">
        <v>0</v>
      </c>
    </row>
    <row r="2422" spans="2:4">
      <c r="B2422" s="139" t="s">
        <v>2616</v>
      </c>
      <c r="C2422" s="111">
        <v>0</v>
      </c>
      <c r="D2422" s="111">
        <v>0</v>
      </c>
    </row>
    <row r="2423" spans="2:4">
      <c r="B2423" s="138" t="s">
        <v>2617</v>
      </c>
      <c r="C2423" s="111">
        <v>0</v>
      </c>
      <c r="D2423" s="111">
        <v>0</v>
      </c>
    </row>
    <row r="2424" spans="2:4">
      <c r="B2424" s="139" t="s">
        <v>2618</v>
      </c>
      <c r="C2424" s="111">
        <v>0</v>
      </c>
      <c r="D2424" s="111">
        <v>0</v>
      </c>
    </row>
    <row r="2425" spans="2:4">
      <c r="B2425" s="138" t="s">
        <v>657</v>
      </c>
      <c r="C2425" s="111">
        <v>173769725</v>
      </c>
      <c r="D2425" s="111">
        <v>0</v>
      </c>
    </row>
    <row r="2426" spans="2:4">
      <c r="B2426" s="139" t="s">
        <v>1161</v>
      </c>
      <c r="C2426" s="111">
        <v>173769725</v>
      </c>
      <c r="D2426" s="111">
        <v>0</v>
      </c>
    </row>
    <row r="2427" spans="2:4">
      <c r="B2427" s="138" t="s">
        <v>658</v>
      </c>
      <c r="C2427" s="111">
        <v>2999337</v>
      </c>
      <c r="D2427" s="111">
        <v>6293681.8700000001</v>
      </c>
    </row>
    <row r="2428" spans="2:4">
      <c r="B2428" s="139" t="s">
        <v>1162</v>
      </c>
      <c r="C2428" s="111">
        <v>2999337</v>
      </c>
      <c r="D2428" s="111">
        <v>6293681.8700000001</v>
      </c>
    </row>
    <row r="2429" spans="2:4">
      <c r="B2429" s="138" t="s">
        <v>659</v>
      </c>
      <c r="C2429" s="111">
        <v>9866683</v>
      </c>
      <c r="D2429" s="111">
        <v>3025027.8</v>
      </c>
    </row>
    <row r="2430" spans="2:4">
      <c r="B2430" s="139" t="s">
        <v>1163</v>
      </c>
      <c r="C2430" s="111">
        <v>9866683</v>
      </c>
      <c r="D2430" s="111">
        <v>3025027.8</v>
      </c>
    </row>
    <row r="2431" spans="2:4">
      <c r="B2431" s="138" t="s">
        <v>660</v>
      </c>
      <c r="C2431" s="111">
        <v>3123819</v>
      </c>
      <c r="D2431" s="111">
        <v>0</v>
      </c>
    </row>
    <row r="2432" spans="2:4">
      <c r="B2432" s="139" t="s">
        <v>1164</v>
      </c>
      <c r="C2432" s="111">
        <v>3123819</v>
      </c>
      <c r="D2432" s="111">
        <v>0</v>
      </c>
    </row>
    <row r="2433" spans="2:4">
      <c r="B2433" s="138" t="s">
        <v>3171</v>
      </c>
      <c r="C2433" s="111">
        <v>0</v>
      </c>
      <c r="D2433" s="111">
        <v>0</v>
      </c>
    </row>
    <row r="2434" spans="2:4">
      <c r="B2434" s="139" t="s">
        <v>3172</v>
      </c>
      <c r="C2434" s="111">
        <v>0</v>
      </c>
      <c r="D2434" s="111">
        <v>0</v>
      </c>
    </row>
    <row r="2435" spans="2:4">
      <c r="B2435" s="138" t="s">
        <v>1470</v>
      </c>
      <c r="C2435" s="111">
        <v>0</v>
      </c>
      <c r="D2435" s="111">
        <v>15000000</v>
      </c>
    </row>
    <row r="2436" spans="2:4">
      <c r="B2436" s="139" t="s">
        <v>1471</v>
      </c>
      <c r="C2436" s="111">
        <v>0</v>
      </c>
      <c r="D2436" s="111">
        <v>15000000</v>
      </c>
    </row>
    <row r="2437" spans="2:4">
      <c r="B2437" s="138" t="s">
        <v>661</v>
      </c>
      <c r="C2437" s="111">
        <v>4943620</v>
      </c>
      <c r="D2437" s="111">
        <v>3594778.62</v>
      </c>
    </row>
    <row r="2438" spans="2:4">
      <c r="B2438" s="139" t="s">
        <v>1165</v>
      </c>
      <c r="C2438" s="111">
        <v>4943620</v>
      </c>
      <c r="D2438" s="111">
        <v>3594778.62</v>
      </c>
    </row>
    <row r="2439" spans="2:4">
      <c r="B2439" s="136" t="s">
        <v>304</v>
      </c>
      <c r="C2439" s="137">
        <v>0</v>
      </c>
      <c r="D2439" s="137">
        <v>380050640.40999997</v>
      </c>
    </row>
    <row r="2440" spans="2:4">
      <c r="B2440" s="138" t="s">
        <v>1388</v>
      </c>
      <c r="C2440" s="111">
        <v>0</v>
      </c>
      <c r="D2440" s="111">
        <v>380050640.40999997</v>
      </c>
    </row>
    <row r="2441" spans="2:4">
      <c r="B2441" s="139" t="s">
        <v>1389</v>
      </c>
      <c r="C2441" s="111">
        <v>0</v>
      </c>
      <c r="D2441" s="111">
        <v>380050640.40999997</v>
      </c>
    </row>
    <row r="2442" spans="2:4">
      <c r="B2442" s="64" t="s">
        <v>301</v>
      </c>
      <c r="C2442" s="111">
        <v>642352396</v>
      </c>
      <c r="D2442" s="111">
        <v>493317695.10000002</v>
      </c>
    </row>
    <row r="2443" spans="2:4">
      <c r="B2443" s="136" t="s">
        <v>287</v>
      </c>
      <c r="C2443" s="137">
        <v>642352396</v>
      </c>
      <c r="D2443" s="137">
        <v>493317695.10000002</v>
      </c>
    </row>
    <row r="2444" spans="2:4">
      <c r="B2444" s="138" t="s">
        <v>2619</v>
      </c>
      <c r="C2444" s="111">
        <v>0</v>
      </c>
      <c r="D2444" s="111">
        <v>0</v>
      </c>
    </row>
    <row r="2445" spans="2:4">
      <c r="B2445" s="139" t="s">
        <v>2620</v>
      </c>
      <c r="C2445" s="111">
        <v>0</v>
      </c>
      <c r="D2445" s="111">
        <v>0</v>
      </c>
    </row>
    <row r="2446" spans="2:4">
      <c r="B2446" s="138" t="s">
        <v>2621</v>
      </c>
      <c r="C2446" s="111">
        <v>0</v>
      </c>
      <c r="D2446" s="111">
        <v>0</v>
      </c>
    </row>
    <row r="2447" spans="2:4">
      <c r="B2447" s="139" t="s">
        <v>2622</v>
      </c>
      <c r="C2447" s="111">
        <v>0</v>
      </c>
      <c r="D2447" s="111">
        <v>0</v>
      </c>
    </row>
    <row r="2448" spans="2:4">
      <c r="B2448" s="138" t="s">
        <v>2623</v>
      </c>
      <c r="C2448" s="111">
        <v>0</v>
      </c>
      <c r="D2448" s="111">
        <v>0</v>
      </c>
    </row>
    <row r="2449" spans="2:4">
      <c r="B2449" s="139" t="s">
        <v>2624</v>
      </c>
      <c r="C2449" s="111">
        <v>0</v>
      </c>
      <c r="D2449" s="111">
        <v>0</v>
      </c>
    </row>
    <row r="2450" spans="2:4">
      <c r="B2450" s="138" t="s">
        <v>662</v>
      </c>
      <c r="C2450" s="111">
        <v>2466670</v>
      </c>
      <c r="D2450" s="111">
        <v>0</v>
      </c>
    </row>
    <row r="2451" spans="2:4">
      <c r="B2451" s="139" t="s">
        <v>1166</v>
      </c>
      <c r="C2451" s="111">
        <v>2466670</v>
      </c>
      <c r="D2451" s="111">
        <v>0</v>
      </c>
    </row>
    <row r="2452" spans="2:4">
      <c r="B2452" s="138" t="s">
        <v>2625</v>
      </c>
      <c r="C2452" s="111">
        <v>0</v>
      </c>
      <c r="D2452" s="111">
        <v>0</v>
      </c>
    </row>
    <row r="2453" spans="2:4">
      <c r="B2453" s="139" t="s">
        <v>2626</v>
      </c>
      <c r="C2453" s="111">
        <v>0</v>
      </c>
      <c r="D2453" s="111">
        <v>0</v>
      </c>
    </row>
    <row r="2454" spans="2:4">
      <c r="B2454" s="138" t="s">
        <v>2627</v>
      </c>
      <c r="C2454" s="111">
        <v>0</v>
      </c>
      <c r="D2454" s="111">
        <v>0</v>
      </c>
    </row>
    <row r="2455" spans="2:4">
      <c r="B2455" s="139" t="s">
        <v>2628</v>
      </c>
      <c r="C2455" s="111">
        <v>0</v>
      </c>
      <c r="D2455" s="111">
        <v>0</v>
      </c>
    </row>
    <row r="2456" spans="2:4">
      <c r="B2456" s="138" t="s">
        <v>2629</v>
      </c>
      <c r="C2456" s="111">
        <v>0</v>
      </c>
      <c r="D2456" s="111">
        <v>0</v>
      </c>
    </row>
    <row r="2457" spans="2:4">
      <c r="B2457" s="139" t="s">
        <v>2630</v>
      </c>
      <c r="C2457" s="111">
        <v>0</v>
      </c>
      <c r="D2457" s="111">
        <v>0</v>
      </c>
    </row>
    <row r="2458" spans="2:4">
      <c r="B2458" s="138" t="s">
        <v>2631</v>
      </c>
      <c r="C2458" s="111">
        <v>0</v>
      </c>
      <c r="D2458" s="111">
        <v>0</v>
      </c>
    </row>
    <row r="2459" spans="2:4">
      <c r="B2459" s="139" t="s">
        <v>2632</v>
      </c>
      <c r="C2459" s="111">
        <v>0</v>
      </c>
      <c r="D2459" s="111">
        <v>0</v>
      </c>
    </row>
    <row r="2460" spans="2:4">
      <c r="B2460" s="138" t="s">
        <v>2633</v>
      </c>
      <c r="C2460" s="111">
        <v>0</v>
      </c>
      <c r="D2460" s="111">
        <v>0</v>
      </c>
    </row>
    <row r="2461" spans="2:4">
      <c r="B2461" s="139" t="s">
        <v>2634</v>
      </c>
      <c r="C2461" s="111">
        <v>0</v>
      </c>
      <c r="D2461" s="111">
        <v>0</v>
      </c>
    </row>
    <row r="2462" spans="2:4">
      <c r="B2462" s="138" t="s">
        <v>2635</v>
      </c>
      <c r="C2462" s="111">
        <v>0</v>
      </c>
      <c r="D2462" s="111">
        <v>0</v>
      </c>
    </row>
    <row r="2463" spans="2:4">
      <c r="B2463" s="139" t="s">
        <v>2636</v>
      </c>
      <c r="C2463" s="111">
        <v>0</v>
      </c>
      <c r="D2463" s="111">
        <v>0</v>
      </c>
    </row>
    <row r="2464" spans="2:4">
      <c r="B2464" s="138" t="s">
        <v>2637</v>
      </c>
      <c r="C2464" s="111">
        <v>0</v>
      </c>
      <c r="D2464" s="111">
        <v>0</v>
      </c>
    </row>
    <row r="2465" spans="2:4">
      <c r="B2465" s="139" t="s">
        <v>2638</v>
      </c>
      <c r="C2465" s="111">
        <v>0</v>
      </c>
      <c r="D2465" s="111">
        <v>0</v>
      </c>
    </row>
    <row r="2466" spans="2:4">
      <c r="B2466" s="138" t="s">
        <v>2639</v>
      </c>
      <c r="C2466" s="111">
        <v>0</v>
      </c>
      <c r="D2466" s="111">
        <v>0</v>
      </c>
    </row>
    <row r="2467" spans="2:4">
      <c r="B2467" s="139" t="s">
        <v>2640</v>
      </c>
      <c r="C2467" s="111">
        <v>0</v>
      </c>
      <c r="D2467" s="111">
        <v>0</v>
      </c>
    </row>
    <row r="2468" spans="2:4">
      <c r="B2468" s="138" t="s">
        <v>2641</v>
      </c>
      <c r="C2468" s="111">
        <v>0</v>
      </c>
      <c r="D2468" s="111">
        <v>0</v>
      </c>
    </row>
    <row r="2469" spans="2:4">
      <c r="B2469" s="139" t="s">
        <v>2642</v>
      </c>
      <c r="C2469" s="111">
        <v>0</v>
      </c>
      <c r="D2469" s="111">
        <v>0</v>
      </c>
    </row>
    <row r="2470" spans="2:4">
      <c r="B2470" s="138" t="s">
        <v>2643</v>
      </c>
      <c r="C2470" s="111">
        <v>0</v>
      </c>
      <c r="D2470" s="111">
        <v>0</v>
      </c>
    </row>
    <row r="2471" spans="2:4">
      <c r="B2471" s="139" t="s">
        <v>2644</v>
      </c>
      <c r="C2471" s="111">
        <v>0</v>
      </c>
      <c r="D2471" s="111">
        <v>0</v>
      </c>
    </row>
    <row r="2472" spans="2:4">
      <c r="B2472" s="138" t="s">
        <v>2645</v>
      </c>
      <c r="C2472" s="111">
        <v>0</v>
      </c>
      <c r="D2472" s="111">
        <v>0</v>
      </c>
    </row>
    <row r="2473" spans="2:4">
      <c r="B2473" s="139" t="s">
        <v>2646</v>
      </c>
      <c r="C2473" s="111">
        <v>0</v>
      </c>
      <c r="D2473" s="111">
        <v>0</v>
      </c>
    </row>
    <row r="2474" spans="2:4">
      <c r="B2474" s="138" t="s">
        <v>663</v>
      </c>
      <c r="C2474" s="111">
        <v>2115619</v>
      </c>
      <c r="D2474" s="111">
        <v>6916798.8600000003</v>
      </c>
    </row>
    <row r="2475" spans="2:4">
      <c r="B2475" s="139" t="s">
        <v>1167</v>
      </c>
      <c r="C2475" s="111">
        <v>2115619</v>
      </c>
      <c r="D2475" s="111">
        <v>6916798.8600000003</v>
      </c>
    </row>
    <row r="2476" spans="2:4">
      <c r="B2476" s="138" t="s">
        <v>2647</v>
      </c>
      <c r="C2476" s="111">
        <v>0</v>
      </c>
      <c r="D2476" s="111">
        <v>0</v>
      </c>
    </row>
    <row r="2477" spans="2:4">
      <c r="B2477" s="139" t="s">
        <v>2648</v>
      </c>
      <c r="C2477" s="111">
        <v>0</v>
      </c>
      <c r="D2477" s="111">
        <v>0</v>
      </c>
    </row>
    <row r="2478" spans="2:4">
      <c r="B2478" s="138" t="s">
        <v>2649</v>
      </c>
      <c r="C2478" s="111">
        <v>0</v>
      </c>
      <c r="D2478" s="111">
        <v>0</v>
      </c>
    </row>
    <row r="2479" spans="2:4">
      <c r="B2479" s="139" t="s">
        <v>2650</v>
      </c>
      <c r="C2479" s="111">
        <v>0</v>
      </c>
      <c r="D2479" s="111">
        <v>0</v>
      </c>
    </row>
    <row r="2480" spans="2:4">
      <c r="B2480" s="138" t="s">
        <v>2651</v>
      </c>
      <c r="C2480" s="111">
        <v>0</v>
      </c>
      <c r="D2480" s="111">
        <v>0</v>
      </c>
    </row>
    <row r="2481" spans="2:4">
      <c r="B2481" s="139" t="s">
        <v>2652</v>
      </c>
      <c r="C2481" s="111">
        <v>0</v>
      </c>
      <c r="D2481" s="111">
        <v>0</v>
      </c>
    </row>
    <row r="2482" spans="2:4">
      <c r="B2482" s="138" t="s">
        <v>2653</v>
      </c>
      <c r="C2482" s="111">
        <v>0</v>
      </c>
      <c r="D2482" s="111">
        <v>0</v>
      </c>
    </row>
    <row r="2483" spans="2:4">
      <c r="B2483" s="139" t="s">
        <v>2654</v>
      </c>
      <c r="C2483" s="111">
        <v>0</v>
      </c>
      <c r="D2483" s="111">
        <v>0</v>
      </c>
    </row>
    <row r="2484" spans="2:4">
      <c r="B2484" s="138" t="s">
        <v>664</v>
      </c>
      <c r="C2484" s="111">
        <v>29000000</v>
      </c>
      <c r="D2484" s="111">
        <v>0</v>
      </c>
    </row>
    <row r="2485" spans="2:4">
      <c r="B2485" s="139" t="s">
        <v>1168</v>
      </c>
      <c r="C2485" s="111">
        <v>29000000</v>
      </c>
      <c r="D2485" s="111">
        <v>0</v>
      </c>
    </row>
    <row r="2486" spans="2:4">
      <c r="B2486" s="138" t="s">
        <v>2655</v>
      </c>
      <c r="C2486" s="111">
        <v>0</v>
      </c>
      <c r="D2486" s="111">
        <v>0</v>
      </c>
    </row>
    <row r="2487" spans="2:4">
      <c r="B2487" s="139" t="s">
        <v>2656</v>
      </c>
      <c r="C2487" s="111">
        <v>0</v>
      </c>
      <c r="D2487" s="111">
        <v>0</v>
      </c>
    </row>
    <row r="2488" spans="2:4">
      <c r="B2488" s="138" t="s">
        <v>665</v>
      </c>
      <c r="C2488" s="111">
        <v>8693414</v>
      </c>
      <c r="D2488" s="111">
        <v>1347866.38</v>
      </c>
    </row>
    <row r="2489" spans="2:4">
      <c r="B2489" s="139" t="s">
        <v>1169</v>
      </c>
      <c r="C2489" s="111">
        <v>8693414</v>
      </c>
      <c r="D2489" s="111">
        <v>1347866.38</v>
      </c>
    </row>
    <row r="2490" spans="2:4">
      <c r="B2490" s="138" t="s">
        <v>666</v>
      </c>
      <c r="C2490" s="111">
        <v>94875610</v>
      </c>
      <c r="D2490" s="111">
        <v>79311920.470000014</v>
      </c>
    </row>
    <row r="2491" spans="2:4">
      <c r="B2491" s="139" t="s">
        <v>1170</v>
      </c>
      <c r="C2491" s="111">
        <v>94875610</v>
      </c>
      <c r="D2491" s="111">
        <v>79311920.470000014</v>
      </c>
    </row>
    <row r="2492" spans="2:4">
      <c r="B2492" s="138" t="s">
        <v>667</v>
      </c>
      <c r="C2492" s="111">
        <v>3615288</v>
      </c>
      <c r="D2492" s="111">
        <v>6685961.21</v>
      </c>
    </row>
    <row r="2493" spans="2:4">
      <c r="B2493" s="139" t="s">
        <v>1171</v>
      </c>
      <c r="C2493" s="111">
        <v>3615288</v>
      </c>
      <c r="D2493" s="111">
        <v>6685961.21</v>
      </c>
    </row>
    <row r="2494" spans="2:4">
      <c r="B2494" s="138" t="s">
        <v>668</v>
      </c>
      <c r="C2494" s="111">
        <v>56247488</v>
      </c>
      <c r="D2494" s="111">
        <v>0</v>
      </c>
    </row>
    <row r="2495" spans="2:4">
      <c r="B2495" s="139" t="s">
        <v>1172</v>
      </c>
      <c r="C2495" s="111">
        <v>56247488</v>
      </c>
      <c r="D2495" s="111">
        <v>0</v>
      </c>
    </row>
    <row r="2496" spans="2:4">
      <c r="B2496" s="138" t="s">
        <v>669</v>
      </c>
      <c r="C2496" s="111">
        <v>90165822</v>
      </c>
      <c r="D2496" s="111">
        <v>74158033.790000007</v>
      </c>
    </row>
    <row r="2497" spans="2:4">
      <c r="B2497" s="139" t="s">
        <v>1173</v>
      </c>
      <c r="C2497" s="111">
        <v>90165822</v>
      </c>
      <c r="D2497" s="111">
        <v>74158033.790000007</v>
      </c>
    </row>
    <row r="2498" spans="2:4">
      <c r="B2498" s="138" t="s">
        <v>670</v>
      </c>
      <c r="C2498" s="111">
        <v>9866683</v>
      </c>
      <c r="D2498" s="111">
        <v>7742820.9199999999</v>
      </c>
    </row>
    <row r="2499" spans="2:4">
      <c r="B2499" s="139" t="s">
        <v>1174</v>
      </c>
      <c r="C2499" s="111">
        <v>9866683</v>
      </c>
      <c r="D2499" s="111">
        <v>7742820.9199999999</v>
      </c>
    </row>
    <row r="2500" spans="2:4">
      <c r="B2500" s="138" t="s">
        <v>671</v>
      </c>
      <c r="C2500" s="111">
        <v>18742915</v>
      </c>
      <c r="D2500" s="111">
        <v>22928130.68</v>
      </c>
    </row>
    <row r="2501" spans="2:4">
      <c r="B2501" s="139" t="s">
        <v>1175</v>
      </c>
      <c r="C2501" s="111">
        <v>18742915</v>
      </c>
      <c r="D2501" s="111">
        <v>22928130.68</v>
      </c>
    </row>
    <row r="2502" spans="2:4">
      <c r="B2502" s="138" t="s">
        <v>672</v>
      </c>
      <c r="C2502" s="111">
        <v>222804317</v>
      </c>
      <c r="D2502" s="111">
        <v>109479911.50000001</v>
      </c>
    </row>
    <row r="2503" spans="2:4">
      <c r="B2503" s="139" t="s">
        <v>1176</v>
      </c>
      <c r="C2503" s="111">
        <v>222804317</v>
      </c>
      <c r="D2503" s="111">
        <v>109479911.50000001</v>
      </c>
    </row>
    <row r="2504" spans="2:4">
      <c r="B2504" s="138" t="s">
        <v>673</v>
      </c>
      <c r="C2504" s="111">
        <v>1241916</v>
      </c>
      <c r="D2504" s="111">
        <v>0</v>
      </c>
    </row>
    <row r="2505" spans="2:4">
      <c r="B2505" s="139" t="s">
        <v>1177</v>
      </c>
      <c r="C2505" s="111">
        <v>1241916</v>
      </c>
      <c r="D2505" s="111">
        <v>0</v>
      </c>
    </row>
    <row r="2506" spans="2:4">
      <c r="B2506" s="138" t="s">
        <v>674</v>
      </c>
      <c r="C2506" s="111">
        <v>102516654</v>
      </c>
      <c r="D2506" s="111">
        <v>184746251.28999999</v>
      </c>
    </row>
    <row r="2507" spans="2:4">
      <c r="B2507" s="139" t="s">
        <v>1178</v>
      </c>
      <c r="C2507" s="111">
        <v>102516654</v>
      </c>
      <c r="D2507" s="111">
        <v>184746251.28999999</v>
      </c>
    </row>
    <row r="2508" spans="2:4">
      <c r="B2508" s="136" t="s">
        <v>304</v>
      </c>
      <c r="C2508" s="137">
        <v>0</v>
      </c>
      <c r="D2508" s="137">
        <v>0</v>
      </c>
    </row>
    <row r="2509" spans="2:4">
      <c r="B2509" s="138" t="s">
        <v>668</v>
      </c>
      <c r="C2509" s="111">
        <v>0</v>
      </c>
      <c r="D2509" s="111">
        <v>0</v>
      </c>
    </row>
    <row r="2510" spans="2:4">
      <c r="B2510" s="139" t="s">
        <v>1172</v>
      </c>
      <c r="C2510" s="111">
        <v>0</v>
      </c>
      <c r="D2510" s="111">
        <v>0</v>
      </c>
    </row>
    <row r="2511" spans="2:4">
      <c r="B2511" s="64" t="s">
        <v>675</v>
      </c>
      <c r="C2511" s="111">
        <v>72214264</v>
      </c>
      <c r="D2511" s="111">
        <v>141189082.94999999</v>
      </c>
    </row>
    <row r="2512" spans="2:4">
      <c r="B2512" s="136" t="s">
        <v>287</v>
      </c>
      <c r="C2512" s="137">
        <v>72214264</v>
      </c>
      <c r="D2512" s="137">
        <v>126189083.14</v>
      </c>
    </row>
    <row r="2513" spans="2:4">
      <c r="B2513" s="138" t="s">
        <v>676</v>
      </c>
      <c r="C2513" s="111">
        <v>12495276</v>
      </c>
      <c r="D2513" s="111">
        <v>29952281.93</v>
      </c>
    </row>
    <row r="2514" spans="2:4">
      <c r="B2514" s="139" t="s">
        <v>1179</v>
      </c>
      <c r="C2514" s="111">
        <v>12495276</v>
      </c>
      <c r="D2514" s="111">
        <v>29952281.93</v>
      </c>
    </row>
    <row r="2515" spans="2:4">
      <c r="B2515" s="138" t="s">
        <v>677</v>
      </c>
      <c r="C2515" s="111">
        <v>791959</v>
      </c>
      <c r="D2515" s="111">
        <v>3090179.1799999997</v>
      </c>
    </row>
    <row r="2516" spans="2:4">
      <c r="B2516" s="139" t="s">
        <v>1180</v>
      </c>
      <c r="C2516" s="111">
        <v>791959</v>
      </c>
      <c r="D2516" s="111">
        <v>3090179.1799999997</v>
      </c>
    </row>
    <row r="2517" spans="2:4">
      <c r="B2517" s="138" t="s">
        <v>678</v>
      </c>
      <c r="C2517" s="111">
        <v>791959</v>
      </c>
      <c r="D2517" s="111">
        <v>3326818.09</v>
      </c>
    </row>
    <row r="2518" spans="2:4">
      <c r="B2518" s="139" t="s">
        <v>1181</v>
      </c>
      <c r="C2518" s="111">
        <v>791959</v>
      </c>
      <c r="D2518" s="111">
        <v>3326818.09</v>
      </c>
    </row>
    <row r="2519" spans="2:4">
      <c r="B2519" s="138" t="s">
        <v>679</v>
      </c>
      <c r="C2519" s="111">
        <v>2138193</v>
      </c>
      <c r="D2519" s="111">
        <v>6823623.0599999996</v>
      </c>
    </row>
    <row r="2520" spans="2:4">
      <c r="B2520" s="139" t="s">
        <v>1182</v>
      </c>
      <c r="C2520" s="111">
        <v>2138193</v>
      </c>
      <c r="D2520" s="111">
        <v>6823623.0599999996</v>
      </c>
    </row>
    <row r="2521" spans="2:4">
      <c r="B2521" s="138" t="s">
        <v>680</v>
      </c>
      <c r="C2521" s="111">
        <v>791959</v>
      </c>
      <c r="D2521" s="111">
        <v>712762.8</v>
      </c>
    </row>
    <row r="2522" spans="2:4">
      <c r="B2522" s="139" t="s">
        <v>1183</v>
      </c>
      <c r="C2522" s="111">
        <v>791959</v>
      </c>
      <c r="D2522" s="111">
        <v>712762.8</v>
      </c>
    </row>
    <row r="2523" spans="2:4">
      <c r="B2523" s="138" t="s">
        <v>681</v>
      </c>
      <c r="C2523" s="111">
        <v>2138193</v>
      </c>
      <c r="D2523" s="111">
        <v>1951857.8</v>
      </c>
    </row>
    <row r="2524" spans="2:4">
      <c r="B2524" s="139" t="s">
        <v>1184</v>
      </c>
      <c r="C2524" s="111">
        <v>2138193</v>
      </c>
      <c r="D2524" s="111">
        <v>1951857.8</v>
      </c>
    </row>
    <row r="2525" spans="2:4">
      <c r="B2525" s="138" t="s">
        <v>682</v>
      </c>
      <c r="C2525" s="111">
        <v>2115619</v>
      </c>
      <c r="D2525" s="111">
        <v>0</v>
      </c>
    </row>
    <row r="2526" spans="2:4">
      <c r="B2526" s="139" t="s">
        <v>1185</v>
      </c>
      <c r="C2526" s="111">
        <v>2115619</v>
      </c>
      <c r="D2526" s="111">
        <v>0</v>
      </c>
    </row>
    <row r="2527" spans="2:4">
      <c r="B2527" s="138" t="s">
        <v>683</v>
      </c>
      <c r="C2527" s="111">
        <v>2138193</v>
      </c>
      <c r="D2527" s="111">
        <v>0</v>
      </c>
    </row>
    <row r="2528" spans="2:4">
      <c r="B2528" s="139" t="s">
        <v>1186</v>
      </c>
      <c r="C2528" s="111">
        <v>2138193</v>
      </c>
      <c r="D2528" s="111">
        <v>0</v>
      </c>
    </row>
    <row r="2529" spans="2:4">
      <c r="B2529" s="138" t="s">
        <v>684</v>
      </c>
      <c r="C2529" s="111">
        <v>791959</v>
      </c>
      <c r="D2529" s="111">
        <v>720018.1</v>
      </c>
    </row>
    <row r="2530" spans="2:4">
      <c r="B2530" s="139" t="s">
        <v>1187</v>
      </c>
      <c r="C2530" s="111">
        <v>791959</v>
      </c>
      <c r="D2530" s="111">
        <v>720018.1</v>
      </c>
    </row>
    <row r="2531" spans="2:4">
      <c r="B2531" s="138" t="s">
        <v>685</v>
      </c>
      <c r="C2531" s="111">
        <v>6209581</v>
      </c>
      <c r="D2531" s="111">
        <v>0</v>
      </c>
    </row>
    <row r="2532" spans="2:4">
      <c r="B2532" s="139" t="s">
        <v>1188</v>
      </c>
      <c r="C2532" s="111">
        <v>6209581</v>
      </c>
      <c r="D2532" s="111">
        <v>0</v>
      </c>
    </row>
    <row r="2533" spans="2:4">
      <c r="B2533" s="138" t="s">
        <v>2899</v>
      </c>
      <c r="C2533" s="111">
        <v>0</v>
      </c>
      <c r="D2533" s="111">
        <v>0</v>
      </c>
    </row>
    <row r="2534" spans="2:4">
      <c r="B2534" s="139" t="s">
        <v>2900</v>
      </c>
      <c r="C2534" s="111">
        <v>0</v>
      </c>
      <c r="D2534" s="111">
        <v>0</v>
      </c>
    </row>
    <row r="2535" spans="2:4">
      <c r="B2535" s="138" t="s">
        <v>2901</v>
      </c>
      <c r="C2535" s="111">
        <v>0</v>
      </c>
      <c r="D2535" s="111">
        <v>0</v>
      </c>
    </row>
    <row r="2536" spans="2:4">
      <c r="B2536" s="139" t="s">
        <v>2902</v>
      </c>
      <c r="C2536" s="111">
        <v>0</v>
      </c>
      <c r="D2536" s="111">
        <v>0</v>
      </c>
    </row>
    <row r="2537" spans="2:4">
      <c r="B2537" s="138" t="s">
        <v>2903</v>
      </c>
      <c r="C2537" s="111">
        <v>0</v>
      </c>
      <c r="D2537" s="111">
        <v>0</v>
      </c>
    </row>
    <row r="2538" spans="2:4">
      <c r="B2538" s="139" t="s">
        <v>2904</v>
      </c>
      <c r="C2538" s="111">
        <v>0</v>
      </c>
      <c r="D2538" s="111">
        <v>0</v>
      </c>
    </row>
    <row r="2539" spans="2:4">
      <c r="B2539" s="138" t="s">
        <v>686</v>
      </c>
      <c r="C2539" s="111">
        <v>9866682</v>
      </c>
      <c r="D2539" s="111">
        <v>0</v>
      </c>
    </row>
    <row r="2540" spans="2:4">
      <c r="B2540" s="139" t="s">
        <v>1189</v>
      </c>
      <c r="C2540" s="111">
        <v>9866682</v>
      </c>
      <c r="D2540" s="111">
        <v>0</v>
      </c>
    </row>
    <row r="2541" spans="2:4">
      <c r="B2541" s="138" t="s">
        <v>687</v>
      </c>
      <c r="C2541" s="111">
        <v>6247638</v>
      </c>
      <c r="D2541" s="111">
        <v>4170622.48</v>
      </c>
    </row>
    <row r="2542" spans="2:4">
      <c r="B2542" s="139" t="s">
        <v>1190</v>
      </c>
      <c r="C2542" s="111">
        <v>6247638</v>
      </c>
      <c r="D2542" s="111">
        <v>4170622.48</v>
      </c>
    </row>
    <row r="2543" spans="2:4">
      <c r="B2543" s="138" t="s">
        <v>2905</v>
      </c>
      <c r="C2543" s="111">
        <v>0</v>
      </c>
      <c r="D2543" s="111">
        <v>0</v>
      </c>
    </row>
    <row r="2544" spans="2:4">
      <c r="B2544" s="139" t="s">
        <v>2906</v>
      </c>
      <c r="C2544" s="111">
        <v>0</v>
      </c>
      <c r="D2544" s="111">
        <v>0</v>
      </c>
    </row>
    <row r="2545" spans="2:4">
      <c r="B2545" s="138" t="s">
        <v>2907</v>
      </c>
      <c r="C2545" s="111">
        <v>0</v>
      </c>
      <c r="D2545" s="111">
        <v>0</v>
      </c>
    </row>
    <row r="2546" spans="2:4">
      <c r="B2546" s="139" t="s">
        <v>2908</v>
      </c>
      <c r="C2546" s="111">
        <v>0</v>
      </c>
      <c r="D2546" s="111">
        <v>0</v>
      </c>
    </row>
    <row r="2547" spans="2:4">
      <c r="B2547" s="138" t="s">
        <v>2909</v>
      </c>
      <c r="C2547" s="111">
        <v>0</v>
      </c>
      <c r="D2547" s="111">
        <v>0</v>
      </c>
    </row>
    <row r="2548" spans="2:4">
      <c r="B2548" s="139" t="s">
        <v>2910</v>
      </c>
      <c r="C2548" s="111">
        <v>0</v>
      </c>
      <c r="D2548" s="111">
        <v>0</v>
      </c>
    </row>
    <row r="2549" spans="2:4">
      <c r="B2549" s="138" t="s">
        <v>2911</v>
      </c>
      <c r="C2549" s="111">
        <v>0</v>
      </c>
      <c r="D2549" s="111">
        <v>0</v>
      </c>
    </row>
    <row r="2550" spans="2:4">
      <c r="B2550" s="139" t="s">
        <v>2912</v>
      </c>
      <c r="C2550" s="111">
        <v>0</v>
      </c>
      <c r="D2550" s="111">
        <v>0</v>
      </c>
    </row>
    <row r="2551" spans="2:4">
      <c r="B2551" s="138" t="s">
        <v>2913</v>
      </c>
      <c r="C2551" s="111">
        <v>0</v>
      </c>
      <c r="D2551" s="111">
        <v>0</v>
      </c>
    </row>
    <row r="2552" spans="2:4">
      <c r="B2552" s="139" t="s">
        <v>2914</v>
      </c>
      <c r="C2552" s="111">
        <v>0</v>
      </c>
      <c r="D2552" s="111">
        <v>0</v>
      </c>
    </row>
    <row r="2553" spans="2:4">
      <c r="B2553" s="138" t="s">
        <v>2915</v>
      </c>
      <c r="C2553" s="111">
        <v>0</v>
      </c>
      <c r="D2553" s="111">
        <v>0</v>
      </c>
    </row>
    <row r="2554" spans="2:4">
      <c r="B2554" s="139" t="s">
        <v>2916</v>
      </c>
      <c r="C2554" s="111">
        <v>0</v>
      </c>
      <c r="D2554" s="111">
        <v>0</v>
      </c>
    </row>
    <row r="2555" spans="2:4">
      <c r="B2555" s="138" t="s">
        <v>2917</v>
      </c>
      <c r="C2555" s="111">
        <v>0</v>
      </c>
      <c r="D2555" s="111">
        <v>0</v>
      </c>
    </row>
    <row r="2556" spans="2:4">
      <c r="B2556" s="139" t="s">
        <v>2918</v>
      </c>
      <c r="C2556" s="111">
        <v>0</v>
      </c>
      <c r="D2556" s="111">
        <v>0</v>
      </c>
    </row>
    <row r="2557" spans="2:4">
      <c r="B2557" s="138" t="s">
        <v>688</v>
      </c>
      <c r="C2557" s="111">
        <v>2483832</v>
      </c>
      <c r="D2557" s="111">
        <v>6628300.3400000008</v>
      </c>
    </row>
    <row r="2558" spans="2:4">
      <c r="B2558" s="139" t="s">
        <v>1191</v>
      </c>
      <c r="C2558" s="111">
        <v>2483832</v>
      </c>
      <c r="D2558" s="111">
        <v>6628300.3400000008</v>
      </c>
    </row>
    <row r="2559" spans="2:4">
      <c r="B2559" s="138" t="s">
        <v>1427</v>
      </c>
      <c r="C2559" s="111">
        <v>0</v>
      </c>
      <c r="D2559" s="111">
        <v>34590246.32</v>
      </c>
    </row>
    <row r="2560" spans="2:4">
      <c r="B2560" s="139" t="s">
        <v>1428</v>
      </c>
      <c r="C2560" s="111">
        <v>0</v>
      </c>
      <c r="D2560" s="111">
        <v>34590246.32</v>
      </c>
    </row>
    <row r="2561" spans="2:4">
      <c r="B2561" s="138" t="s">
        <v>2919</v>
      </c>
      <c r="C2561" s="111">
        <v>0</v>
      </c>
      <c r="D2561" s="111">
        <v>0</v>
      </c>
    </row>
    <row r="2562" spans="2:4">
      <c r="B2562" s="139" t="s">
        <v>2920</v>
      </c>
      <c r="C2562" s="111">
        <v>0</v>
      </c>
      <c r="D2562" s="111">
        <v>0</v>
      </c>
    </row>
    <row r="2563" spans="2:4">
      <c r="B2563" s="138" t="s">
        <v>689</v>
      </c>
      <c r="C2563" s="111">
        <v>3615287</v>
      </c>
      <c r="D2563" s="111">
        <v>176089.21</v>
      </c>
    </row>
    <row r="2564" spans="2:4">
      <c r="B2564" s="139" t="s">
        <v>1192</v>
      </c>
      <c r="C2564" s="111">
        <v>3615287</v>
      </c>
      <c r="D2564" s="111">
        <v>176089.21</v>
      </c>
    </row>
    <row r="2565" spans="2:4">
      <c r="B2565" s="138" t="s">
        <v>2921</v>
      </c>
      <c r="C2565" s="111">
        <v>0</v>
      </c>
      <c r="D2565" s="111">
        <v>0</v>
      </c>
    </row>
    <row r="2566" spans="2:4">
      <c r="B2566" s="139" t="s">
        <v>2922</v>
      </c>
      <c r="C2566" s="111">
        <v>0</v>
      </c>
      <c r="D2566" s="111">
        <v>0</v>
      </c>
    </row>
    <row r="2567" spans="2:4">
      <c r="B2567" s="138" t="s">
        <v>2923</v>
      </c>
      <c r="C2567" s="111">
        <v>0</v>
      </c>
      <c r="D2567" s="111">
        <v>0</v>
      </c>
    </row>
    <row r="2568" spans="2:4">
      <c r="B2568" s="139" t="s">
        <v>2924</v>
      </c>
      <c r="C2568" s="111">
        <v>0</v>
      </c>
      <c r="D2568" s="111">
        <v>0</v>
      </c>
    </row>
    <row r="2569" spans="2:4">
      <c r="B2569" s="138" t="s">
        <v>2925</v>
      </c>
      <c r="C2569" s="111">
        <v>0</v>
      </c>
      <c r="D2569" s="111">
        <v>0</v>
      </c>
    </row>
    <row r="2570" spans="2:4">
      <c r="B2570" s="139" t="s">
        <v>2926</v>
      </c>
      <c r="C2570" s="111">
        <v>0</v>
      </c>
      <c r="D2570" s="111">
        <v>0</v>
      </c>
    </row>
    <row r="2571" spans="2:4">
      <c r="B2571" s="138" t="s">
        <v>2927</v>
      </c>
      <c r="C2571" s="111">
        <v>0</v>
      </c>
      <c r="D2571" s="111">
        <v>0</v>
      </c>
    </row>
    <row r="2572" spans="2:4">
      <c r="B2572" s="139" t="s">
        <v>2928</v>
      </c>
      <c r="C2572" s="111">
        <v>0</v>
      </c>
      <c r="D2572" s="111">
        <v>0</v>
      </c>
    </row>
    <row r="2573" spans="2:4">
      <c r="B2573" s="138" t="s">
        <v>2929</v>
      </c>
      <c r="C2573" s="111">
        <v>0</v>
      </c>
      <c r="D2573" s="111">
        <v>0</v>
      </c>
    </row>
    <row r="2574" spans="2:4">
      <c r="B2574" s="139" t="s">
        <v>2930</v>
      </c>
      <c r="C2574" s="111">
        <v>0</v>
      </c>
      <c r="D2574" s="111">
        <v>0</v>
      </c>
    </row>
    <row r="2575" spans="2:4">
      <c r="B2575" s="138" t="s">
        <v>690</v>
      </c>
      <c r="C2575" s="111">
        <v>2984732</v>
      </c>
      <c r="D2575" s="111">
        <v>0</v>
      </c>
    </row>
    <row r="2576" spans="2:4">
      <c r="B2576" s="139" t="s">
        <v>1193</v>
      </c>
      <c r="C2576" s="111">
        <v>2984732</v>
      </c>
      <c r="D2576" s="111">
        <v>0</v>
      </c>
    </row>
    <row r="2577" spans="2:4">
      <c r="B2577" s="138" t="s">
        <v>1472</v>
      </c>
      <c r="C2577" s="111">
        <v>0</v>
      </c>
      <c r="D2577" s="111">
        <v>27095234.57</v>
      </c>
    </row>
    <row r="2578" spans="2:4">
      <c r="B2578" s="139" t="s">
        <v>1473</v>
      </c>
      <c r="C2578" s="111">
        <v>0</v>
      </c>
      <c r="D2578" s="111">
        <v>27095234.57</v>
      </c>
    </row>
    <row r="2579" spans="2:4">
      <c r="B2579" s="138" t="s">
        <v>691</v>
      </c>
      <c r="C2579" s="111">
        <v>5537734</v>
      </c>
      <c r="D2579" s="111">
        <v>1465970.65</v>
      </c>
    </row>
    <row r="2580" spans="2:4">
      <c r="B2580" s="139" t="s">
        <v>1194</v>
      </c>
      <c r="C2580" s="111">
        <v>5537734</v>
      </c>
      <c r="D2580" s="111">
        <v>1465970.65</v>
      </c>
    </row>
    <row r="2581" spans="2:4">
      <c r="B2581" s="138" t="s">
        <v>692</v>
      </c>
      <c r="C2581" s="111">
        <v>5537734</v>
      </c>
      <c r="D2581" s="111">
        <v>1534289.84</v>
      </c>
    </row>
    <row r="2582" spans="2:4">
      <c r="B2582" s="139" t="s">
        <v>1195</v>
      </c>
      <c r="C2582" s="111">
        <v>5537734</v>
      </c>
      <c r="D2582" s="111">
        <v>1534289.84</v>
      </c>
    </row>
    <row r="2583" spans="2:4">
      <c r="B2583" s="138" t="s">
        <v>693</v>
      </c>
      <c r="C2583" s="111">
        <v>5537734</v>
      </c>
      <c r="D2583" s="111">
        <v>3950788.7700000005</v>
      </c>
    </row>
    <row r="2584" spans="2:4">
      <c r="B2584" s="139" t="s">
        <v>1196</v>
      </c>
      <c r="C2584" s="111">
        <v>5537734</v>
      </c>
      <c r="D2584" s="111">
        <v>3950788.7700000005</v>
      </c>
    </row>
    <row r="2585" spans="2:4">
      <c r="B2585" s="136" t="s">
        <v>304</v>
      </c>
      <c r="C2585" s="137">
        <v>0</v>
      </c>
      <c r="D2585" s="137">
        <v>14999999.810000001</v>
      </c>
    </row>
    <row r="2586" spans="2:4">
      <c r="B2586" s="138" t="s">
        <v>1472</v>
      </c>
      <c r="C2586" s="111">
        <v>0</v>
      </c>
      <c r="D2586" s="111">
        <v>14999999.810000001</v>
      </c>
    </row>
    <row r="2587" spans="2:4">
      <c r="B2587" s="139" t="s">
        <v>1473</v>
      </c>
      <c r="C2587" s="111">
        <v>0</v>
      </c>
      <c r="D2587" s="111">
        <v>14999999.810000001</v>
      </c>
    </row>
    <row r="2588" spans="2:4">
      <c r="B2588" s="64" t="s">
        <v>694</v>
      </c>
      <c r="C2588" s="111">
        <v>292349813</v>
      </c>
      <c r="D2588" s="111">
        <v>625040374.62</v>
      </c>
    </row>
    <row r="2589" spans="2:4">
      <c r="B2589" s="136" t="s">
        <v>287</v>
      </c>
      <c r="C2589" s="137">
        <v>292349813</v>
      </c>
      <c r="D2589" s="137">
        <v>478991025.50999999</v>
      </c>
    </row>
    <row r="2590" spans="2:4">
      <c r="B2590" s="138" t="s">
        <v>1739</v>
      </c>
      <c r="C2590" s="111">
        <v>0</v>
      </c>
      <c r="D2590" s="111">
        <v>0</v>
      </c>
    </row>
    <row r="2591" spans="2:4">
      <c r="B2591" s="139" t="s">
        <v>1740</v>
      </c>
      <c r="C2591" s="111">
        <v>0</v>
      </c>
      <c r="D2591" s="111">
        <v>0</v>
      </c>
    </row>
    <row r="2592" spans="2:4">
      <c r="B2592" s="138" t="s">
        <v>1741</v>
      </c>
      <c r="C2592" s="111">
        <v>0</v>
      </c>
      <c r="D2592" s="111">
        <v>0</v>
      </c>
    </row>
    <row r="2593" spans="2:4">
      <c r="B2593" s="139" t="s">
        <v>1742</v>
      </c>
      <c r="C2593" s="111">
        <v>0</v>
      </c>
      <c r="D2593" s="111">
        <v>0</v>
      </c>
    </row>
    <row r="2594" spans="2:4">
      <c r="B2594" s="138" t="s">
        <v>1743</v>
      </c>
      <c r="C2594" s="111">
        <v>0</v>
      </c>
      <c r="D2594" s="111">
        <v>0</v>
      </c>
    </row>
    <row r="2595" spans="2:4">
      <c r="B2595" s="139" t="s">
        <v>1744</v>
      </c>
      <c r="C2595" s="111">
        <v>0</v>
      </c>
      <c r="D2595" s="111">
        <v>0</v>
      </c>
    </row>
    <row r="2596" spans="2:4">
      <c r="B2596" s="138" t="s">
        <v>1745</v>
      </c>
      <c r="C2596" s="111">
        <v>0</v>
      </c>
      <c r="D2596" s="111">
        <v>0</v>
      </c>
    </row>
    <row r="2597" spans="2:4">
      <c r="B2597" s="139" t="s">
        <v>1746</v>
      </c>
      <c r="C2597" s="111">
        <v>0</v>
      </c>
      <c r="D2597" s="111">
        <v>0</v>
      </c>
    </row>
    <row r="2598" spans="2:4">
      <c r="B2598" s="138" t="s">
        <v>1747</v>
      </c>
      <c r="C2598" s="111">
        <v>0</v>
      </c>
      <c r="D2598" s="111">
        <v>0</v>
      </c>
    </row>
    <row r="2599" spans="2:4">
      <c r="B2599" s="139" t="s">
        <v>1748</v>
      </c>
      <c r="C2599" s="111">
        <v>0</v>
      </c>
      <c r="D2599" s="111">
        <v>0</v>
      </c>
    </row>
    <row r="2600" spans="2:4">
      <c r="B2600" s="138" t="s">
        <v>1749</v>
      </c>
      <c r="C2600" s="111">
        <v>0</v>
      </c>
      <c r="D2600" s="111">
        <v>0</v>
      </c>
    </row>
    <row r="2601" spans="2:4">
      <c r="B2601" s="139" t="s">
        <v>1750</v>
      </c>
      <c r="C2601" s="111">
        <v>0</v>
      </c>
      <c r="D2601" s="111">
        <v>0</v>
      </c>
    </row>
    <row r="2602" spans="2:4">
      <c r="B2602" s="138" t="s">
        <v>1751</v>
      </c>
      <c r="C2602" s="111">
        <v>0</v>
      </c>
      <c r="D2602" s="111">
        <v>0</v>
      </c>
    </row>
    <row r="2603" spans="2:4">
      <c r="B2603" s="139" t="s">
        <v>1752</v>
      </c>
      <c r="C2603" s="111">
        <v>0</v>
      </c>
      <c r="D2603" s="111">
        <v>0</v>
      </c>
    </row>
    <row r="2604" spans="2:4">
      <c r="B2604" s="138" t="s">
        <v>1390</v>
      </c>
      <c r="C2604" s="111">
        <v>0</v>
      </c>
      <c r="D2604" s="111">
        <v>59226960.380000003</v>
      </c>
    </row>
    <row r="2605" spans="2:4">
      <c r="B2605" s="139" t="s">
        <v>1391</v>
      </c>
      <c r="C2605" s="111">
        <v>0</v>
      </c>
      <c r="D2605" s="111">
        <v>59226960.380000003</v>
      </c>
    </row>
    <row r="2606" spans="2:4">
      <c r="B2606" s="138" t="s">
        <v>1392</v>
      </c>
      <c r="C2606" s="111">
        <v>0</v>
      </c>
      <c r="D2606" s="111">
        <v>62475504.060000002</v>
      </c>
    </row>
    <row r="2607" spans="2:4">
      <c r="B2607" s="139" t="s">
        <v>1393</v>
      </c>
      <c r="C2607" s="111">
        <v>0</v>
      </c>
      <c r="D2607" s="111">
        <v>62475504.060000002</v>
      </c>
    </row>
    <row r="2608" spans="2:4">
      <c r="B2608" s="138" t="s">
        <v>695</v>
      </c>
      <c r="C2608" s="111">
        <v>24990553</v>
      </c>
      <c r="D2608" s="111">
        <v>32196982.769999996</v>
      </c>
    </row>
    <row r="2609" spans="2:4">
      <c r="B2609" s="139" t="s">
        <v>1197</v>
      </c>
      <c r="C2609" s="111">
        <v>24990553</v>
      </c>
      <c r="D2609" s="111">
        <v>32196982.769999996</v>
      </c>
    </row>
    <row r="2610" spans="2:4">
      <c r="B2610" s="138" t="s">
        <v>696</v>
      </c>
      <c r="C2610" s="111">
        <v>2115619</v>
      </c>
      <c r="D2610" s="111">
        <v>0</v>
      </c>
    </row>
    <row r="2611" spans="2:4">
      <c r="B2611" s="139" t="s">
        <v>1198</v>
      </c>
      <c r="C2611" s="111">
        <v>2115619</v>
      </c>
      <c r="D2611" s="111">
        <v>0</v>
      </c>
    </row>
    <row r="2612" spans="2:4">
      <c r="B2612" s="138" t="s">
        <v>2657</v>
      </c>
      <c r="C2612" s="111">
        <v>3553096</v>
      </c>
      <c r="D2612" s="111">
        <v>3499365.87</v>
      </c>
    </row>
    <row r="2613" spans="2:4">
      <c r="B2613" s="139" t="s">
        <v>1199</v>
      </c>
      <c r="C2613" s="111">
        <v>3553096</v>
      </c>
      <c r="D2613" s="111">
        <v>3499365.87</v>
      </c>
    </row>
    <row r="2614" spans="2:4">
      <c r="B2614" s="138" t="s">
        <v>697</v>
      </c>
      <c r="C2614" s="111">
        <v>2483832</v>
      </c>
      <c r="D2614" s="111">
        <v>14802362.08</v>
      </c>
    </row>
    <row r="2615" spans="2:4">
      <c r="B2615" s="139" t="s">
        <v>1200</v>
      </c>
      <c r="C2615" s="111">
        <v>2483832</v>
      </c>
      <c r="D2615" s="111">
        <v>14802362.08</v>
      </c>
    </row>
    <row r="2616" spans="2:4">
      <c r="B2616" s="138" t="s">
        <v>698</v>
      </c>
      <c r="C2616" s="111">
        <v>11612887</v>
      </c>
      <c r="D2616" s="111">
        <v>0</v>
      </c>
    </row>
    <row r="2617" spans="2:4">
      <c r="B2617" s="139" t="s">
        <v>1201</v>
      </c>
      <c r="C2617" s="111">
        <v>11612887</v>
      </c>
      <c r="D2617" s="111">
        <v>0</v>
      </c>
    </row>
    <row r="2618" spans="2:4">
      <c r="B2618" s="138" t="s">
        <v>699</v>
      </c>
      <c r="C2618" s="111">
        <v>200844381</v>
      </c>
      <c r="D2618" s="111">
        <v>235083734.33999994</v>
      </c>
    </row>
    <row r="2619" spans="2:4">
      <c r="B2619" s="139" t="s">
        <v>1202</v>
      </c>
      <c r="C2619" s="111">
        <v>200844381</v>
      </c>
      <c r="D2619" s="111">
        <v>235083734.33999994</v>
      </c>
    </row>
    <row r="2620" spans="2:4">
      <c r="B2620" s="138" t="s">
        <v>700</v>
      </c>
      <c r="C2620" s="111">
        <v>19733365</v>
      </c>
      <c r="D2620" s="111">
        <v>17385454.870000001</v>
      </c>
    </row>
    <row r="2621" spans="2:4">
      <c r="B2621" s="139" t="s">
        <v>1203</v>
      </c>
      <c r="C2621" s="111">
        <v>19733365</v>
      </c>
      <c r="D2621" s="111">
        <v>17385454.870000001</v>
      </c>
    </row>
    <row r="2622" spans="2:4">
      <c r="B2622" s="138" t="s">
        <v>701</v>
      </c>
      <c r="C2622" s="111">
        <v>3123863</v>
      </c>
      <c r="D2622" s="111">
        <v>0</v>
      </c>
    </row>
    <row r="2623" spans="2:4">
      <c r="B2623" s="139" t="s">
        <v>1204</v>
      </c>
      <c r="C2623" s="111">
        <v>3123863</v>
      </c>
      <c r="D2623" s="111">
        <v>0</v>
      </c>
    </row>
    <row r="2624" spans="2:4">
      <c r="B2624" s="138" t="s">
        <v>2931</v>
      </c>
      <c r="C2624" s="111">
        <v>0</v>
      </c>
      <c r="D2624" s="111">
        <v>0</v>
      </c>
    </row>
    <row r="2625" spans="2:4">
      <c r="B2625" s="139" t="s">
        <v>2932</v>
      </c>
      <c r="C2625" s="111">
        <v>0</v>
      </c>
      <c r="D2625" s="111">
        <v>0</v>
      </c>
    </row>
    <row r="2626" spans="2:4">
      <c r="B2626" s="138" t="s">
        <v>2933</v>
      </c>
      <c r="C2626" s="111">
        <v>0</v>
      </c>
      <c r="D2626" s="111">
        <v>0</v>
      </c>
    </row>
    <row r="2627" spans="2:4">
      <c r="B2627" s="139" t="s">
        <v>2934</v>
      </c>
      <c r="C2627" s="111">
        <v>0</v>
      </c>
      <c r="D2627" s="111">
        <v>0</v>
      </c>
    </row>
    <row r="2628" spans="2:4">
      <c r="B2628" s="138" t="s">
        <v>702</v>
      </c>
      <c r="C2628" s="111">
        <v>16144911</v>
      </c>
      <c r="D2628" s="111">
        <v>30982411.550000004</v>
      </c>
    </row>
    <row r="2629" spans="2:4">
      <c r="B2629" s="139" t="s">
        <v>1205</v>
      </c>
      <c r="C2629" s="111">
        <v>16144911</v>
      </c>
      <c r="D2629" s="111">
        <v>30982411.550000004</v>
      </c>
    </row>
    <row r="2630" spans="2:4">
      <c r="B2630" s="138" t="s">
        <v>2935</v>
      </c>
      <c r="C2630" s="111">
        <v>0</v>
      </c>
      <c r="D2630" s="111">
        <v>0</v>
      </c>
    </row>
    <row r="2631" spans="2:4">
      <c r="B2631" s="139" t="s">
        <v>2936</v>
      </c>
      <c r="C2631" s="111">
        <v>0</v>
      </c>
      <c r="D2631" s="111">
        <v>0</v>
      </c>
    </row>
    <row r="2632" spans="2:4">
      <c r="B2632" s="138" t="s">
        <v>746</v>
      </c>
      <c r="C2632" s="111">
        <v>0</v>
      </c>
      <c r="D2632" s="111">
        <v>20129783.300000001</v>
      </c>
    </row>
    <row r="2633" spans="2:4">
      <c r="B2633" s="139" t="s">
        <v>1254</v>
      </c>
      <c r="C2633" s="111">
        <v>0</v>
      </c>
      <c r="D2633" s="111">
        <v>20129783.300000001</v>
      </c>
    </row>
    <row r="2634" spans="2:4">
      <c r="B2634" s="138" t="s">
        <v>2937</v>
      </c>
      <c r="C2634" s="111">
        <v>0</v>
      </c>
      <c r="D2634" s="111">
        <v>0</v>
      </c>
    </row>
    <row r="2635" spans="2:4">
      <c r="B2635" s="139" t="s">
        <v>2938</v>
      </c>
      <c r="C2635" s="111">
        <v>0</v>
      </c>
      <c r="D2635" s="111">
        <v>0</v>
      </c>
    </row>
    <row r="2636" spans="2:4">
      <c r="B2636" s="138" t="s">
        <v>703</v>
      </c>
      <c r="C2636" s="111">
        <v>1499668</v>
      </c>
      <c r="D2636" s="111">
        <v>0</v>
      </c>
    </row>
    <row r="2637" spans="2:4">
      <c r="B2637" s="139" t="s">
        <v>1206</v>
      </c>
      <c r="C2637" s="111">
        <v>1499668</v>
      </c>
      <c r="D2637" s="111">
        <v>0</v>
      </c>
    </row>
    <row r="2638" spans="2:4">
      <c r="B2638" s="138" t="s">
        <v>2939</v>
      </c>
      <c r="C2638" s="111">
        <v>0</v>
      </c>
      <c r="D2638" s="111">
        <v>0</v>
      </c>
    </row>
    <row r="2639" spans="2:4">
      <c r="B2639" s="139" t="s">
        <v>2940</v>
      </c>
      <c r="C2639" s="111">
        <v>0</v>
      </c>
      <c r="D2639" s="111">
        <v>0</v>
      </c>
    </row>
    <row r="2640" spans="2:4">
      <c r="B2640" s="138" t="s">
        <v>2941</v>
      </c>
      <c r="C2640" s="111">
        <v>0</v>
      </c>
      <c r="D2640" s="111">
        <v>0</v>
      </c>
    </row>
    <row r="2641" spans="2:4">
      <c r="B2641" s="139" t="s">
        <v>2942</v>
      </c>
      <c r="C2641" s="111">
        <v>0</v>
      </c>
      <c r="D2641" s="111">
        <v>0</v>
      </c>
    </row>
    <row r="2642" spans="2:4">
      <c r="B2642" s="138" t="s">
        <v>2943</v>
      </c>
      <c r="C2642" s="111">
        <v>0</v>
      </c>
      <c r="D2642" s="111">
        <v>0</v>
      </c>
    </row>
    <row r="2643" spans="2:4">
      <c r="B2643" s="139" t="s">
        <v>2944</v>
      </c>
      <c r="C2643" s="111">
        <v>0</v>
      </c>
      <c r="D2643" s="111">
        <v>0</v>
      </c>
    </row>
    <row r="2644" spans="2:4">
      <c r="B2644" s="138" t="s">
        <v>2945</v>
      </c>
      <c r="C2644" s="111">
        <v>0</v>
      </c>
      <c r="D2644" s="111">
        <v>0</v>
      </c>
    </row>
    <row r="2645" spans="2:4">
      <c r="B2645" s="139" t="s">
        <v>2946</v>
      </c>
      <c r="C2645" s="111">
        <v>0</v>
      </c>
      <c r="D2645" s="111">
        <v>0</v>
      </c>
    </row>
    <row r="2646" spans="2:4">
      <c r="B2646" s="138" t="s">
        <v>2947</v>
      </c>
      <c r="C2646" s="111">
        <v>0</v>
      </c>
      <c r="D2646" s="111">
        <v>0</v>
      </c>
    </row>
    <row r="2647" spans="2:4">
      <c r="B2647" s="139" t="s">
        <v>2948</v>
      </c>
      <c r="C2647" s="111">
        <v>0</v>
      </c>
      <c r="D2647" s="111">
        <v>0</v>
      </c>
    </row>
    <row r="2648" spans="2:4">
      <c r="B2648" s="138" t="s">
        <v>2949</v>
      </c>
      <c r="C2648" s="111">
        <v>0</v>
      </c>
      <c r="D2648" s="111">
        <v>0</v>
      </c>
    </row>
    <row r="2649" spans="2:4">
      <c r="B2649" s="139" t="s">
        <v>2950</v>
      </c>
      <c r="C2649" s="111">
        <v>0</v>
      </c>
      <c r="D2649" s="111">
        <v>0</v>
      </c>
    </row>
    <row r="2650" spans="2:4">
      <c r="B2650" s="138" t="s">
        <v>2951</v>
      </c>
      <c r="C2650" s="111">
        <v>0</v>
      </c>
      <c r="D2650" s="111">
        <v>0</v>
      </c>
    </row>
    <row r="2651" spans="2:4">
      <c r="B2651" s="139" t="s">
        <v>2952</v>
      </c>
      <c r="C2651" s="111">
        <v>0</v>
      </c>
      <c r="D2651" s="111">
        <v>0</v>
      </c>
    </row>
    <row r="2652" spans="2:4">
      <c r="B2652" s="138" t="s">
        <v>2953</v>
      </c>
      <c r="C2652" s="111">
        <v>0</v>
      </c>
      <c r="D2652" s="111">
        <v>0</v>
      </c>
    </row>
    <row r="2653" spans="2:4">
      <c r="B2653" s="139" t="s">
        <v>2954</v>
      </c>
      <c r="C2653" s="111">
        <v>0</v>
      </c>
      <c r="D2653" s="111">
        <v>0</v>
      </c>
    </row>
    <row r="2654" spans="2:4">
      <c r="B2654" s="138" t="s">
        <v>2955</v>
      </c>
      <c r="C2654" s="111">
        <v>0</v>
      </c>
      <c r="D2654" s="111">
        <v>0</v>
      </c>
    </row>
    <row r="2655" spans="2:4">
      <c r="B2655" s="139" t="s">
        <v>2956</v>
      </c>
      <c r="C2655" s="111">
        <v>0</v>
      </c>
      <c r="D2655" s="111">
        <v>0</v>
      </c>
    </row>
    <row r="2656" spans="2:4">
      <c r="B2656" s="138" t="s">
        <v>2957</v>
      </c>
      <c r="C2656" s="111">
        <v>0</v>
      </c>
      <c r="D2656" s="111">
        <v>0</v>
      </c>
    </row>
    <row r="2657" spans="2:4">
      <c r="B2657" s="139" t="s">
        <v>2958</v>
      </c>
      <c r="C2657" s="111">
        <v>0</v>
      </c>
      <c r="D2657" s="111">
        <v>0</v>
      </c>
    </row>
    <row r="2658" spans="2:4">
      <c r="B2658" s="138" t="s">
        <v>2959</v>
      </c>
      <c r="C2658" s="111">
        <v>0</v>
      </c>
      <c r="D2658" s="111">
        <v>0</v>
      </c>
    </row>
    <row r="2659" spans="2:4">
      <c r="B2659" s="139" t="s">
        <v>2960</v>
      </c>
      <c r="C2659" s="111">
        <v>0</v>
      </c>
      <c r="D2659" s="111">
        <v>0</v>
      </c>
    </row>
    <row r="2660" spans="2:4">
      <c r="B2660" s="138" t="s">
        <v>704</v>
      </c>
      <c r="C2660" s="111">
        <v>6247638</v>
      </c>
      <c r="D2660" s="111">
        <v>3208466.29</v>
      </c>
    </row>
    <row r="2661" spans="2:4">
      <c r="B2661" s="139" t="s">
        <v>1207</v>
      </c>
      <c r="C2661" s="111">
        <v>6247638</v>
      </c>
      <c r="D2661" s="111">
        <v>3208466.29</v>
      </c>
    </row>
    <row r="2662" spans="2:4">
      <c r="B2662" s="138" t="s">
        <v>2961</v>
      </c>
      <c r="C2662" s="111">
        <v>0</v>
      </c>
      <c r="D2662" s="111">
        <v>0</v>
      </c>
    </row>
    <row r="2663" spans="2:4">
      <c r="B2663" s="139" t="s">
        <v>2962</v>
      </c>
      <c r="C2663" s="111">
        <v>0</v>
      </c>
      <c r="D2663" s="111">
        <v>0</v>
      </c>
    </row>
    <row r="2664" spans="2:4">
      <c r="B2664" s="138" t="s">
        <v>2963</v>
      </c>
      <c r="C2664" s="111">
        <v>0</v>
      </c>
      <c r="D2664" s="111">
        <v>0</v>
      </c>
    </row>
    <row r="2665" spans="2:4">
      <c r="B2665" s="139" t="s">
        <v>2964</v>
      </c>
      <c r="C2665" s="111">
        <v>0</v>
      </c>
      <c r="D2665" s="111">
        <v>0</v>
      </c>
    </row>
    <row r="2666" spans="2:4">
      <c r="B2666" s="138" t="s">
        <v>2965</v>
      </c>
      <c r="C2666" s="111">
        <v>0</v>
      </c>
      <c r="D2666" s="111">
        <v>0</v>
      </c>
    </row>
    <row r="2667" spans="2:4">
      <c r="B2667" s="139" t="s">
        <v>2966</v>
      </c>
      <c r="C2667" s="111">
        <v>0</v>
      </c>
      <c r="D2667" s="111">
        <v>0</v>
      </c>
    </row>
    <row r="2668" spans="2:4">
      <c r="B2668" s="138" t="s">
        <v>2967</v>
      </c>
      <c r="C2668" s="111">
        <v>0</v>
      </c>
      <c r="D2668" s="111">
        <v>0</v>
      </c>
    </row>
    <row r="2669" spans="2:4">
      <c r="B2669" s="139" t="s">
        <v>2968</v>
      </c>
      <c r="C2669" s="111">
        <v>0</v>
      </c>
      <c r="D2669" s="111">
        <v>0</v>
      </c>
    </row>
    <row r="2670" spans="2:4">
      <c r="B2670" s="138" t="s">
        <v>2969</v>
      </c>
      <c r="C2670" s="111">
        <v>0</v>
      </c>
      <c r="D2670" s="111">
        <v>0</v>
      </c>
    </row>
    <row r="2671" spans="2:4">
      <c r="B2671" s="139" t="s">
        <v>2970</v>
      </c>
      <c r="C2671" s="111">
        <v>0</v>
      </c>
      <c r="D2671" s="111">
        <v>0</v>
      </c>
    </row>
    <row r="2672" spans="2:4">
      <c r="B2672" s="138" t="s">
        <v>2971</v>
      </c>
      <c r="C2672" s="111">
        <v>0</v>
      </c>
      <c r="D2672" s="111">
        <v>0</v>
      </c>
    </row>
    <row r="2673" spans="2:4">
      <c r="B2673" s="139" t="s">
        <v>2972</v>
      </c>
      <c r="C2673" s="111">
        <v>0</v>
      </c>
      <c r="D2673" s="111">
        <v>0</v>
      </c>
    </row>
    <row r="2674" spans="2:4">
      <c r="B2674" s="138" t="s">
        <v>2973</v>
      </c>
      <c r="C2674" s="111">
        <v>0</v>
      </c>
      <c r="D2674" s="111">
        <v>0</v>
      </c>
    </row>
    <row r="2675" spans="2:4">
      <c r="B2675" s="139" t="s">
        <v>2974</v>
      </c>
      <c r="C2675" s="111">
        <v>0</v>
      </c>
      <c r="D2675" s="111">
        <v>0</v>
      </c>
    </row>
    <row r="2676" spans="2:4">
      <c r="B2676" s="138" t="s">
        <v>2975</v>
      </c>
      <c r="C2676" s="111">
        <v>0</v>
      </c>
      <c r="D2676" s="111">
        <v>0</v>
      </c>
    </row>
    <row r="2677" spans="2:4">
      <c r="B2677" s="139" t="s">
        <v>2976</v>
      </c>
      <c r="C2677" s="111">
        <v>0</v>
      </c>
      <c r="D2677" s="111">
        <v>0</v>
      </c>
    </row>
    <row r="2678" spans="2:4">
      <c r="B2678" s="138" t="s">
        <v>2977</v>
      </c>
      <c r="C2678" s="111">
        <v>0</v>
      </c>
      <c r="D2678" s="111">
        <v>0</v>
      </c>
    </row>
    <row r="2679" spans="2:4">
      <c r="B2679" s="139" t="s">
        <v>2978</v>
      </c>
      <c r="C2679" s="111">
        <v>0</v>
      </c>
      <c r="D2679" s="111">
        <v>0</v>
      </c>
    </row>
    <row r="2680" spans="2:4">
      <c r="B2680" s="138" t="s">
        <v>2979</v>
      </c>
      <c r="C2680" s="111">
        <v>0</v>
      </c>
      <c r="D2680" s="111">
        <v>0</v>
      </c>
    </row>
    <row r="2681" spans="2:4">
      <c r="B2681" s="139" t="s">
        <v>2980</v>
      </c>
      <c r="C2681" s="111">
        <v>0</v>
      </c>
      <c r="D2681" s="111">
        <v>0</v>
      </c>
    </row>
    <row r="2682" spans="2:4">
      <c r="B2682" s="138" t="s">
        <v>2981</v>
      </c>
      <c r="C2682" s="111">
        <v>0</v>
      </c>
      <c r="D2682" s="111">
        <v>0</v>
      </c>
    </row>
    <row r="2683" spans="2:4">
      <c r="B2683" s="139" t="s">
        <v>2982</v>
      </c>
      <c r="C2683" s="111">
        <v>0</v>
      </c>
      <c r="D2683" s="111">
        <v>0</v>
      </c>
    </row>
    <row r="2684" spans="2:4">
      <c r="B2684" s="138" t="s">
        <v>2983</v>
      </c>
      <c r="C2684" s="111">
        <v>0</v>
      </c>
      <c r="D2684" s="111">
        <v>0</v>
      </c>
    </row>
    <row r="2685" spans="2:4">
      <c r="B2685" s="139" t="s">
        <v>2984</v>
      </c>
      <c r="C2685" s="111">
        <v>0</v>
      </c>
      <c r="D2685" s="111">
        <v>0</v>
      </c>
    </row>
    <row r="2686" spans="2:4">
      <c r="B2686" s="138" t="s">
        <v>2985</v>
      </c>
      <c r="C2686" s="111">
        <v>0</v>
      </c>
      <c r="D2686" s="111">
        <v>0</v>
      </c>
    </row>
    <row r="2687" spans="2:4">
      <c r="B2687" s="139" t="s">
        <v>2986</v>
      </c>
      <c r="C2687" s="111">
        <v>0</v>
      </c>
      <c r="D2687" s="111">
        <v>0</v>
      </c>
    </row>
    <row r="2688" spans="2:4">
      <c r="B2688" s="138" t="s">
        <v>2987</v>
      </c>
      <c r="C2688" s="111">
        <v>0</v>
      </c>
      <c r="D2688" s="111">
        <v>0</v>
      </c>
    </row>
    <row r="2689" spans="2:4">
      <c r="B2689" s="139" t="s">
        <v>2988</v>
      </c>
      <c r="C2689" s="111">
        <v>0</v>
      </c>
      <c r="D2689" s="111">
        <v>0</v>
      </c>
    </row>
    <row r="2690" spans="2:4">
      <c r="B2690" s="138" t="s">
        <v>2989</v>
      </c>
      <c r="C2690" s="111">
        <v>0</v>
      </c>
      <c r="D2690" s="111">
        <v>0</v>
      </c>
    </row>
    <row r="2691" spans="2:4">
      <c r="B2691" s="139" t="s">
        <v>2990</v>
      </c>
      <c r="C2691" s="111">
        <v>0</v>
      </c>
      <c r="D2691" s="111">
        <v>0</v>
      </c>
    </row>
    <row r="2692" spans="2:4">
      <c r="B2692" s="138" t="s">
        <v>2991</v>
      </c>
      <c r="C2692" s="111">
        <v>0</v>
      </c>
      <c r="D2692" s="111">
        <v>0</v>
      </c>
    </row>
    <row r="2693" spans="2:4">
      <c r="B2693" s="139" t="s">
        <v>2992</v>
      </c>
      <c r="C2693" s="111">
        <v>0</v>
      </c>
      <c r="D2693" s="111">
        <v>0</v>
      </c>
    </row>
    <row r="2694" spans="2:4">
      <c r="B2694" s="138" t="s">
        <v>2993</v>
      </c>
      <c r="C2694" s="111">
        <v>0</v>
      </c>
      <c r="D2694" s="111">
        <v>0</v>
      </c>
    </row>
    <row r="2695" spans="2:4">
      <c r="B2695" s="139" t="s">
        <v>2994</v>
      </c>
      <c r="C2695" s="111">
        <v>0</v>
      </c>
      <c r="D2695" s="111">
        <v>0</v>
      </c>
    </row>
    <row r="2696" spans="2:4">
      <c r="B2696" s="138" t="s">
        <v>2995</v>
      </c>
      <c r="C2696" s="111">
        <v>0</v>
      </c>
      <c r="D2696" s="111">
        <v>0</v>
      </c>
    </row>
    <row r="2697" spans="2:4">
      <c r="B2697" s="139" t="s">
        <v>2996</v>
      </c>
      <c r="C2697" s="111">
        <v>0</v>
      </c>
      <c r="D2697" s="111">
        <v>0</v>
      </c>
    </row>
    <row r="2698" spans="2:4">
      <c r="B2698" s="138" t="s">
        <v>2997</v>
      </c>
      <c r="C2698" s="111">
        <v>0</v>
      </c>
      <c r="D2698" s="111">
        <v>0</v>
      </c>
    </row>
    <row r="2699" spans="2:4">
      <c r="B2699" s="139" t="s">
        <v>2998</v>
      </c>
      <c r="C2699" s="111">
        <v>0</v>
      </c>
      <c r="D2699" s="111">
        <v>0</v>
      </c>
    </row>
    <row r="2700" spans="2:4">
      <c r="B2700" s="138" t="s">
        <v>2999</v>
      </c>
      <c r="C2700" s="111">
        <v>0</v>
      </c>
      <c r="D2700" s="111">
        <v>0</v>
      </c>
    </row>
    <row r="2701" spans="2:4">
      <c r="B2701" s="139" t="s">
        <v>3000</v>
      </c>
      <c r="C2701" s="111">
        <v>0</v>
      </c>
      <c r="D2701" s="111">
        <v>0</v>
      </c>
    </row>
    <row r="2702" spans="2:4">
      <c r="B2702" s="138" t="s">
        <v>3001</v>
      </c>
      <c r="C2702" s="111">
        <v>0</v>
      </c>
      <c r="D2702" s="111">
        <v>0</v>
      </c>
    </row>
    <row r="2703" spans="2:4">
      <c r="B2703" s="139" t="s">
        <v>3002</v>
      </c>
      <c r="C2703" s="111">
        <v>0</v>
      </c>
      <c r="D2703" s="111">
        <v>0</v>
      </c>
    </row>
    <row r="2704" spans="2:4">
      <c r="B2704" s="138" t="s">
        <v>3003</v>
      </c>
      <c r="C2704" s="111">
        <v>0</v>
      </c>
      <c r="D2704" s="111">
        <v>0</v>
      </c>
    </row>
    <row r="2705" spans="2:4">
      <c r="B2705" s="139" t="s">
        <v>3004</v>
      </c>
      <c r="C2705" s="111">
        <v>0</v>
      </c>
      <c r="D2705" s="111">
        <v>0</v>
      </c>
    </row>
    <row r="2706" spans="2:4">
      <c r="B2706" s="138" t="s">
        <v>3005</v>
      </c>
      <c r="C2706" s="111">
        <v>0</v>
      </c>
      <c r="D2706" s="111">
        <v>0</v>
      </c>
    </row>
    <row r="2707" spans="2:4">
      <c r="B2707" s="139" t="s">
        <v>3006</v>
      </c>
      <c r="C2707" s="111">
        <v>0</v>
      </c>
      <c r="D2707" s="111">
        <v>0</v>
      </c>
    </row>
    <row r="2708" spans="2:4">
      <c r="B2708" s="136" t="s">
        <v>289</v>
      </c>
      <c r="C2708" s="137">
        <v>0</v>
      </c>
      <c r="D2708" s="137">
        <v>19988739.530000001</v>
      </c>
    </row>
    <row r="2709" spans="2:4">
      <c r="B2709" s="138" t="s">
        <v>1474</v>
      </c>
      <c r="C2709" s="111">
        <v>0</v>
      </c>
      <c r="D2709" s="111">
        <v>19988739.530000001</v>
      </c>
    </row>
    <row r="2710" spans="2:4">
      <c r="B2710" s="139" t="s">
        <v>1475</v>
      </c>
      <c r="C2710" s="111">
        <v>0</v>
      </c>
      <c r="D2710" s="111">
        <v>19988739.530000001</v>
      </c>
    </row>
    <row r="2711" spans="2:4">
      <c r="B2711" s="136" t="s">
        <v>304</v>
      </c>
      <c r="C2711" s="137">
        <v>0</v>
      </c>
      <c r="D2711" s="137">
        <v>126060609.58</v>
      </c>
    </row>
    <row r="2712" spans="2:4">
      <c r="B2712" s="138" t="s">
        <v>1394</v>
      </c>
      <c r="C2712" s="111">
        <v>0</v>
      </c>
      <c r="D2712" s="111">
        <v>126060609.58</v>
      </c>
    </row>
    <row r="2713" spans="2:4">
      <c r="B2713" s="139" t="s">
        <v>1395</v>
      </c>
      <c r="C2713" s="111">
        <v>0</v>
      </c>
      <c r="D2713" s="111">
        <v>126060609.58</v>
      </c>
    </row>
    <row r="2714" spans="2:4">
      <c r="B2714" s="64" t="s">
        <v>705</v>
      </c>
      <c r="C2714" s="111">
        <v>675784369</v>
      </c>
      <c r="D2714" s="111">
        <v>747515037.58000004</v>
      </c>
    </row>
    <row r="2715" spans="2:4">
      <c r="B2715" s="136" t="s">
        <v>287</v>
      </c>
      <c r="C2715" s="137">
        <v>675784369</v>
      </c>
      <c r="D2715" s="137">
        <v>704515037.58000004</v>
      </c>
    </row>
    <row r="2716" spans="2:4">
      <c r="B2716" s="138" t="s">
        <v>706</v>
      </c>
      <c r="C2716" s="111">
        <v>99999999</v>
      </c>
      <c r="D2716" s="111">
        <v>71149131.939999998</v>
      </c>
    </row>
    <row r="2717" spans="2:4">
      <c r="B2717" s="139" t="s">
        <v>1208</v>
      </c>
      <c r="C2717" s="111">
        <v>99999999</v>
      </c>
      <c r="D2717" s="111">
        <v>71149131.939999998</v>
      </c>
    </row>
    <row r="2718" spans="2:4">
      <c r="B2718" s="138" t="s">
        <v>2658</v>
      </c>
      <c r="C2718" s="111">
        <v>0</v>
      </c>
      <c r="D2718" s="111">
        <v>0</v>
      </c>
    </row>
    <row r="2719" spans="2:4">
      <c r="B2719" s="139" t="s">
        <v>2182</v>
      </c>
      <c r="C2719" s="111">
        <v>0</v>
      </c>
      <c r="D2719" s="111">
        <v>0</v>
      </c>
    </row>
    <row r="2720" spans="2:4">
      <c r="B2720" s="138" t="s">
        <v>707</v>
      </c>
      <c r="C2720" s="111">
        <v>3123819</v>
      </c>
      <c r="D2720" s="111">
        <v>0</v>
      </c>
    </row>
    <row r="2721" spans="2:4">
      <c r="B2721" s="139" t="s">
        <v>1209</v>
      </c>
      <c r="C2721" s="111">
        <v>3123819</v>
      </c>
      <c r="D2721" s="111">
        <v>0</v>
      </c>
    </row>
    <row r="2722" spans="2:4">
      <c r="B2722" s="138" t="s">
        <v>2183</v>
      </c>
      <c r="C2722" s="111">
        <v>0</v>
      </c>
      <c r="D2722" s="111">
        <v>0</v>
      </c>
    </row>
    <row r="2723" spans="2:4">
      <c r="B2723" s="139" t="s">
        <v>2184</v>
      </c>
      <c r="C2723" s="111">
        <v>0</v>
      </c>
      <c r="D2723" s="111">
        <v>0</v>
      </c>
    </row>
    <row r="2724" spans="2:4">
      <c r="B2724" s="138" t="s">
        <v>708</v>
      </c>
      <c r="C2724" s="111">
        <v>2115619</v>
      </c>
      <c r="D2724" s="111">
        <v>3047186.47</v>
      </c>
    </row>
    <row r="2725" spans="2:4">
      <c r="B2725" s="139" t="s">
        <v>1210</v>
      </c>
      <c r="C2725" s="111">
        <v>2115619</v>
      </c>
      <c r="D2725" s="111">
        <v>3047186.47</v>
      </c>
    </row>
    <row r="2726" spans="2:4">
      <c r="B2726" s="138" t="s">
        <v>709</v>
      </c>
      <c r="C2726" s="111">
        <v>8573218</v>
      </c>
      <c r="D2726" s="111">
        <v>38706203.799999997</v>
      </c>
    </row>
    <row r="2727" spans="2:4">
      <c r="B2727" s="139" t="s">
        <v>1211</v>
      </c>
      <c r="C2727" s="111">
        <v>8573218</v>
      </c>
      <c r="D2727" s="111">
        <v>38706203.799999997</v>
      </c>
    </row>
    <row r="2728" spans="2:4">
      <c r="B2728" s="138" t="s">
        <v>710</v>
      </c>
      <c r="C2728" s="111">
        <v>6209581</v>
      </c>
      <c r="D2728" s="111">
        <v>0</v>
      </c>
    </row>
    <row r="2729" spans="2:4">
      <c r="B2729" s="139" t="s">
        <v>1212</v>
      </c>
      <c r="C2729" s="111">
        <v>6209581</v>
      </c>
      <c r="D2729" s="111">
        <v>0</v>
      </c>
    </row>
    <row r="2730" spans="2:4">
      <c r="B2730" s="138" t="s">
        <v>711</v>
      </c>
      <c r="C2730" s="111">
        <v>358000000</v>
      </c>
      <c r="D2730" s="111">
        <v>358000000</v>
      </c>
    </row>
    <row r="2731" spans="2:4">
      <c r="B2731" s="139" t="s">
        <v>1213</v>
      </c>
      <c r="C2731" s="111">
        <v>358000000</v>
      </c>
      <c r="D2731" s="111">
        <v>358000000</v>
      </c>
    </row>
    <row r="2732" spans="2:4">
      <c r="B2732" s="138" t="s">
        <v>2185</v>
      </c>
      <c r="C2732" s="111">
        <v>0</v>
      </c>
      <c r="D2732" s="111">
        <v>0</v>
      </c>
    </row>
    <row r="2733" spans="2:4">
      <c r="B2733" s="139" t="s">
        <v>2186</v>
      </c>
      <c r="C2733" s="111">
        <v>0</v>
      </c>
      <c r="D2733" s="111">
        <v>0</v>
      </c>
    </row>
    <row r="2734" spans="2:4">
      <c r="B2734" s="138" t="s">
        <v>2187</v>
      </c>
      <c r="C2734" s="111">
        <v>0</v>
      </c>
      <c r="D2734" s="111">
        <v>0</v>
      </c>
    </row>
    <row r="2735" spans="2:4">
      <c r="B2735" s="139" t="s">
        <v>2188</v>
      </c>
      <c r="C2735" s="111">
        <v>0</v>
      </c>
      <c r="D2735" s="111">
        <v>0</v>
      </c>
    </row>
    <row r="2736" spans="2:4">
      <c r="B2736" s="138" t="s">
        <v>2189</v>
      </c>
      <c r="C2736" s="111">
        <v>0</v>
      </c>
      <c r="D2736" s="111">
        <v>0</v>
      </c>
    </row>
    <row r="2737" spans="2:4">
      <c r="B2737" s="139" t="s">
        <v>2190</v>
      </c>
      <c r="C2737" s="111">
        <v>0</v>
      </c>
      <c r="D2737" s="111">
        <v>0</v>
      </c>
    </row>
    <row r="2738" spans="2:4">
      <c r="B2738" s="138" t="s">
        <v>2191</v>
      </c>
      <c r="C2738" s="111">
        <v>0</v>
      </c>
      <c r="D2738" s="111">
        <v>0</v>
      </c>
    </row>
    <row r="2739" spans="2:4">
      <c r="B2739" s="139" t="s">
        <v>2192</v>
      </c>
      <c r="C2739" s="111">
        <v>0</v>
      </c>
      <c r="D2739" s="111">
        <v>0</v>
      </c>
    </row>
    <row r="2740" spans="2:4">
      <c r="B2740" s="138" t="s">
        <v>2193</v>
      </c>
      <c r="C2740" s="111">
        <v>0</v>
      </c>
      <c r="D2740" s="111">
        <v>0</v>
      </c>
    </row>
    <row r="2741" spans="2:4">
      <c r="B2741" s="139" t="s">
        <v>2194</v>
      </c>
      <c r="C2741" s="111">
        <v>0</v>
      </c>
      <c r="D2741" s="111">
        <v>0</v>
      </c>
    </row>
    <row r="2742" spans="2:4">
      <c r="B2742" s="138" t="s">
        <v>2195</v>
      </c>
      <c r="C2742" s="111">
        <v>0</v>
      </c>
      <c r="D2742" s="111">
        <v>0</v>
      </c>
    </row>
    <row r="2743" spans="2:4">
      <c r="B2743" s="139" t="s">
        <v>2196</v>
      </c>
      <c r="C2743" s="111">
        <v>0</v>
      </c>
      <c r="D2743" s="111">
        <v>0</v>
      </c>
    </row>
    <row r="2744" spans="2:4">
      <c r="B2744" s="138" t="s">
        <v>2197</v>
      </c>
      <c r="C2744" s="111">
        <v>0</v>
      </c>
      <c r="D2744" s="111">
        <v>0</v>
      </c>
    </row>
    <row r="2745" spans="2:4">
      <c r="B2745" s="139" t="s">
        <v>2198</v>
      </c>
      <c r="C2745" s="111">
        <v>0</v>
      </c>
      <c r="D2745" s="111">
        <v>0</v>
      </c>
    </row>
    <row r="2746" spans="2:4">
      <c r="B2746" s="138" t="s">
        <v>2199</v>
      </c>
      <c r="C2746" s="111">
        <v>0</v>
      </c>
      <c r="D2746" s="111">
        <v>0</v>
      </c>
    </row>
    <row r="2747" spans="2:4">
      <c r="B2747" s="139" t="s">
        <v>2200</v>
      </c>
      <c r="C2747" s="111">
        <v>0</v>
      </c>
      <c r="D2747" s="111">
        <v>0</v>
      </c>
    </row>
    <row r="2748" spans="2:4">
      <c r="B2748" s="138" t="s">
        <v>2659</v>
      </c>
      <c r="C2748" s="111">
        <v>0</v>
      </c>
      <c r="D2748" s="111">
        <v>0</v>
      </c>
    </row>
    <row r="2749" spans="2:4">
      <c r="B2749" s="139" t="s">
        <v>2201</v>
      </c>
      <c r="C2749" s="111">
        <v>0</v>
      </c>
      <c r="D2749" s="111">
        <v>0</v>
      </c>
    </row>
    <row r="2750" spans="2:4">
      <c r="B2750" s="138" t="s">
        <v>712</v>
      </c>
      <c r="C2750" s="111">
        <v>176737308</v>
      </c>
      <c r="D2750" s="111">
        <v>134666250.40000001</v>
      </c>
    </row>
    <row r="2751" spans="2:4">
      <c r="B2751" s="139" t="s">
        <v>1214</v>
      </c>
      <c r="C2751" s="111">
        <v>176737308</v>
      </c>
      <c r="D2751" s="111">
        <v>134666250.40000001</v>
      </c>
    </row>
    <row r="2752" spans="2:4">
      <c r="B2752" s="138" t="s">
        <v>2660</v>
      </c>
      <c r="C2752" s="111">
        <v>0</v>
      </c>
      <c r="D2752" s="111">
        <v>0</v>
      </c>
    </row>
    <row r="2753" spans="2:4">
      <c r="B2753" s="139" t="s">
        <v>2202</v>
      </c>
      <c r="C2753" s="111">
        <v>0</v>
      </c>
      <c r="D2753" s="111">
        <v>0</v>
      </c>
    </row>
    <row r="2754" spans="2:4">
      <c r="B2754" s="138" t="s">
        <v>713</v>
      </c>
      <c r="C2754" s="111">
        <v>4933341</v>
      </c>
      <c r="D2754" s="111">
        <v>12281816.91</v>
      </c>
    </row>
    <row r="2755" spans="2:4">
      <c r="B2755" s="139" t="s">
        <v>1215</v>
      </c>
      <c r="C2755" s="111">
        <v>4933341</v>
      </c>
      <c r="D2755" s="111">
        <v>12281816.91</v>
      </c>
    </row>
    <row r="2756" spans="2:4">
      <c r="B2756" s="138" t="s">
        <v>2203</v>
      </c>
      <c r="C2756" s="111">
        <v>0</v>
      </c>
      <c r="D2756" s="111">
        <v>0</v>
      </c>
    </row>
    <row r="2757" spans="2:4">
      <c r="B2757" s="139" t="s">
        <v>2204</v>
      </c>
      <c r="C2757" s="111">
        <v>0</v>
      </c>
      <c r="D2757" s="111">
        <v>0</v>
      </c>
    </row>
    <row r="2758" spans="2:4">
      <c r="B2758" s="138" t="s">
        <v>2205</v>
      </c>
      <c r="C2758" s="111">
        <v>0</v>
      </c>
      <c r="D2758" s="111">
        <v>0</v>
      </c>
    </row>
    <row r="2759" spans="2:4">
      <c r="B2759" s="139" t="s">
        <v>2206</v>
      </c>
      <c r="C2759" s="111">
        <v>0</v>
      </c>
      <c r="D2759" s="111">
        <v>0</v>
      </c>
    </row>
    <row r="2760" spans="2:4">
      <c r="B2760" s="138" t="s">
        <v>2661</v>
      </c>
      <c r="C2760" s="111">
        <v>0</v>
      </c>
      <c r="D2760" s="111">
        <v>0</v>
      </c>
    </row>
    <row r="2761" spans="2:4">
      <c r="B2761" s="139" t="s">
        <v>2207</v>
      </c>
      <c r="C2761" s="111">
        <v>0</v>
      </c>
      <c r="D2761" s="111">
        <v>0</v>
      </c>
    </row>
    <row r="2762" spans="2:4">
      <c r="B2762" s="138" t="s">
        <v>714</v>
      </c>
      <c r="C2762" s="111">
        <v>4967665</v>
      </c>
      <c r="D2762" s="111">
        <v>0</v>
      </c>
    </row>
    <row r="2763" spans="2:4">
      <c r="B2763" s="139" t="s">
        <v>1216</v>
      </c>
      <c r="C2763" s="111">
        <v>4967665</v>
      </c>
      <c r="D2763" s="111">
        <v>0</v>
      </c>
    </row>
    <row r="2764" spans="2:4">
      <c r="B2764" s="138" t="s">
        <v>2662</v>
      </c>
      <c r="C2764" s="111">
        <v>0</v>
      </c>
      <c r="D2764" s="111">
        <v>82309357.329999998</v>
      </c>
    </row>
    <row r="2765" spans="2:4">
      <c r="B2765" s="139" t="s">
        <v>1396</v>
      </c>
      <c r="C2765" s="111">
        <v>0</v>
      </c>
      <c r="D2765" s="111">
        <v>82309357.329999998</v>
      </c>
    </row>
    <row r="2766" spans="2:4">
      <c r="B2766" s="138" t="s">
        <v>2208</v>
      </c>
      <c r="C2766" s="111">
        <v>0</v>
      </c>
      <c r="D2766" s="111">
        <v>0</v>
      </c>
    </row>
    <row r="2767" spans="2:4">
      <c r="B2767" s="139" t="s">
        <v>2209</v>
      </c>
      <c r="C2767" s="111">
        <v>0</v>
      </c>
      <c r="D2767" s="111">
        <v>0</v>
      </c>
    </row>
    <row r="2768" spans="2:4">
      <c r="B2768" s="138" t="s">
        <v>715</v>
      </c>
      <c r="C2768" s="111">
        <v>8000000</v>
      </c>
      <c r="D2768" s="111">
        <v>4355090.7300000004</v>
      </c>
    </row>
    <row r="2769" spans="2:4">
      <c r="B2769" s="139" t="s">
        <v>1217</v>
      </c>
      <c r="C2769" s="111">
        <v>8000000</v>
      </c>
      <c r="D2769" s="111">
        <v>4355090.7300000004</v>
      </c>
    </row>
    <row r="2770" spans="2:4">
      <c r="B2770" s="138" t="s">
        <v>716</v>
      </c>
      <c r="C2770" s="111">
        <v>3123819</v>
      </c>
      <c r="D2770" s="111">
        <v>0</v>
      </c>
    </row>
    <row r="2771" spans="2:4">
      <c r="B2771" s="139" t="s">
        <v>1218</v>
      </c>
      <c r="C2771" s="111">
        <v>3123819</v>
      </c>
      <c r="D2771" s="111">
        <v>0</v>
      </c>
    </row>
    <row r="2772" spans="2:4">
      <c r="B2772" s="136" t="s">
        <v>289</v>
      </c>
      <c r="C2772" s="137">
        <v>0</v>
      </c>
      <c r="D2772" s="137">
        <v>43000000</v>
      </c>
    </row>
    <row r="2773" spans="2:4">
      <c r="B2773" s="138" t="s">
        <v>3217</v>
      </c>
      <c r="C2773" s="111">
        <v>0</v>
      </c>
      <c r="D2773" s="111">
        <v>0</v>
      </c>
    </row>
    <row r="2774" spans="2:4">
      <c r="B2774" s="139" t="s">
        <v>3218</v>
      </c>
      <c r="C2774" s="111">
        <v>0</v>
      </c>
      <c r="D2774" s="111">
        <v>0</v>
      </c>
    </row>
    <row r="2775" spans="2:4">
      <c r="B2775" s="138" t="s">
        <v>3219</v>
      </c>
      <c r="C2775" s="111">
        <v>0</v>
      </c>
      <c r="D2775" s="111">
        <v>0</v>
      </c>
    </row>
    <row r="2776" spans="2:4">
      <c r="B2776" s="139" t="s">
        <v>3220</v>
      </c>
      <c r="C2776" s="111">
        <v>0</v>
      </c>
      <c r="D2776" s="111">
        <v>0</v>
      </c>
    </row>
    <row r="2777" spans="2:4">
      <c r="B2777" s="138" t="s">
        <v>1476</v>
      </c>
      <c r="C2777" s="111">
        <v>0</v>
      </c>
      <c r="D2777" s="111">
        <v>43000000</v>
      </c>
    </row>
    <row r="2778" spans="2:4">
      <c r="B2778" s="139" t="s">
        <v>1477</v>
      </c>
      <c r="C2778" s="111">
        <v>0</v>
      </c>
      <c r="D2778" s="111">
        <v>43000000</v>
      </c>
    </row>
    <row r="2779" spans="2:4">
      <c r="B2779" s="64" t="s">
        <v>717</v>
      </c>
      <c r="C2779" s="111">
        <v>67013201</v>
      </c>
      <c r="D2779" s="111">
        <v>650841483.67999995</v>
      </c>
    </row>
    <row r="2780" spans="2:4">
      <c r="B2780" s="136" t="s">
        <v>287</v>
      </c>
      <c r="C2780" s="137">
        <v>67013201</v>
      </c>
      <c r="D2780" s="137">
        <v>650841483.67999995</v>
      </c>
    </row>
    <row r="2781" spans="2:4">
      <c r="B2781" s="138" t="s">
        <v>718</v>
      </c>
      <c r="C2781" s="111">
        <v>49733102</v>
      </c>
      <c r="D2781" s="111">
        <v>8323380</v>
      </c>
    </row>
    <row r="2782" spans="2:4">
      <c r="B2782" s="139" t="s">
        <v>1219</v>
      </c>
      <c r="C2782" s="111">
        <v>49733102</v>
      </c>
      <c r="D2782" s="111">
        <v>8323380</v>
      </c>
    </row>
    <row r="2783" spans="2:4">
      <c r="B2783" s="138" t="s">
        <v>719</v>
      </c>
      <c r="C2783" s="111">
        <v>2115619</v>
      </c>
      <c r="D2783" s="111">
        <v>0</v>
      </c>
    </row>
    <row r="2784" spans="2:4">
      <c r="B2784" s="139" t="s">
        <v>1220</v>
      </c>
      <c r="C2784" s="111">
        <v>2115619</v>
      </c>
      <c r="D2784" s="111">
        <v>0</v>
      </c>
    </row>
    <row r="2785" spans="2:4">
      <c r="B2785" s="138" t="s">
        <v>2210</v>
      </c>
      <c r="C2785" s="111">
        <v>0</v>
      </c>
      <c r="D2785" s="111">
        <v>0</v>
      </c>
    </row>
    <row r="2786" spans="2:4">
      <c r="B2786" s="139" t="s">
        <v>2211</v>
      </c>
      <c r="C2786" s="111">
        <v>0</v>
      </c>
      <c r="D2786" s="111">
        <v>0</v>
      </c>
    </row>
    <row r="2787" spans="2:4">
      <c r="B2787" s="138" t="s">
        <v>2212</v>
      </c>
      <c r="C2787" s="111">
        <v>0</v>
      </c>
      <c r="D2787" s="111">
        <v>0</v>
      </c>
    </row>
    <row r="2788" spans="2:4">
      <c r="B2788" s="139" t="s">
        <v>2213</v>
      </c>
      <c r="C2788" s="111">
        <v>0</v>
      </c>
      <c r="D2788" s="111">
        <v>0</v>
      </c>
    </row>
    <row r="2789" spans="2:4">
      <c r="B2789" s="138" t="s">
        <v>2214</v>
      </c>
      <c r="C2789" s="111">
        <v>0</v>
      </c>
      <c r="D2789" s="111">
        <v>0</v>
      </c>
    </row>
    <row r="2790" spans="2:4">
      <c r="B2790" s="139" t="s">
        <v>2215</v>
      </c>
      <c r="C2790" s="111">
        <v>0</v>
      </c>
      <c r="D2790" s="111">
        <v>0</v>
      </c>
    </row>
    <row r="2791" spans="2:4">
      <c r="B2791" s="138" t="s">
        <v>2663</v>
      </c>
      <c r="C2791" s="111">
        <v>0</v>
      </c>
      <c r="D2791" s="111">
        <v>0</v>
      </c>
    </row>
    <row r="2792" spans="2:4">
      <c r="B2792" s="139" t="s">
        <v>2216</v>
      </c>
      <c r="C2792" s="111">
        <v>0</v>
      </c>
      <c r="D2792" s="111">
        <v>0</v>
      </c>
    </row>
    <row r="2793" spans="2:4">
      <c r="B2793" s="138" t="s">
        <v>720</v>
      </c>
      <c r="C2793" s="111">
        <v>2483833</v>
      </c>
      <c r="D2793" s="111">
        <v>0</v>
      </c>
    </row>
    <row r="2794" spans="2:4">
      <c r="B2794" s="139" t="s">
        <v>1221</v>
      </c>
      <c r="C2794" s="111">
        <v>2483833</v>
      </c>
      <c r="D2794" s="111">
        <v>0</v>
      </c>
    </row>
    <row r="2795" spans="2:4">
      <c r="B2795" s="138" t="s">
        <v>1478</v>
      </c>
      <c r="C2795" s="111">
        <v>0</v>
      </c>
      <c r="D2795" s="111">
        <v>613820234</v>
      </c>
    </row>
    <row r="2796" spans="2:4">
      <c r="B2796" s="139" t="s">
        <v>1479</v>
      </c>
      <c r="C2796" s="111">
        <v>0</v>
      </c>
      <c r="D2796" s="111">
        <v>613820234</v>
      </c>
    </row>
    <row r="2797" spans="2:4">
      <c r="B2797" s="138" t="s">
        <v>721</v>
      </c>
      <c r="C2797" s="111">
        <v>3123819</v>
      </c>
      <c r="D2797" s="111">
        <v>5836083.04</v>
      </c>
    </row>
    <row r="2798" spans="2:4">
      <c r="B2798" s="139" t="s">
        <v>1222</v>
      </c>
      <c r="C2798" s="111">
        <v>3123819</v>
      </c>
      <c r="D2798" s="111">
        <v>5836083.04</v>
      </c>
    </row>
    <row r="2799" spans="2:4">
      <c r="B2799" s="138" t="s">
        <v>722</v>
      </c>
      <c r="C2799" s="111">
        <v>1499668</v>
      </c>
      <c r="D2799" s="111">
        <v>0</v>
      </c>
    </row>
    <row r="2800" spans="2:4">
      <c r="B2800" s="139" t="s">
        <v>1223</v>
      </c>
      <c r="C2800" s="111">
        <v>1499668</v>
      </c>
      <c r="D2800" s="111">
        <v>0</v>
      </c>
    </row>
    <row r="2801" spans="2:4">
      <c r="B2801" s="138" t="s">
        <v>723</v>
      </c>
      <c r="C2801" s="111">
        <v>4933341</v>
      </c>
      <c r="D2801" s="111">
        <v>7861786.6399999997</v>
      </c>
    </row>
    <row r="2802" spans="2:4">
      <c r="B2802" s="139" t="s">
        <v>1224</v>
      </c>
      <c r="C2802" s="111">
        <v>4933341</v>
      </c>
      <c r="D2802" s="111">
        <v>7861786.6399999997</v>
      </c>
    </row>
    <row r="2803" spans="2:4">
      <c r="B2803" s="138" t="s">
        <v>1480</v>
      </c>
      <c r="C2803" s="111">
        <v>0</v>
      </c>
      <c r="D2803" s="111">
        <v>15000000</v>
      </c>
    </row>
    <row r="2804" spans="2:4">
      <c r="B2804" s="139" t="s">
        <v>1481</v>
      </c>
      <c r="C2804" s="111">
        <v>0</v>
      </c>
      <c r="D2804" s="111">
        <v>15000000</v>
      </c>
    </row>
    <row r="2805" spans="2:4">
      <c r="B2805" s="138" t="s">
        <v>724</v>
      </c>
      <c r="C2805" s="111">
        <v>3123819</v>
      </c>
      <c r="D2805" s="111">
        <v>0</v>
      </c>
    </row>
    <row r="2806" spans="2:4">
      <c r="B2806" s="139" t="s">
        <v>1225</v>
      </c>
      <c r="C2806" s="111">
        <v>3123819</v>
      </c>
      <c r="D2806" s="111">
        <v>0</v>
      </c>
    </row>
    <row r="2807" spans="2:4">
      <c r="B2807" s="64" t="s">
        <v>302</v>
      </c>
      <c r="C2807" s="111">
        <v>22440889682</v>
      </c>
      <c r="D2807" s="111">
        <v>16034841519.24</v>
      </c>
    </row>
    <row r="2808" spans="2:4">
      <c r="B2808" s="136" t="s">
        <v>287</v>
      </c>
      <c r="C2808" s="137">
        <v>14871782415</v>
      </c>
      <c r="D2808" s="137">
        <v>11414831286.139999</v>
      </c>
    </row>
    <row r="2809" spans="2:4">
      <c r="B2809" s="138" t="s">
        <v>2664</v>
      </c>
      <c r="C2809" s="111">
        <v>0</v>
      </c>
      <c r="D2809" s="111">
        <v>0</v>
      </c>
    </row>
    <row r="2810" spans="2:4">
      <c r="B2810" s="139" t="s">
        <v>1753</v>
      </c>
      <c r="C2810" s="111">
        <v>0</v>
      </c>
      <c r="D2810" s="111">
        <v>0</v>
      </c>
    </row>
    <row r="2811" spans="2:4">
      <c r="B2811" s="139" t="s">
        <v>3007</v>
      </c>
      <c r="C2811" s="111">
        <v>0</v>
      </c>
      <c r="D2811" s="111">
        <v>0</v>
      </c>
    </row>
    <row r="2812" spans="2:4">
      <c r="B2812" s="138" t="s">
        <v>725</v>
      </c>
      <c r="C2812" s="111">
        <v>1522525504</v>
      </c>
      <c r="D2812" s="111">
        <v>1395326843.77</v>
      </c>
    </row>
    <row r="2813" spans="2:4">
      <c r="B2813" s="139" t="s">
        <v>1226</v>
      </c>
      <c r="C2813" s="111">
        <v>1458902288</v>
      </c>
      <c r="D2813" s="111">
        <v>1158902288</v>
      </c>
    </row>
    <row r="2814" spans="2:4">
      <c r="B2814" s="139" t="s">
        <v>1227</v>
      </c>
      <c r="C2814" s="111">
        <v>63623216</v>
      </c>
      <c r="D2814" s="111">
        <v>236424555.77000001</v>
      </c>
    </row>
    <row r="2815" spans="2:4">
      <c r="B2815" s="138" t="s">
        <v>2697</v>
      </c>
      <c r="C2815" s="111">
        <v>0</v>
      </c>
      <c r="D2815" s="111">
        <v>26986899.52</v>
      </c>
    </row>
    <row r="2816" spans="2:4">
      <c r="B2816" s="139" t="s">
        <v>1227</v>
      </c>
      <c r="C2816" s="111">
        <v>0</v>
      </c>
      <c r="D2816" s="111">
        <v>26986899.52</v>
      </c>
    </row>
    <row r="2817" spans="2:4">
      <c r="B2817" s="138" t="s">
        <v>2665</v>
      </c>
      <c r="C2817" s="111">
        <v>0</v>
      </c>
      <c r="D2817" s="111">
        <v>0</v>
      </c>
    </row>
    <row r="2818" spans="2:4">
      <c r="B2818" s="139" t="s">
        <v>1754</v>
      </c>
      <c r="C2818" s="111">
        <v>0</v>
      </c>
      <c r="D2818" s="111">
        <v>0</v>
      </c>
    </row>
    <row r="2819" spans="2:4">
      <c r="B2819" s="139" t="s">
        <v>3008</v>
      </c>
      <c r="C2819" s="111">
        <v>0</v>
      </c>
      <c r="D2819" s="111">
        <v>0</v>
      </c>
    </row>
    <row r="2820" spans="2:4">
      <c r="B2820" s="138" t="s">
        <v>726</v>
      </c>
      <c r="C2820" s="111">
        <v>56554000</v>
      </c>
      <c r="D2820" s="111">
        <v>6545277.5499999998</v>
      </c>
    </row>
    <row r="2821" spans="2:4">
      <c r="B2821" s="139" t="s">
        <v>1228</v>
      </c>
      <c r="C2821" s="111">
        <v>56554000</v>
      </c>
      <c r="D2821" s="111">
        <v>6545277.5499999998</v>
      </c>
    </row>
    <row r="2822" spans="2:4">
      <c r="B2822" s="138" t="s">
        <v>2666</v>
      </c>
      <c r="C2822" s="111">
        <v>3395700000</v>
      </c>
      <c r="D2822" s="111">
        <v>1394195738.21</v>
      </c>
    </row>
    <row r="2823" spans="2:4">
      <c r="B2823" s="139" t="s">
        <v>1229</v>
      </c>
      <c r="C2823" s="111">
        <v>3395700000</v>
      </c>
      <c r="D2823" s="111">
        <v>1394195738.21</v>
      </c>
    </row>
    <row r="2824" spans="2:4">
      <c r="B2824" s="138" t="s">
        <v>2692</v>
      </c>
      <c r="C2824" s="111">
        <v>0</v>
      </c>
      <c r="D2824" s="111">
        <v>24899456.199999999</v>
      </c>
    </row>
    <row r="2825" spans="2:4">
      <c r="B2825" s="139" t="s">
        <v>1482</v>
      </c>
      <c r="C2825" s="111">
        <v>0</v>
      </c>
      <c r="D2825" s="111">
        <v>24899456.199999999</v>
      </c>
    </row>
    <row r="2826" spans="2:4">
      <c r="B2826" s="138" t="s">
        <v>2667</v>
      </c>
      <c r="C2826" s="111">
        <v>0</v>
      </c>
      <c r="D2826" s="111">
        <v>0</v>
      </c>
    </row>
    <row r="2827" spans="2:4">
      <c r="B2827" s="139" t="s">
        <v>1755</v>
      </c>
      <c r="C2827" s="111">
        <v>0</v>
      </c>
      <c r="D2827" s="111">
        <v>0</v>
      </c>
    </row>
    <row r="2828" spans="2:4">
      <c r="B2828" s="138" t="s">
        <v>2668</v>
      </c>
      <c r="C2828" s="111">
        <v>932093806</v>
      </c>
      <c r="D2828" s="111">
        <v>764263147</v>
      </c>
    </row>
    <row r="2829" spans="2:4">
      <c r="B2829" s="139" t="s">
        <v>1230</v>
      </c>
      <c r="C2829" s="111">
        <v>932093806</v>
      </c>
      <c r="D2829" s="111">
        <v>764263147</v>
      </c>
    </row>
    <row r="2830" spans="2:4">
      <c r="B2830" s="138" t="s">
        <v>727</v>
      </c>
      <c r="C2830" s="111">
        <v>5709420000</v>
      </c>
      <c r="D2830" s="111">
        <v>4927812921.7099991</v>
      </c>
    </row>
    <row r="2831" spans="2:4">
      <c r="B2831" s="139" t="s">
        <v>1231</v>
      </c>
      <c r="C2831" s="111">
        <v>5709420000</v>
      </c>
      <c r="D2831" s="111">
        <v>4927812921.7099991</v>
      </c>
    </row>
    <row r="2832" spans="2:4">
      <c r="B2832" s="138" t="s">
        <v>2669</v>
      </c>
      <c r="C2832" s="111">
        <v>0</v>
      </c>
      <c r="D2832" s="111">
        <v>0</v>
      </c>
    </row>
    <row r="2833" spans="2:4">
      <c r="B2833" s="139" t="s">
        <v>1756</v>
      </c>
      <c r="C2833" s="111">
        <v>0</v>
      </c>
      <c r="D2833" s="111">
        <v>0</v>
      </c>
    </row>
    <row r="2834" spans="2:4">
      <c r="B2834" s="138" t="s">
        <v>728</v>
      </c>
      <c r="C2834" s="111">
        <v>719946000</v>
      </c>
      <c r="D2834" s="111">
        <v>28260001.760000002</v>
      </c>
    </row>
    <row r="2835" spans="2:4">
      <c r="B2835" s="139" t="s">
        <v>1232</v>
      </c>
      <c r="C2835" s="111">
        <v>719946000</v>
      </c>
      <c r="D2835" s="111">
        <v>28260001.760000002</v>
      </c>
    </row>
    <row r="2836" spans="2:4">
      <c r="B2836" s="138" t="s">
        <v>2670</v>
      </c>
      <c r="C2836" s="111">
        <v>0</v>
      </c>
      <c r="D2836" s="111">
        <v>0</v>
      </c>
    </row>
    <row r="2837" spans="2:4">
      <c r="B2837" s="139" t="s">
        <v>1757</v>
      </c>
      <c r="C2837" s="111">
        <v>0</v>
      </c>
      <c r="D2837" s="111">
        <v>0</v>
      </c>
    </row>
    <row r="2838" spans="2:4">
      <c r="B2838" s="138" t="s">
        <v>2671</v>
      </c>
      <c r="C2838" s="111">
        <v>180000000</v>
      </c>
      <c r="D2838" s="111">
        <v>41367681.210000001</v>
      </c>
    </row>
    <row r="2839" spans="2:4">
      <c r="B2839" s="139" t="s">
        <v>1233</v>
      </c>
      <c r="C2839" s="111">
        <v>180000000</v>
      </c>
      <c r="D2839" s="111">
        <v>41367681.210000001</v>
      </c>
    </row>
    <row r="2840" spans="2:4">
      <c r="B2840" s="138" t="s">
        <v>729</v>
      </c>
      <c r="C2840" s="111">
        <v>103900990</v>
      </c>
      <c r="D2840" s="111">
        <v>11283228.35</v>
      </c>
    </row>
    <row r="2841" spans="2:4">
      <c r="B2841" s="139" t="s">
        <v>1234</v>
      </c>
      <c r="C2841" s="111">
        <v>103900990</v>
      </c>
      <c r="D2841" s="111">
        <v>11283228.35</v>
      </c>
    </row>
    <row r="2842" spans="2:4">
      <c r="B2842" s="138" t="s">
        <v>2672</v>
      </c>
      <c r="C2842" s="111">
        <v>0</v>
      </c>
      <c r="D2842" s="111">
        <v>0</v>
      </c>
    </row>
    <row r="2843" spans="2:4">
      <c r="B2843" s="139" t="s">
        <v>1758</v>
      </c>
      <c r="C2843" s="111">
        <v>0</v>
      </c>
      <c r="D2843" s="111">
        <v>0</v>
      </c>
    </row>
    <row r="2844" spans="2:4">
      <c r="B2844" s="138" t="s">
        <v>1311</v>
      </c>
      <c r="C2844" s="111">
        <v>0</v>
      </c>
      <c r="D2844" s="111">
        <v>17251562.780000001</v>
      </c>
    </row>
    <row r="2845" spans="2:4">
      <c r="B2845" s="139" t="s">
        <v>1312</v>
      </c>
      <c r="C2845" s="111">
        <v>0</v>
      </c>
      <c r="D2845" s="111">
        <v>17251562.780000001</v>
      </c>
    </row>
    <row r="2846" spans="2:4">
      <c r="B2846" s="138" t="s">
        <v>2673</v>
      </c>
      <c r="C2846" s="111">
        <v>0</v>
      </c>
      <c r="D2846" s="111">
        <v>0</v>
      </c>
    </row>
    <row r="2847" spans="2:4">
      <c r="B2847" s="139" t="s">
        <v>1759</v>
      </c>
      <c r="C2847" s="111">
        <v>0</v>
      </c>
      <c r="D2847" s="111">
        <v>0</v>
      </c>
    </row>
    <row r="2848" spans="2:4">
      <c r="B2848" s="138" t="s">
        <v>2674</v>
      </c>
      <c r="C2848" s="111">
        <v>3233604</v>
      </c>
      <c r="D2848" s="111">
        <v>3228107.21</v>
      </c>
    </row>
    <row r="2849" spans="2:4">
      <c r="B2849" s="139" t="s">
        <v>1235</v>
      </c>
      <c r="C2849" s="111">
        <v>3233604</v>
      </c>
      <c r="D2849" s="111">
        <v>3228107.21</v>
      </c>
    </row>
    <row r="2850" spans="2:4">
      <c r="B2850" s="138" t="s">
        <v>2675</v>
      </c>
      <c r="C2850" s="111">
        <v>0</v>
      </c>
      <c r="D2850" s="111">
        <v>11066905.84</v>
      </c>
    </row>
    <row r="2851" spans="2:4">
      <c r="B2851" s="139" t="s">
        <v>1429</v>
      </c>
      <c r="C2851" s="111">
        <v>0</v>
      </c>
      <c r="D2851" s="111">
        <v>11066905.84</v>
      </c>
    </row>
    <row r="2852" spans="2:4">
      <c r="B2852" s="138" t="s">
        <v>730</v>
      </c>
      <c r="C2852" s="111">
        <v>513130378</v>
      </c>
      <c r="D2852" s="111">
        <v>583862147.52999997</v>
      </c>
    </row>
    <row r="2853" spans="2:4">
      <c r="B2853" s="139" t="s">
        <v>1236</v>
      </c>
      <c r="C2853" s="111">
        <v>513130378</v>
      </c>
      <c r="D2853" s="111">
        <v>583862147.52999997</v>
      </c>
    </row>
    <row r="2854" spans="2:4">
      <c r="B2854" s="138" t="s">
        <v>2676</v>
      </c>
      <c r="C2854" s="111">
        <v>0</v>
      </c>
      <c r="D2854" s="111">
        <v>0</v>
      </c>
    </row>
    <row r="2855" spans="2:4">
      <c r="B2855" s="139" t="s">
        <v>1760</v>
      </c>
      <c r="C2855" s="111">
        <v>0</v>
      </c>
      <c r="D2855" s="111">
        <v>0</v>
      </c>
    </row>
    <row r="2856" spans="2:4">
      <c r="B2856" s="138" t="s">
        <v>731</v>
      </c>
      <c r="C2856" s="111">
        <v>28495753</v>
      </c>
      <c r="D2856" s="111">
        <v>16702364.42</v>
      </c>
    </row>
    <row r="2857" spans="2:4">
      <c r="B2857" s="139" t="s">
        <v>1237</v>
      </c>
      <c r="C2857" s="111">
        <v>28495753</v>
      </c>
      <c r="D2857" s="111">
        <v>16702364.42</v>
      </c>
    </row>
    <row r="2858" spans="2:4">
      <c r="B2858" s="138" t="s">
        <v>2677</v>
      </c>
      <c r="C2858" s="111">
        <v>0</v>
      </c>
      <c r="D2858" s="111">
        <v>5369809.8700000001</v>
      </c>
    </row>
    <row r="2859" spans="2:4">
      <c r="B2859" s="139" t="s">
        <v>2678</v>
      </c>
      <c r="C2859" s="111">
        <v>0</v>
      </c>
      <c r="D2859" s="111">
        <v>5369809.8700000001</v>
      </c>
    </row>
    <row r="2860" spans="2:4">
      <c r="B2860" s="138" t="s">
        <v>732</v>
      </c>
      <c r="C2860" s="111">
        <v>105000000</v>
      </c>
      <c r="D2860" s="111">
        <v>6040730.4900000002</v>
      </c>
    </row>
    <row r="2861" spans="2:4">
      <c r="B2861" s="139" t="s">
        <v>1238</v>
      </c>
      <c r="C2861" s="111">
        <v>105000000</v>
      </c>
      <c r="D2861" s="111">
        <v>6040730.4900000002</v>
      </c>
    </row>
    <row r="2862" spans="2:4">
      <c r="B2862" s="138" t="s">
        <v>2679</v>
      </c>
      <c r="C2862" s="111">
        <v>5229424</v>
      </c>
      <c r="D2862" s="111">
        <v>4704888.8</v>
      </c>
    </row>
    <row r="2863" spans="2:4">
      <c r="B2863" s="139" t="s">
        <v>1239</v>
      </c>
      <c r="C2863" s="111">
        <v>5229424</v>
      </c>
      <c r="D2863" s="111">
        <v>4704888.8</v>
      </c>
    </row>
    <row r="2864" spans="2:4">
      <c r="B2864" s="138" t="s">
        <v>2680</v>
      </c>
      <c r="C2864" s="111">
        <v>0</v>
      </c>
      <c r="D2864" s="111">
        <v>0</v>
      </c>
    </row>
    <row r="2865" spans="2:4">
      <c r="B2865" s="139" t="s">
        <v>1761</v>
      </c>
      <c r="C2865" s="111">
        <v>0</v>
      </c>
      <c r="D2865" s="111">
        <v>0</v>
      </c>
    </row>
    <row r="2866" spans="2:4">
      <c r="B2866" s="138" t="s">
        <v>733</v>
      </c>
      <c r="C2866" s="111">
        <v>152327209</v>
      </c>
      <c r="D2866" s="111">
        <v>0</v>
      </c>
    </row>
    <row r="2867" spans="2:4">
      <c r="B2867" s="139" t="s">
        <v>1240</v>
      </c>
      <c r="C2867" s="111">
        <v>152327209</v>
      </c>
      <c r="D2867" s="111">
        <v>0</v>
      </c>
    </row>
    <row r="2868" spans="2:4">
      <c r="B2868" s="138" t="s">
        <v>2681</v>
      </c>
      <c r="C2868" s="111">
        <v>766955</v>
      </c>
      <c r="D2868" s="111">
        <v>0</v>
      </c>
    </row>
    <row r="2869" spans="2:4">
      <c r="B2869" s="139" t="s">
        <v>1241</v>
      </c>
      <c r="C2869" s="111">
        <v>766955</v>
      </c>
      <c r="D2869" s="111">
        <v>0</v>
      </c>
    </row>
    <row r="2870" spans="2:4">
      <c r="B2870" s="138" t="s">
        <v>1762</v>
      </c>
      <c r="C2870" s="111">
        <v>0</v>
      </c>
      <c r="D2870" s="111">
        <v>0</v>
      </c>
    </row>
    <row r="2871" spans="2:4">
      <c r="B2871" s="139" t="s">
        <v>1763</v>
      </c>
      <c r="C2871" s="111">
        <v>0</v>
      </c>
      <c r="D2871" s="111">
        <v>0</v>
      </c>
    </row>
    <row r="2872" spans="2:4">
      <c r="B2872" s="138" t="s">
        <v>2682</v>
      </c>
      <c r="C2872" s="111">
        <v>0</v>
      </c>
      <c r="D2872" s="111">
        <v>0</v>
      </c>
    </row>
    <row r="2873" spans="2:4">
      <c r="B2873" s="139" t="s">
        <v>1764</v>
      </c>
      <c r="C2873" s="111">
        <v>0</v>
      </c>
      <c r="D2873" s="111">
        <v>0</v>
      </c>
    </row>
    <row r="2874" spans="2:4">
      <c r="B2874" s="138" t="s">
        <v>734</v>
      </c>
      <c r="C2874" s="111">
        <v>31783160</v>
      </c>
      <c r="D2874" s="111">
        <v>30053435.740000002</v>
      </c>
    </row>
    <row r="2875" spans="2:4">
      <c r="B2875" s="139" t="s">
        <v>1242</v>
      </c>
      <c r="C2875" s="111">
        <v>31783160</v>
      </c>
      <c r="D2875" s="111">
        <v>30053435.740000002</v>
      </c>
    </row>
    <row r="2876" spans="2:4">
      <c r="B2876" s="138" t="s">
        <v>2683</v>
      </c>
      <c r="C2876" s="111">
        <v>0</v>
      </c>
      <c r="D2876" s="111">
        <v>0</v>
      </c>
    </row>
    <row r="2877" spans="2:4">
      <c r="B2877" s="139" t="s">
        <v>1765</v>
      </c>
      <c r="C2877" s="111">
        <v>0</v>
      </c>
      <c r="D2877" s="111">
        <v>0</v>
      </c>
    </row>
    <row r="2878" spans="2:4">
      <c r="B2878" s="138" t="s">
        <v>735</v>
      </c>
      <c r="C2878" s="111">
        <v>25000000</v>
      </c>
      <c r="D2878" s="111">
        <v>21985752.039999999</v>
      </c>
    </row>
    <row r="2879" spans="2:4">
      <c r="B2879" s="139" t="s">
        <v>1243</v>
      </c>
      <c r="C2879" s="111">
        <v>25000000</v>
      </c>
      <c r="D2879" s="111">
        <v>21985752.039999999</v>
      </c>
    </row>
    <row r="2880" spans="2:4">
      <c r="B2880" s="138" t="s">
        <v>2684</v>
      </c>
      <c r="C2880" s="111">
        <v>0</v>
      </c>
      <c r="D2880" s="111">
        <v>10062105.26</v>
      </c>
    </row>
    <row r="2881" spans="2:4">
      <c r="B2881" s="139" t="s">
        <v>1313</v>
      </c>
      <c r="C2881" s="111">
        <v>0</v>
      </c>
      <c r="D2881" s="111">
        <v>10062105.26</v>
      </c>
    </row>
    <row r="2882" spans="2:4">
      <c r="B2882" s="138" t="s">
        <v>1766</v>
      </c>
      <c r="C2882" s="111">
        <v>0</v>
      </c>
      <c r="D2882" s="111">
        <v>0</v>
      </c>
    </row>
    <row r="2883" spans="2:4">
      <c r="B2883" s="139" t="s">
        <v>1767</v>
      </c>
      <c r="C2883" s="111">
        <v>0</v>
      </c>
      <c r="D2883" s="111">
        <v>0</v>
      </c>
    </row>
    <row r="2884" spans="2:4">
      <c r="B2884" s="138" t="s">
        <v>736</v>
      </c>
      <c r="C2884" s="111">
        <v>12333354</v>
      </c>
      <c r="D2884" s="111">
        <v>12718428.59</v>
      </c>
    </row>
    <row r="2885" spans="2:4">
      <c r="B2885" s="139" t="s">
        <v>1244</v>
      </c>
      <c r="C2885" s="111">
        <v>12333354</v>
      </c>
      <c r="D2885" s="111">
        <v>12718428.59</v>
      </c>
    </row>
    <row r="2886" spans="2:4">
      <c r="B2886" s="138" t="s">
        <v>2685</v>
      </c>
      <c r="C2886" s="111">
        <v>0</v>
      </c>
      <c r="D2886" s="111">
        <v>0</v>
      </c>
    </row>
    <row r="2887" spans="2:4">
      <c r="B2887" s="139" t="s">
        <v>1768</v>
      </c>
      <c r="C2887" s="111">
        <v>0</v>
      </c>
      <c r="D2887" s="111">
        <v>0</v>
      </c>
    </row>
    <row r="2888" spans="2:4">
      <c r="B2888" s="138" t="s">
        <v>1769</v>
      </c>
      <c r="C2888" s="111">
        <v>0</v>
      </c>
      <c r="D2888" s="111">
        <v>0</v>
      </c>
    </row>
    <row r="2889" spans="2:4">
      <c r="B2889" s="139" t="s">
        <v>1770</v>
      </c>
      <c r="C2889" s="111">
        <v>0</v>
      </c>
      <c r="D2889" s="111">
        <v>0</v>
      </c>
    </row>
    <row r="2890" spans="2:4">
      <c r="B2890" s="138" t="s">
        <v>1771</v>
      </c>
      <c r="C2890" s="111">
        <v>0</v>
      </c>
      <c r="D2890" s="111">
        <v>0</v>
      </c>
    </row>
    <row r="2891" spans="2:4">
      <c r="B2891" s="139" t="s">
        <v>1772</v>
      </c>
      <c r="C2891" s="111">
        <v>0</v>
      </c>
      <c r="D2891" s="111">
        <v>0</v>
      </c>
    </row>
    <row r="2892" spans="2:4">
      <c r="B2892" s="138" t="s">
        <v>2686</v>
      </c>
      <c r="C2892" s="111">
        <v>0</v>
      </c>
      <c r="D2892" s="111">
        <v>0</v>
      </c>
    </row>
    <row r="2893" spans="2:4">
      <c r="B2893" s="139" t="s">
        <v>1773</v>
      </c>
      <c r="C2893" s="111">
        <v>0</v>
      </c>
      <c r="D2893" s="111">
        <v>0</v>
      </c>
    </row>
    <row r="2894" spans="2:4">
      <c r="B2894" s="138" t="s">
        <v>737</v>
      </c>
      <c r="C2894" s="111">
        <v>75000000</v>
      </c>
      <c r="D2894" s="111">
        <v>0</v>
      </c>
    </row>
    <row r="2895" spans="2:4">
      <c r="B2895" s="139" t="s">
        <v>1245</v>
      </c>
      <c r="C2895" s="111">
        <v>75000000</v>
      </c>
      <c r="D2895" s="111">
        <v>0</v>
      </c>
    </row>
    <row r="2896" spans="2:4">
      <c r="B2896" s="138" t="s">
        <v>2687</v>
      </c>
      <c r="C2896" s="111">
        <v>0</v>
      </c>
      <c r="D2896" s="111">
        <v>0</v>
      </c>
    </row>
    <row r="2897" spans="2:4">
      <c r="B2897" s="139" t="s">
        <v>1774</v>
      </c>
      <c r="C2897" s="111">
        <v>0</v>
      </c>
      <c r="D2897" s="111">
        <v>0</v>
      </c>
    </row>
    <row r="2898" spans="2:4">
      <c r="B2898" s="138" t="s">
        <v>1775</v>
      </c>
      <c r="C2898" s="111">
        <v>0</v>
      </c>
      <c r="D2898" s="111">
        <v>0</v>
      </c>
    </row>
    <row r="2899" spans="2:4">
      <c r="B2899" s="139" t="s">
        <v>1776</v>
      </c>
      <c r="C2899" s="111">
        <v>0</v>
      </c>
      <c r="D2899" s="111">
        <v>0</v>
      </c>
    </row>
    <row r="2900" spans="2:4">
      <c r="B2900" s="138" t="s">
        <v>3009</v>
      </c>
      <c r="C2900" s="111">
        <v>0</v>
      </c>
      <c r="D2900" s="111">
        <v>0</v>
      </c>
    </row>
    <row r="2901" spans="2:4">
      <c r="B2901" s="139" t="s">
        <v>3010</v>
      </c>
      <c r="C2901" s="111">
        <v>0</v>
      </c>
      <c r="D2901" s="111">
        <v>0</v>
      </c>
    </row>
    <row r="2902" spans="2:4">
      <c r="B2902" s="138" t="s">
        <v>738</v>
      </c>
      <c r="C2902" s="111">
        <v>9064068</v>
      </c>
      <c r="D2902" s="111">
        <v>6260312.0300000003</v>
      </c>
    </row>
    <row r="2903" spans="2:4">
      <c r="B2903" s="139" t="s">
        <v>1246</v>
      </c>
      <c r="C2903" s="111">
        <v>9064068</v>
      </c>
      <c r="D2903" s="111">
        <v>6260312.0300000003</v>
      </c>
    </row>
    <row r="2904" spans="2:4">
      <c r="B2904" s="138" t="s">
        <v>3011</v>
      </c>
      <c r="C2904" s="111">
        <v>0</v>
      </c>
      <c r="D2904" s="111">
        <v>0</v>
      </c>
    </row>
    <row r="2905" spans="2:4">
      <c r="B2905" s="139" t="s">
        <v>3012</v>
      </c>
      <c r="C2905" s="111">
        <v>0</v>
      </c>
      <c r="D2905" s="111">
        <v>0</v>
      </c>
    </row>
    <row r="2906" spans="2:4">
      <c r="B2906" s="138" t="s">
        <v>739</v>
      </c>
      <c r="C2906" s="111">
        <v>702759470</v>
      </c>
      <c r="D2906" s="111">
        <v>352759470</v>
      </c>
    </row>
    <row r="2907" spans="2:4">
      <c r="B2907" s="139" t="s">
        <v>1247</v>
      </c>
      <c r="C2907" s="111">
        <v>702759470</v>
      </c>
      <c r="D2907" s="111">
        <v>352759470</v>
      </c>
    </row>
    <row r="2908" spans="2:4">
      <c r="B2908" s="138" t="s">
        <v>3013</v>
      </c>
      <c r="C2908" s="111">
        <v>0</v>
      </c>
      <c r="D2908" s="111">
        <v>0</v>
      </c>
    </row>
    <row r="2909" spans="2:4">
      <c r="B2909" s="139" t="s">
        <v>3014</v>
      </c>
      <c r="C2909" s="111">
        <v>0</v>
      </c>
      <c r="D2909" s="111">
        <v>0</v>
      </c>
    </row>
    <row r="2910" spans="2:4">
      <c r="B2910" s="138" t="s">
        <v>3015</v>
      </c>
      <c r="C2910" s="111">
        <v>0</v>
      </c>
      <c r="D2910" s="111">
        <v>0</v>
      </c>
    </row>
    <row r="2911" spans="2:4">
      <c r="B2911" s="139" t="s">
        <v>3016</v>
      </c>
      <c r="C2911" s="111">
        <v>0</v>
      </c>
      <c r="D2911" s="111">
        <v>0</v>
      </c>
    </row>
    <row r="2912" spans="2:4">
      <c r="B2912" s="138" t="s">
        <v>3017</v>
      </c>
      <c r="C2912" s="111">
        <v>0</v>
      </c>
      <c r="D2912" s="111">
        <v>0</v>
      </c>
    </row>
    <row r="2913" spans="2:4">
      <c r="B2913" s="139" t="s">
        <v>3018</v>
      </c>
      <c r="C2913" s="111">
        <v>0</v>
      </c>
      <c r="D2913" s="111">
        <v>0</v>
      </c>
    </row>
    <row r="2914" spans="2:4">
      <c r="B2914" s="138" t="s">
        <v>3019</v>
      </c>
      <c r="C2914" s="111">
        <v>0</v>
      </c>
      <c r="D2914" s="111">
        <v>0</v>
      </c>
    </row>
    <row r="2915" spans="2:4">
      <c r="B2915" s="139" t="s">
        <v>3020</v>
      </c>
      <c r="C2915" s="111">
        <v>0</v>
      </c>
      <c r="D2915" s="111">
        <v>0</v>
      </c>
    </row>
    <row r="2916" spans="2:4">
      <c r="B2916" s="138" t="s">
        <v>3021</v>
      </c>
      <c r="C2916" s="111">
        <v>0</v>
      </c>
      <c r="D2916" s="111">
        <v>0</v>
      </c>
    </row>
    <row r="2917" spans="2:4">
      <c r="B2917" s="139" t="s">
        <v>3022</v>
      </c>
      <c r="C2917" s="111">
        <v>0</v>
      </c>
      <c r="D2917" s="111">
        <v>0</v>
      </c>
    </row>
    <row r="2918" spans="2:4">
      <c r="B2918" s="138" t="s">
        <v>3023</v>
      </c>
      <c r="C2918" s="111">
        <v>0</v>
      </c>
      <c r="D2918" s="111">
        <v>0</v>
      </c>
    </row>
    <row r="2919" spans="2:4">
      <c r="B2919" s="139" t="s">
        <v>3024</v>
      </c>
      <c r="C2919" s="111">
        <v>0</v>
      </c>
      <c r="D2919" s="111">
        <v>0</v>
      </c>
    </row>
    <row r="2920" spans="2:4">
      <c r="B2920" s="138" t="s">
        <v>3025</v>
      </c>
      <c r="C2920" s="111">
        <v>0</v>
      </c>
      <c r="D2920" s="111">
        <v>0</v>
      </c>
    </row>
    <row r="2921" spans="2:4">
      <c r="B2921" s="139" t="s">
        <v>3026</v>
      </c>
      <c r="C2921" s="111">
        <v>0</v>
      </c>
      <c r="D2921" s="111">
        <v>0</v>
      </c>
    </row>
    <row r="2922" spans="2:4">
      <c r="B2922" s="138" t="s">
        <v>3027</v>
      </c>
      <c r="C2922" s="111">
        <v>0</v>
      </c>
      <c r="D2922" s="111">
        <v>0</v>
      </c>
    </row>
    <row r="2923" spans="2:4">
      <c r="B2923" s="139" t="s">
        <v>3028</v>
      </c>
      <c r="C2923" s="111">
        <v>0</v>
      </c>
      <c r="D2923" s="111">
        <v>0</v>
      </c>
    </row>
    <row r="2924" spans="2:4">
      <c r="B2924" s="138" t="s">
        <v>740</v>
      </c>
      <c r="C2924" s="111">
        <v>14809335</v>
      </c>
      <c r="D2924" s="111">
        <v>29776577.969999999</v>
      </c>
    </row>
    <row r="2925" spans="2:4">
      <c r="B2925" s="139" t="s">
        <v>1248</v>
      </c>
      <c r="C2925" s="111">
        <v>14809335</v>
      </c>
      <c r="D2925" s="111">
        <v>29776577.969999999</v>
      </c>
    </row>
    <row r="2926" spans="2:4">
      <c r="B2926" s="139" t="s">
        <v>3028</v>
      </c>
      <c r="C2926" s="111">
        <v>0</v>
      </c>
      <c r="D2926" s="111">
        <v>0</v>
      </c>
    </row>
    <row r="2927" spans="2:4">
      <c r="B2927" s="138" t="s">
        <v>3029</v>
      </c>
      <c r="C2927" s="111">
        <v>0</v>
      </c>
      <c r="D2927" s="111">
        <v>0</v>
      </c>
    </row>
    <row r="2928" spans="2:4">
      <c r="B2928" s="139" t="s">
        <v>3030</v>
      </c>
      <c r="C2928" s="111">
        <v>0</v>
      </c>
      <c r="D2928" s="111">
        <v>0</v>
      </c>
    </row>
    <row r="2929" spans="2:4">
      <c r="B2929" s="138" t="s">
        <v>1397</v>
      </c>
      <c r="C2929" s="111">
        <v>0</v>
      </c>
      <c r="D2929" s="111">
        <v>9045026.629999999</v>
      </c>
    </row>
    <row r="2930" spans="2:4">
      <c r="B2930" s="139" t="s">
        <v>1398</v>
      </c>
      <c r="C2930" s="111">
        <v>0</v>
      </c>
      <c r="D2930" s="111">
        <v>9045026.629999999</v>
      </c>
    </row>
    <row r="2931" spans="2:4">
      <c r="B2931" s="138" t="s">
        <v>3031</v>
      </c>
      <c r="C2931" s="111">
        <v>0</v>
      </c>
      <c r="D2931" s="111">
        <v>0</v>
      </c>
    </row>
    <row r="2932" spans="2:4">
      <c r="B2932" s="139" t="s">
        <v>3032</v>
      </c>
      <c r="C2932" s="111">
        <v>0</v>
      </c>
      <c r="D2932" s="111">
        <v>0</v>
      </c>
    </row>
    <row r="2933" spans="2:4">
      <c r="B2933" s="138" t="s">
        <v>3033</v>
      </c>
      <c r="C2933" s="111">
        <v>0</v>
      </c>
      <c r="D2933" s="111">
        <v>0</v>
      </c>
    </row>
    <row r="2934" spans="2:4">
      <c r="B2934" s="139" t="s">
        <v>3034</v>
      </c>
      <c r="C2934" s="111">
        <v>0</v>
      </c>
      <c r="D2934" s="111">
        <v>0</v>
      </c>
    </row>
    <row r="2935" spans="2:4">
      <c r="B2935" s="138" t="s">
        <v>741</v>
      </c>
      <c r="C2935" s="111">
        <v>50105012</v>
      </c>
      <c r="D2935" s="111">
        <v>87114481.939999998</v>
      </c>
    </row>
    <row r="2936" spans="2:4">
      <c r="B2936" s="139" t="s">
        <v>1249</v>
      </c>
      <c r="C2936" s="111">
        <v>50105012</v>
      </c>
      <c r="D2936" s="111">
        <v>87114481.939999998</v>
      </c>
    </row>
    <row r="2937" spans="2:4">
      <c r="B2937" s="138" t="s">
        <v>3035</v>
      </c>
      <c r="C2937" s="111">
        <v>0</v>
      </c>
      <c r="D2937" s="111">
        <v>0</v>
      </c>
    </row>
    <row r="2938" spans="2:4">
      <c r="B2938" s="139" t="s">
        <v>3036</v>
      </c>
      <c r="C2938" s="111">
        <v>0</v>
      </c>
      <c r="D2938" s="111">
        <v>0</v>
      </c>
    </row>
    <row r="2939" spans="2:4">
      <c r="B2939" s="138" t="s">
        <v>318</v>
      </c>
      <c r="C2939" s="111">
        <v>0</v>
      </c>
      <c r="D2939" s="111">
        <v>38735911.019999996</v>
      </c>
    </row>
    <row r="2940" spans="2:4">
      <c r="B2940" s="139" t="s">
        <v>803</v>
      </c>
      <c r="C2940" s="111">
        <v>0</v>
      </c>
      <c r="D2940" s="111">
        <v>38735911.019999996</v>
      </c>
    </row>
    <row r="2941" spans="2:4">
      <c r="B2941" s="138" t="s">
        <v>3037</v>
      </c>
      <c r="C2941" s="111">
        <v>0</v>
      </c>
      <c r="D2941" s="111">
        <v>0</v>
      </c>
    </row>
    <row r="2942" spans="2:4">
      <c r="B2942" s="139" t="s">
        <v>3038</v>
      </c>
      <c r="C2942" s="111">
        <v>0</v>
      </c>
      <c r="D2942" s="111">
        <v>0</v>
      </c>
    </row>
    <row r="2943" spans="2:4">
      <c r="B2943" s="138" t="s">
        <v>3039</v>
      </c>
      <c r="C2943" s="111">
        <v>0</v>
      </c>
      <c r="D2943" s="111">
        <v>0</v>
      </c>
    </row>
    <row r="2944" spans="2:4">
      <c r="B2944" s="139" t="s">
        <v>3040</v>
      </c>
      <c r="C2944" s="111">
        <v>0</v>
      </c>
      <c r="D2944" s="111">
        <v>0</v>
      </c>
    </row>
    <row r="2945" spans="2:4">
      <c r="B2945" s="138" t="s">
        <v>3041</v>
      </c>
      <c r="C2945" s="111">
        <v>0</v>
      </c>
      <c r="D2945" s="111">
        <v>0</v>
      </c>
    </row>
    <row r="2946" spans="2:4">
      <c r="B2946" s="139" t="s">
        <v>3042</v>
      </c>
      <c r="C2946" s="111">
        <v>0</v>
      </c>
      <c r="D2946" s="111">
        <v>0</v>
      </c>
    </row>
    <row r="2947" spans="2:4">
      <c r="B2947" s="138" t="s">
        <v>1314</v>
      </c>
      <c r="C2947" s="111">
        <v>0</v>
      </c>
      <c r="D2947" s="111">
        <v>0</v>
      </c>
    </row>
    <row r="2948" spans="2:4">
      <c r="B2948" s="139" t="s">
        <v>1315</v>
      </c>
      <c r="C2948" s="111">
        <v>0</v>
      </c>
      <c r="D2948" s="111">
        <v>0</v>
      </c>
    </row>
    <row r="2949" spans="2:4">
      <c r="B2949" s="138" t="s">
        <v>3043</v>
      </c>
      <c r="C2949" s="111">
        <v>0</v>
      </c>
      <c r="D2949" s="111">
        <v>0</v>
      </c>
    </row>
    <row r="2950" spans="2:4">
      <c r="B2950" s="139" t="s">
        <v>3044</v>
      </c>
      <c r="C2950" s="111">
        <v>0</v>
      </c>
      <c r="D2950" s="111">
        <v>0</v>
      </c>
    </row>
    <row r="2951" spans="2:4">
      <c r="B2951" s="138" t="s">
        <v>742</v>
      </c>
      <c r="C2951" s="111">
        <v>40983237</v>
      </c>
      <c r="D2951" s="111">
        <v>63566953.61999999</v>
      </c>
    </row>
    <row r="2952" spans="2:4">
      <c r="B2952" s="139" t="s">
        <v>1250</v>
      </c>
      <c r="C2952" s="111">
        <v>40983237</v>
      </c>
      <c r="D2952" s="111">
        <v>63566953.61999999</v>
      </c>
    </row>
    <row r="2953" spans="2:4">
      <c r="B2953" s="138" t="s">
        <v>3045</v>
      </c>
      <c r="C2953" s="111">
        <v>0</v>
      </c>
      <c r="D2953" s="111">
        <v>0</v>
      </c>
    </row>
    <row r="2954" spans="2:4">
      <c r="B2954" s="139" t="s">
        <v>3046</v>
      </c>
      <c r="C2954" s="111">
        <v>0</v>
      </c>
      <c r="D2954" s="111">
        <v>0</v>
      </c>
    </row>
    <row r="2955" spans="2:4">
      <c r="B2955" s="138" t="s">
        <v>3047</v>
      </c>
      <c r="C2955" s="111">
        <v>0</v>
      </c>
      <c r="D2955" s="111">
        <v>0</v>
      </c>
    </row>
    <row r="2956" spans="2:4">
      <c r="B2956" s="139" t="s">
        <v>3048</v>
      </c>
      <c r="C2956" s="111">
        <v>0</v>
      </c>
      <c r="D2956" s="111">
        <v>0</v>
      </c>
    </row>
    <row r="2957" spans="2:4">
      <c r="B2957" s="138" t="s">
        <v>1399</v>
      </c>
      <c r="C2957" s="111">
        <v>0</v>
      </c>
      <c r="D2957" s="111">
        <v>0</v>
      </c>
    </row>
    <row r="2958" spans="2:4">
      <c r="B2958" s="139" t="s">
        <v>1400</v>
      </c>
      <c r="C2958" s="111">
        <v>0</v>
      </c>
      <c r="D2958" s="111">
        <v>0</v>
      </c>
    </row>
    <row r="2959" spans="2:4">
      <c r="B2959" s="138" t="s">
        <v>1401</v>
      </c>
      <c r="C2959" s="111">
        <v>0</v>
      </c>
      <c r="D2959" s="111">
        <v>99420705.689999998</v>
      </c>
    </row>
    <row r="2960" spans="2:4">
      <c r="B2960" s="139" t="s">
        <v>1402</v>
      </c>
      <c r="C2960" s="111">
        <v>0</v>
      </c>
      <c r="D2960" s="111">
        <v>99420705.689999998</v>
      </c>
    </row>
    <row r="2961" spans="2:4">
      <c r="B2961" s="138" t="s">
        <v>3049</v>
      </c>
      <c r="C2961" s="111">
        <v>0</v>
      </c>
      <c r="D2961" s="111">
        <v>0</v>
      </c>
    </row>
    <row r="2962" spans="2:4">
      <c r="B2962" s="139" t="s">
        <v>3050</v>
      </c>
      <c r="C2962" s="111">
        <v>0</v>
      </c>
      <c r="D2962" s="111">
        <v>0</v>
      </c>
    </row>
    <row r="2963" spans="2:4">
      <c r="B2963" s="138" t="s">
        <v>3051</v>
      </c>
      <c r="C2963" s="111">
        <v>0</v>
      </c>
      <c r="D2963" s="111">
        <v>0</v>
      </c>
    </row>
    <row r="2964" spans="2:4">
      <c r="B2964" s="139" t="s">
        <v>3052</v>
      </c>
      <c r="C2964" s="111">
        <v>0</v>
      </c>
      <c r="D2964" s="111">
        <v>0</v>
      </c>
    </row>
    <row r="2965" spans="2:4">
      <c r="B2965" s="138" t="s">
        <v>3053</v>
      </c>
      <c r="C2965" s="111">
        <v>0</v>
      </c>
      <c r="D2965" s="111">
        <v>0</v>
      </c>
    </row>
    <row r="2966" spans="2:4">
      <c r="B2966" s="139" t="s">
        <v>3054</v>
      </c>
      <c r="C2966" s="111">
        <v>0</v>
      </c>
      <c r="D2966" s="111">
        <v>0</v>
      </c>
    </row>
    <row r="2967" spans="2:4">
      <c r="B2967" s="138" t="s">
        <v>743</v>
      </c>
      <c r="C2967" s="111">
        <v>204131</v>
      </c>
      <c r="D2967" s="111">
        <v>0</v>
      </c>
    </row>
    <row r="2968" spans="2:4">
      <c r="B2968" s="139" t="s">
        <v>1251</v>
      </c>
      <c r="C2968" s="111">
        <v>204131</v>
      </c>
      <c r="D2968" s="111">
        <v>0</v>
      </c>
    </row>
    <row r="2969" spans="2:4">
      <c r="B2969" s="138" t="s">
        <v>3055</v>
      </c>
      <c r="C2969" s="111">
        <v>0</v>
      </c>
      <c r="D2969" s="111">
        <v>0</v>
      </c>
    </row>
    <row r="2970" spans="2:4">
      <c r="B2970" s="139" t="s">
        <v>3056</v>
      </c>
      <c r="C2970" s="111">
        <v>0</v>
      </c>
      <c r="D2970" s="111">
        <v>0</v>
      </c>
    </row>
    <row r="2971" spans="2:4">
      <c r="B2971" s="138" t="s">
        <v>3057</v>
      </c>
      <c r="C2971" s="111">
        <v>0</v>
      </c>
      <c r="D2971" s="111">
        <v>0</v>
      </c>
    </row>
    <row r="2972" spans="2:4">
      <c r="B2972" s="139" t="s">
        <v>3058</v>
      </c>
      <c r="C2972" s="111">
        <v>0</v>
      </c>
      <c r="D2972" s="111">
        <v>0</v>
      </c>
    </row>
    <row r="2973" spans="2:4">
      <c r="B2973" s="138" t="s">
        <v>744</v>
      </c>
      <c r="C2973" s="111">
        <v>12495276</v>
      </c>
      <c r="D2973" s="111">
        <v>9226932.3100000005</v>
      </c>
    </row>
    <row r="2974" spans="2:4">
      <c r="B2974" s="139" t="s">
        <v>1252</v>
      </c>
      <c r="C2974" s="111">
        <v>12495276</v>
      </c>
      <c r="D2974" s="111">
        <v>9226932.3100000005</v>
      </c>
    </row>
    <row r="2975" spans="2:4">
      <c r="B2975" s="138" t="s">
        <v>3059</v>
      </c>
      <c r="C2975" s="111">
        <v>0</v>
      </c>
      <c r="D2975" s="111">
        <v>0</v>
      </c>
    </row>
    <row r="2976" spans="2:4">
      <c r="B2976" s="139" t="s">
        <v>3060</v>
      </c>
      <c r="C2976" s="111">
        <v>0</v>
      </c>
      <c r="D2976" s="111">
        <v>0</v>
      </c>
    </row>
    <row r="2977" spans="2:4">
      <c r="B2977" s="138" t="s">
        <v>3061</v>
      </c>
      <c r="C2977" s="111">
        <v>0</v>
      </c>
      <c r="D2977" s="111">
        <v>0</v>
      </c>
    </row>
    <row r="2978" spans="2:4">
      <c r="B2978" s="139" t="s">
        <v>3062</v>
      </c>
      <c r="C2978" s="111">
        <v>0</v>
      </c>
      <c r="D2978" s="111">
        <v>0</v>
      </c>
    </row>
    <row r="2979" spans="2:4">
      <c r="B2979" s="138" t="s">
        <v>3247</v>
      </c>
      <c r="C2979" s="111">
        <v>0</v>
      </c>
      <c r="D2979" s="111">
        <v>0</v>
      </c>
    </row>
    <row r="2980" spans="2:4">
      <c r="B2980" s="139" t="s">
        <v>3248</v>
      </c>
      <c r="C2980" s="111">
        <v>0</v>
      </c>
      <c r="D2980" s="111">
        <v>0</v>
      </c>
    </row>
    <row r="2981" spans="2:4">
      <c r="B2981" s="138" t="s">
        <v>3063</v>
      </c>
      <c r="C2981" s="111">
        <v>0</v>
      </c>
      <c r="D2981" s="111">
        <v>0</v>
      </c>
    </row>
    <row r="2982" spans="2:4">
      <c r="B2982" s="139" t="s">
        <v>3064</v>
      </c>
      <c r="C2982" s="111">
        <v>0</v>
      </c>
      <c r="D2982" s="111">
        <v>0</v>
      </c>
    </row>
    <row r="2983" spans="2:4">
      <c r="B2983" s="138" t="s">
        <v>3065</v>
      </c>
      <c r="C2983" s="111">
        <v>0</v>
      </c>
      <c r="D2983" s="111">
        <v>0</v>
      </c>
    </row>
    <row r="2984" spans="2:4">
      <c r="B2984" s="139" t="s">
        <v>3066</v>
      </c>
      <c r="C2984" s="111">
        <v>0</v>
      </c>
      <c r="D2984" s="111">
        <v>0</v>
      </c>
    </row>
    <row r="2985" spans="2:4">
      <c r="B2985" s="138" t="s">
        <v>3249</v>
      </c>
      <c r="C2985" s="111">
        <v>0</v>
      </c>
      <c r="D2985" s="111">
        <v>0</v>
      </c>
    </row>
    <row r="2986" spans="2:4">
      <c r="B2986" s="139" t="s">
        <v>3250</v>
      </c>
      <c r="C2986" s="111">
        <v>0</v>
      </c>
      <c r="D2986" s="111">
        <v>0</v>
      </c>
    </row>
    <row r="2987" spans="2:4">
      <c r="B2987" s="138" t="s">
        <v>3067</v>
      </c>
      <c r="C2987" s="111">
        <v>0</v>
      </c>
      <c r="D2987" s="111">
        <v>0</v>
      </c>
    </row>
    <row r="2988" spans="2:4">
      <c r="B2988" s="139" t="s">
        <v>3068</v>
      </c>
      <c r="C2988" s="111">
        <v>0</v>
      </c>
      <c r="D2988" s="111">
        <v>0</v>
      </c>
    </row>
    <row r="2989" spans="2:4">
      <c r="B2989" s="138" t="s">
        <v>2688</v>
      </c>
      <c r="C2989" s="111">
        <v>0</v>
      </c>
      <c r="D2989" s="111">
        <v>1332392.6599999999</v>
      </c>
    </row>
    <row r="2990" spans="2:4">
      <c r="B2990" s="139" t="s">
        <v>2689</v>
      </c>
      <c r="C2990" s="111">
        <v>0</v>
      </c>
      <c r="D2990" s="111">
        <v>1332392.6599999999</v>
      </c>
    </row>
    <row r="2991" spans="2:4">
      <c r="B2991" s="138" t="s">
        <v>3069</v>
      </c>
      <c r="C2991" s="111">
        <v>0</v>
      </c>
      <c r="D2991" s="111">
        <v>0</v>
      </c>
    </row>
    <row r="2992" spans="2:4">
      <c r="B2992" s="139" t="s">
        <v>3070</v>
      </c>
      <c r="C2992" s="111">
        <v>0</v>
      </c>
      <c r="D2992" s="111">
        <v>0</v>
      </c>
    </row>
    <row r="2993" spans="2:4">
      <c r="B2993" s="138" t="s">
        <v>745</v>
      </c>
      <c r="C2993" s="111">
        <v>150466870</v>
      </c>
      <c r="D2993" s="111">
        <v>332816022.53999996</v>
      </c>
    </row>
    <row r="2994" spans="2:4">
      <c r="B2994" s="139" t="s">
        <v>1253</v>
      </c>
      <c r="C2994" s="111">
        <v>150466870</v>
      </c>
      <c r="D2994" s="111">
        <v>332816022.53999996</v>
      </c>
    </row>
    <row r="2995" spans="2:4">
      <c r="B2995" s="138" t="s">
        <v>3251</v>
      </c>
      <c r="C2995" s="111">
        <v>0</v>
      </c>
      <c r="D2995" s="111">
        <v>0</v>
      </c>
    </row>
    <row r="2996" spans="2:4">
      <c r="B2996" s="139" t="s">
        <v>3252</v>
      </c>
      <c r="C2996" s="111">
        <v>0</v>
      </c>
      <c r="D2996" s="111">
        <v>0</v>
      </c>
    </row>
    <row r="2997" spans="2:4">
      <c r="B2997" s="138" t="s">
        <v>3071</v>
      </c>
      <c r="C2997" s="111">
        <v>0</v>
      </c>
      <c r="D2997" s="111">
        <v>0</v>
      </c>
    </row>
    <row r="2998" spans="2:4">
      <c r="B2998" s="139" t="s">
        <v>3072</v>
      </c>
      <c r="C2998" s="111">
        <v>0</v>
      </c>
      <c r="D2998" s="111">
        <v>0</v>
      </c>
    </row>
    <row r="2999" spans="2:4">
      <c r="B2999" s="138" t="s">
        <v>3073</v>
      </c>
      <c r="C2999" s="111">
        <v>0</v>
      </c>
      <c r="D2999" s="111">
        <v>0</v>
      </c>
    </row>
    <row r="3000" spans="2:4">
      <c r="B3000" s="139" t="s">
        <v>3074</v>
      </c>
      <c r="C3000" s="111">
        <v>0</v>
      </c>
      <c r="D3000" s="111">
        <v>0</v>
      </c>
    </row>
    <row r="3001" spans="2:4">
      <c r="B3001" s="138" t="s">
        <v>746</v>
      </c>
      <c r="C3001" s="111">
        <v>218667345</v>
      </c>
      <c r="D3001" s="111">
        <v>586186003.13</v>
      </c>
    </row>
    <row r="3002" spans="2:4">
      <c r="B3002" s="139" t="s">
        <v>1254</v>
      </c>
      <c r="C3002" s="111">
        <v>218667345</v>
      </c>
      <c r="D3002" s="111">
        <v>586186003.13</v>
      </c>
    </row>
    <row r="3003" spans="2:4">
      <c r="B3003" s="138" t="s">
        <v>3075</v>
      </c>
      <c r="C3003" s="111">
        <v>0</v>
      </c>
      <c r="D3003" s="111">
        <v>0</v>
      </c>
    </row>
    <row r="3004" spans="2:4">
      <c r="B3004" s="139" t="s">
        <v>3076</v>
      </c>
      <c r="C3004" s="111">
        <v>0</v>
      </c>
      <c r="D3004" s="111">
        <v>0</v>
      </c>
    </row>
    <row r="3005" spans="2:4">
      <c r="B3005" s="138" t="s">
        <v>3077</v>
      </c>
      <c r="C3005" s="111">
        <v>0</v>
      </c>
      <c r="D3005" s="111">
        <v>0</v>
      </c>
    </row>
    <row r="3006" spans="2:4">
      <c r="B3006" s="139" t="s">
        <v>3078</v>
      </c>
      <c r="C3006" s="111">
        <v>0</v>
      </c>
      <c r="D3006" s="111">
        <v>0</v>
      </c>
    </row>
    <row r="3007" spans="2:4">
      <c r="B3007" s="138" t="s">
        <v>3079</v>
      </c>
      <c r="C3007" s="111">
        <v>0</v>
      </c>
      <c r="D3007" s="111">
        <v>0</v>
      </c>
    </row>
    <row r="3008" spans="2:4">
      <c r="B3008" s="139" t="s">
        <v>3080</v>
      </c>
      <c r="C3008" s="111">
        <v>0</v>
      </c>
      <c r="D3008" s="111">
        <v>0</v>
      </c>
    </row>
    <row r="3009" spans="2:4">
      <c r="B3009" s="138" t="s">
        <v>3081</v>
      </c>
      <c r="C3009" s="111">
        <v>0</v>
      </c>
      <c r="D3009" s="111">
        <v>0</v>
      </c>
    </row>
    <row r="3010" spans="2:4">
      <c r="B3010" s="139" t="s">
        <v>3082</v>
      </c>
      <c r="C3010" s="111">
        <v>0</v>
      </c>
      <c r="D3010" s="111">
        <v>0</v>
      </c>
    </row>
    <row r="3011" spans="2:4">
      <c r="B3011" s="138" t="s">
        <v>3083</v>
      </c>
      <c r="C3011" s="111">
        <v>0</v>
      </c>
      <c r="D3011" s="111">
        <v>0</v>
      </c>
    </row>
    <row r="3012" spans="2:4">
      <c r="B3012" s="139" t="s">
        <v>3084</v>
      </c>
      <c r="C3012" s="111">
        <v>0</v>
      </c>
      <c r="D3012" s="111">
        <v>0</v>
      </c>
    </row>
    <row r="3013" spans="2:4">
      <c r="B3013" s="138" t="s">
        <v>3085</v>
      </c>
      <c r="C3013" s="111">
        <v>0</v>
      </c>
      <c r="D3013" s="111">
        <v>0</v>
      </c>
    </row>
    <row r="3014" spans="2:4">
      <c r="B3014" s="139" t="s">
        <v>3086</v>
      </c>
      <c r="C3014" s="111">
        <v>0</v>
      </c>
      <c r="D3014" s="111">
        <v>0</v>
      </c>
    </row>
    <row r="3015" spans="2:4">
      <c r="B3015" s="138" t="s">
        <v>747</v>
      </c>
      <c r="C3015" s="111">
        <v>37485830</v>
      </c>
      <c r="D3015" s="111">
        <v>73290247.209999993</v>
      </c>
    </row>
    <row r="3016" spans="2:4">
      <c r="B3016" s="139" t="s">
        <v>1255</v>
      </c>
      <c r="C3016" s="111">
        <v>37485830</v>
      </c>
      <c r="D3016" s="111">
        <v>73290247.209999993</v>
      </c>
    </row>
    <row r="3017" spans="2:4">
      <c r="B3017" s="139" t="s">
        <v>3086</v>
      </c>
      <c r="C3017" s="111">
        <v>0</v>
      </c>
      <c r="D3017" s="111">
        <v>0</v>
      </c>
    </row>
    <row r="3018" spans="2:4">
      <c r="B3018" s="138" t="s">
        <v>3087</v>
      </c>
      <c r="C3018" s="111">
        <v>0</v>
      </c>
      <c r="D3018" s="111">
        <v>0</v>
      </c>
    </row>
    <row r="3019" spans="2:4">
      <c r="B3019" s="139" t="s">
        <v>3088</v>
      </c>
      <c r="C3019" s="111">
        <v>0</v>
      </c>
      <c r="D3019" s="111">
        <v>0</v>
      </c>
    </row>
    <row r="3020" spans="2:4">
      <c r="B3020" s="138" t="s">
        <v>3089</v>
      </c>
      <c r="C3020" s="111">
        <v>0</v>
      </c>
      <c r="D3020" s="111">
        <v>0</v>
      </c>
    </row>
    <row r="3021" spans="2:4">
      <c r="B3021" s="139" t="s">
        <v>3090</v>
      </c>
      <c r="C3021" s="111">
        <v>0</v>
      </c>
      <c r="D3021" s="111">
        <v>0</v>
      </c>
    </row>
    <row r="3022" spans="2:4">
      <c r="B3022" s="138" t="s">
        <v>3091</v>
      </c>
      <c r="C3022" s="111">
        <v>0</v>
      </c>
      <c r="D3022" s="111">
        <v>0</v>
      </c>
    </row>
    <row r="3023" spans="2:4">
      <c r="B3023" s="139" t="s">
        <v>3092</v>
      </c>
      <c r="C3023" s="111">
        <v>0</v>
      </c>
      <c r="D3023" s="111">
        <v>0</v>
      </c>
    </row>
    <row r="3024" spans="2:4">
      <c r="B3024" s="138" t="s">
        <v>3093</v>
      </c>
      <c r="C3024" s="111">
        <v>0</v>
      </c>
      <c r="D3024" s="111">
        <v>0</v>
      </c>
    </row>
    <row r="3025" spans="2:4">
      <c r="B3025" s="139" t="s">
        <v>3094</v>
      </c>
      <c r="C3025" s="111">
        <v>0</v>
      </c>
      <c r="D3025" s="111">
        <v>0</v>
      </c>
    </row>
    <row r="3026" spans="2:4">
      <c r="B3026" s="138" t="s">
        <v>3095</v>
      </c>
      <c r="C3026" s="111">
        <v>0</v>
      </c>
      <c r="D3026" s="111">
        <v>0</v>
      </c>
    </row>
    <row r="3027" spans="2:4">
      <c r="B3027" s="139" t="s">
        <v>3096</v>
      </c>
      <c r="C3027" s="111">
        <v>0</v>
      </c>
      <c r="D3027" s="111">
        <v>0</v>
      </c>
    </row>
    <row r="3028" spans="2:4">
      <c r="B3028" s="138" t="s">
        <v>748</v>
      </c>
      <c r="C3028" s="111">
        <v>14902995</v>
      </c>
      <c r="D3028" s="111">
        <v>21693274.039999999</v>
      </c>
    </row>
    <row r="3029" spans="2:4">
      <c r="B3029" s="139" t="s">
        <v>1256</v>
      </c>
      <c r="C3029" s="111">
        <v>14902995</v>
      </c>
      <c r="D3029" s="111">
        <v>21693274.039999999</v>
      </c>
    </row>
    <row r="3030" spans="2:4">
      <c r="B3030" s="138" t="s">
        <v>2694</v>
      </c>
      <c r="C3030" s="111">
        <v>0</v>
      </c>
      <c r="D3030" s="111">
        <v>272388554.47000003</v>
      </c>
    </row>
    <row r="3031" spans="2:4">
      <c r="B3031" s="139" t="s">
        <v>1483</v>
      </c>
      <c r="C3031" s="111">
        <v>0</v>
      </c>
      <c r="D3031" s="111">
        <v>272388554.47000003</v>
      </c>
    </row>
    <row r="3032" spans="2:4">
      <c r="B3032" s="138" t="s">
        <v>3097</v>
      </c>
      <c r="C3032" s="111">
        <v>0</v>
      </c>
      <c r="D3032" s="111">
        <v>0</v>
      </c>
    </row>
    <row r="3033" spans="2:4">
      <c r="B3033" s="139" t="s">
        <v>3098</v>
      </c>
      <c r="C3033" s="111">
        <v>0</v>
      </c>
      <c r="D3033" s="111">
        <v>0</v>
      </c>
    </row>
    <row r="3034" spans="2:4">
      <c r="B3034" s="138" t="s">
        <v>749</v>
      </c>
      <c r="C3034" s="111">
        <v>14876151</v>
      </c>
      <c r="D3034" s="111">
        <v>13995280.35</v>
      </c>
    </row>
    <row r="3035" spans="2:4">
      <c r="B3035" s="139" t="s">
        <v>1257</v>
      </c>
      <c r="C3035" s="111">
        <v>14876151</v>
      </c>
      <c r="D3035" s="111">
        <v>13995280.35</v>
      </c>
    </row>
    <row r="3036" spans="2:4">
      <c r="B3036" s="138" t="s">
        <v>3099</v>
      </c>
      <c r="C3036" s="111">
        <v>0</v>
      </c>
      <c r="D3036" s="111">
        <v>0</v>
      </c>
    </row>
    <row r="3037" spans="2:4">
      <c r="B3037" s="139" t="s">
        <v>3100</v>
      </c>
      <c r="C3037" s="111">
        <v>0</v>
      </c>
      <c r="D3037" s="111">
        <v>0</v>
      </c>
    </row>
    <row r="3038" spans="2:4">
      <c r="B3038" s="138" t="s">
        <v>750</v>
      </c>
      <c r="C3038" s="111">
        <v>1984366</v>
      </c>
      <c r="D3038" s="111">
        <v>0</v>
      </c>
    </row>
    <row r="3039" spans="2:4">
      <c r="B3039" s="139" t="s">
        <v>1258</v>
      </c>
      <c r="C3039" s="111">
        <v>1984366</v>
      </c>
      <c r="D3039" s="111">
        <v>0</v>
      </c>
    </row>
    <row r="3040" spans="2:4">
      <c r="B3040" s="138" t="s">
        <v>3101</v>
      </c>
      <c r="C3040" s="111">
        <v>0</v>
      </c>
      <c r="D3040" s="111">
        <v>0</v>
      </c>
    </row>
    <row r="3041" spans="2:4">
      <c r="B3041" s="139" t="s">
        <v>3102</v>
      </c>
      <c r="C3041" s="111">
        <v>0</v>
      </c>
      <c r="D3041" s="111">
        <v>0</v>
      </c>
    </row>
    <row r="3042" spans="2:4">
      <c r="B3042" s="138" t="s">
        <v>3235</v>
      </c>
      <c r="C3042" s="111">
        <v>0</v>
      </c>
      <c r="D3042" s="111">
        <v>0</v>
      </c>
    </row>
    <row r="3043" spans="2:4">
      <c r="B3043" s="139" t="s">
        <v>3236</v>
      </c>
      <c r="C3043" s="111">
        <v>0</v>
      </c>
      <c r="D3043" s="111">
        <v>0</v>
      </c>
    </row>
    <row r="3044" spans="2:4">
      <c r="B3044" s="138" t="s">
        <v>3103</v>
      </c>
      <c r="C3044" s="111">
        <v>0</v>
      </c>
      <c r="D3044" s="111">
        <v>0</v>
      </c>
    </row>
    <row r="3045" spans="2:4">
      <c r="B3045" s="139" t="s">
        <v>3104</v>
      </c>
      <c r="C3045" s="111">
        <v>0</v>
      </c>
      <c r="D3045" s="111">
        <v>0</v>
      </c>
    </row>
    <row r="3046" spans="2:4">
      <c r="B3046" s="138" t="s">
        <v>3105</v>
      </c>
      <c r="C3046" s="111">
        <v>0</v>
      </c>
      <c r="D3046" s="111">
        <v>0</v>
      </c>
    </row>
    <row r="3047" spans="2:4">
      <c r="B3047" s="139" t="s">
        <v>3106</v>
      </c>
      <c r="C3047" s="111">
        <v>0</v>
      </c>
      <c r="D3047" s="111">
        <v>0</v>
      </c>
    </row>
    <row r="3048" spans="2:4">
      <c r="B3048" s="138" t="s">
        <v>3107</v>
      </c>
      <c r="C3048" s="111">
        <v>0</v>
      </c>
      <c r="D3048" s="111">
        <v>0</v>
      </c>
    </row>
    <row r="3049" spans="2:4">
      <c r="B3049" s="139" t="s">
        <v>3108</v>
      </c>
      <c r="C3049" s="111">
        <v>0</v>
      </c>
      <c r="D3049" s="111">
        <v>0</v>
      </c>
    </row>
    <row r="3050" spans="2:4">
      <c r="B3050" s="138" t="s">
        <v>3109</v>
      </c>
      <c r="C3050" s="111">
        <v>0</v>
      </c>
      <c r="D3050" s="111">
        <v>0</v>
      </c>
    </row>
    <row r="3051" spans="2:4">
      <c r="B3051" s="139" t="s">
        <v>3110</v>
      </c>
      <c r="C3051" s="111">
        <v>0</v>
      </c>
      <c r="D3051" s="111">
        <v>0</v>
      </c>
    </row>
    <row r="3052" spans="2:4">
      <c r="B3052" s="138" t="s">
        <v>1484</v>
      </c>
      <c r="C3052" s="111">
        <v>0</v>
      </c>
      <c r="D3052" s="111">
        <v>68759708.959999993</v>
      </c>
    </row>
    <row r="3053" spans="2:4">
      <c r="B3053" s="139" t="s">
        <v>1485</v>
      </c>
      <c r="C3053" s="111">
        <v>0</v>
      </c>
      <c r="D3053" s="111">
        <v>68759708.959999993</v>
      </c>
    </row>
    <row r="3054" spans="2:4">
      <c r="B3054" s="138" t="s">
        <v>2690</v>
      </c>
      <c r="C3054" s="111">
        <v>0</v>
      </c>
      <c r="D3054" s="111">
        <v>3065465.08</v>
      </c>
    </row>
    <row r="3055" spans="2:4">
      <c r="B3055" s="139" t="s">
        <v>2691</v>
      </c>
      <c r="C3055" s="111">
        <v>0</v>
      </c>
      <c r="D3055" s="111">
        <v>3065465.08</v>
      </c>
    </row>
    <row r="3056" spans="2:4">
      <c r="B3056" s="138" t="s">
        <v>751</v>
      </c>
      <c r="C3056" s="111">
        <v>24722138</v>
      </c>
      <c r="D3056" s="111">
        <v>0</v>
      </c>
    </row>
    <row r="3057" spans="2:4">
      <c r="B3057" s="139" t="s">
        <v>1259</v>
      </c>
      <c r="C3057" s="111">
        <v>24722138</v>
      </c>
      <c r="D3057" s="111">
        <v>0</v>
      </c>
    </row>
    <row r="3058" spans="2:4">
      <c r="B3058" s="138" t="s">
        <v>3111</v>
      </c>
      <c r="C3058" s="111">
        <v>0</v>
      </c>
      <c r="D3058" s="111">
        <v>0</v>
      </c>
    </row>
    <row r="3059" spans="2:4">
      <c r="B3059" s="139" t="s">
        <v>3112</v>
      </c>
      <c r="C3059" s="111">
        <v>0</v>
      </c>
      <c r="D3059" s="111">
        <v>0</v>
      </c>
    </row>
    <row r="3060" spans="2:4">
      <c r="B3060" s="138" t="s">
        <v>3113</v>
      </c>
      <c r="C3060" s="111">
        <v>0</v>
      </c>
      <c r="D3060" s="111">
        <v>0</v>
      </c>
    </row>
    <row r="3061" spans="2:4">
      <c r="B3061" s="139" t="s">
        <v>3114</v>
      </c>
      <c r="C3061" s="111">
        <v>0</v>
      </c>
      <c r="D3061" s="111">
        <v>0</v>
      </c>
    </row>
    <row r="3062" spans="2:4">
      <c r="B3062" s="138" t="s">
        <v>752</v>
      </c>
      <c r="C3062" s="111">
        <v>5816054</v>
      </c>
      <c r="D3062" s="111">
        <v>0</v>
      </c>
    </row>
    <row r="3063" spans="2:4">
      <c r="B3063" s="139" t="s">
        <v>1260</v>
      </c>
      <c r="C3063" s="111">
        <v>5816054</v>
      </c>
      <c r="D3063" s="111">
        <v>0</v>
      </c>
    </row>
    <row r="3064" spans="2:4">
      <c r="B3064" s="138" t="s">
        <v>3115</v>
      </c>
      <c r="C3064" s="111">
        <v>0</v>
      </c>
      <c r="D3064" s="111">
        <v>0</v>
      </c>
    </row>
    <row r="3065" spans="2:4">
      <c r="B3065" s="139" t="s">
        <v>3116</v>
      </c>
      <c r="C3065" s="111">
        <v>0</v>
      </c>
      <c r="D3065" s="111">
        <v>0</v>
      </c>
    </row>
    <row r="3066" spans="2:4">
      <c r="B3066" s="138" t="s">
        <v>3117</v>
      </c>
      <c r="C3066" s="111">
        <v>0</v>
      </c>
      <c r="D3066" s="111">
        <v>0</v>
      </c>
    </row>
    <row r="3067" spans="2:4">
      <c r="B3067" s="139" t="s">
        <v>3118</v>
      </c>
      <c r="C3067" s="111">
        <v>0</v>
      </c>
      <c r="D3067" s="111">
        <v>0</v>
      </c>
    </row>
    <row r="3068" spans="2:4">
      <c r="B3068" s="138" t="s">
        <v>3119</v>
      </c>
      <c r="C3068" s="111">
        <v>0</v>
      </c>
      <c r="D3068" s="111">
        <v>0</v>
      </c>
    </row>
    <row r="3069" spans="2:4">
      <c r="B3069" s="139" t="s">
        <v>3120</v>
      </c>
      <c r="C3069" s="111">
        <v>0</v>
      </c>
      <c r="D3069" s="111">
        <v>0</v>
      </c>
    </row>
    <row r="3070" spans="2:4">
      <c r="B3070" s="138" t="s">
        <v>3121</v>
      </c>
      <c r="C3070" s="111">
        <v>0</v>
      </c>
      <c r="D3070" s="111">
        <v>0</v>
      </c>
    </row>
    <row r="3071" spans="2:4">
      <c r="B3071" s="139" t="s">
        <v>3122</v>
      </c>
      <c r="C3071" s="111">
        <v>0</v>
      </c>
      <c r="D3071" s="111">
        <v>0</v>
      </c>
    </row>
    <row r="3072" spans="2:4">
      <c r="B3072" s="138" t="s">
        <v>3177</v>
      </c>
      <c r="C3072" s="111">
        <v>0</v>
      </c>
      <c r="D3072" s="111">
        <v>0</v>
      </c>
    </row>
    <row r="3073" spans="2:4">
      <c r="B3073" s="139" t="s">
        <v>3178</v>
      </c>
      <c r="C3073" s="111">
        <v>0</v>
      </c>
      <c r="D3073" s="111">
        <v>0</v>
      </c>
    </row>
    <row r="3074" spans="2:4">
      <c r="B3074" s="138" t="s">
        <v>3123</v>
      </c>
      <c r="C3074" s="111">
        <v>0</v>
      </c>
      <c r="D3074" s="111">
        <v>0</v>
      </c>
    </row>
    <row r="3075" spans="2:4">
      <c r="B3075" s="139" t="s">
        <v>3124</v>
      </c>
      <c r="C3075" s="111">
        <v>0</v>
      </c>
      <c r="D3075" s="111">
        <v>0</v>
      </c>
    </row>
    <row r="3076" spans="2:4">
      <c r="B3076" s="138" t="s">
        <v>3125</v>
      </c>
      <c r="C3076" s="111">
        <v>0</v>
      </c>
      <c r="D3076" s="111">
        <v>0</v>
      </c>
    </row>
    <row r="3077" spans="2:4">
      <c r="B3077" s="139" t="s">
        <v>3126</v>
      </c>
      <c r="C3077" s="111">
        <v>0</v>
      </c>
      <c r="D3077" s="111">
        <v>0</v>
      </c>
    </row>
    <row r="3078" spans="2:4">
      <c r="B3078" s="138" t="s">
        <v>3127</v>
      </c>
      <c r="C3078" s="111">
        <v>0</v>
      </c>
      <c r="D3078" s="111">
        <v>0</v>
      </c>
    </row>
    <row r="3079" spans="2:4">
      <c r="B3079" s="139" t="s">
        <v>3128</v>
      </c>
      <c r="C3079" s="111">
        <v>0</v>
      </c>
      <c r="D3079" s="111">
        <v>0</v>
      </c>
    </row>
    <row r="3080" spans="2:4">
      <c r="B3080" s="138" t="s">
        <v>1835</v>
      </c>
      <c r="C3080" s="111">
        <v>0</v>
      </c>
      <c r="D3080" s="111">
        <v>1410532.64</v>
      </c>
    </row>
    <row r="3081" spans="2:4">
      <c r="B3081" s="139" t="s">
        <v>1836</v>
      </c>
      <c r="C3081" s="111">
        <v>0</v>
      </c>
      <c r="D3081" s="111">
        <v>1410532.64</v>
      </c>
    </row>
    <row r="3082" spans="2:4">
      <c r="B3082" s="138" t="s">
        <v>3129</v>
      </c>
      <c r="C3082" s="111">
        <v>0</v>
      </c>
      <c r="D3082" s="111">
        <v>0</v>
      </c>
    </row>
    <row r="3083" spans="2:4">
      <c r="B3083" s="139" t="s">
        <v>3130</v>
      </c>
      <c r="C3083" s="111">
        <v>0</v>
      </c>
      <c r="D3083" s="111">
        <v>0</v>
      </c>
    </row>
    <row r="3084" spans="2:4">
      <c r="B3084" s="138" t="s">
        <v>3131</v>
      </c>
      <c r="C3084" s="111">
        <v>0</v>
      </c>
      <c r="D3084" s="111">
        <v>0</v>
      </c>
    </row>
    <row r="3085" spans="2:4">
      <c r="B3085" s="139" t="s">
        <v>3132</v>
      </c>
      <c r="C3085" s="111">
        <v>0</v>
      </c>
      <c r="D3085" s="111">
        <v>0</v>
      </c>
    </row>
    <row r="3086" spans="2:4">
      <c r="B3086" s="138" t="s">
        <v>3133</v>
      </c>
      <c r="C3086" s="111">
        <v>0</v>
      </c>
      <c r="D3086" s="111">
        <v>0</v>
      </c>
    </row>
    <row r="3087" spans="2:4">
      <c r="B3087" s="139" t="s">
        <v>3134</v>
      </c>
      <c r="C3087" s="111">
        <v>0</v>
      </c>
      <c r="D3087" s="111">
        <v>0</v>
      </c>
    </row>
    <row r="3088" spans="2:4">
      <c r="B3088" s="138" t="s">
        <v>1413</v>
      </c>
      <c r="C3088" s="111">
        <v>0</v>
      </c>
      <c r="D3088" s="111">
        <v>0</v>
      </c>
    </row>
    <row r="3089" spans="2:4">
      <c r="B3089" s="139" t="s">
        <v>1414</v>
      </c>
      <c r="C3089" s="111">
        <v>0</v>
      </c>
      <c r="D3089" s="111">
        <v>0</v>
      </c>
    </row>
    <row r="3090" spans="2:4">
      <c r="B3090" s="138" t="s">
        <v>3135</v>
      </c>
      <c r="C3090" s="111">
        <v>0</v>
      </c>
      <c r="D3090" s="111">
        <v>0</v>
      </c>
    </row>
    <row r="3091" spans="2:4">
      <c r="B3091" s="139" t="s">
        <v>3136</v>
      </c>
      <c r="C3091" s="111">
        <v>0</v>
      </c>
      <c r="D3091" s="111">
        <v>0</v>
      </c>
    </row>
    <row r="3092" spans="2:4">
      <c r="B3092" s="138" t="s">
        <v>3137</v>
      </c>
      <c r="C3092" s="111">
        <v>0</v>
      </c>
      <c r="D3092" s="111">
        <v>0</v>
      </c>
    </row>
    <row r="3093" spans="2:4">
      <c r="B3093" s="139" t="s">
        <v>3138</v>
      </c>
      <c r="C3093" s="111">
        <v>0</v>
      </c>
      <c r="D3093" s="111">
        <v>0</v>
      </c>
    </row>
    <row r="3094" spans="2:4">
      <c r="B3094" s="138" t="s">
        <v>3139</v>
      </c>
      <c r="C3094" s="111">
        <v>0</v>
      </c>
      <c r="D3094" s="111">
        <v>0</v>
      </c>
    </row>
    <row r="3095" spans="2:4">
      <c r="B3095" s="139" t="s">
        <v>3140</v>
      </c>
      <c r="C3095" s="111">
        <v>0</v>
      </c>
      <c r="D3095" s="111">
        <v>0</v>
      </c>
    </row>
    <row r="3096" spans="2:4">
      <c r="B3096" s="136" t="s">
        <v>289</v>
      </c>
      <c r="C3096" s="137">
        <v>0</v>
      </c>
      <c r="D3096" s="137">
        <v>1253259617.99</v>
      </c>
    </row>
    <row r="3097" spans="2:4">
      <c r="B3097" s="138" t="s">
        <v>2692</v>
      </c>
      <c r="C3097" s="111">
        <v>0</v>
      </c>
      <c r="D3097" s="111">
        <v>810358602.47000003</v>
      </c>
    </row>
    <row r="3098" spans="2:4">
      <c r="B3098" s="139" t="s">
        <v>1482</v>
      </c>
      <c r="C3098" s="111">
        <v>0</v>
      </c>
      <c r="D3098" s="111">
        <v>810358602.47000003</v>
      </c>
    </row>
    <row r="3099" spans="2:4">
      <c r="B3099" s="138" t="s">
        <v>2693</v>
      </c>
      <c r="C3099" s="111">
        <v>0</v>
      </c>
      <c r="D3099" s="111">
        <v>72176499.200000018</v>
      </c>
    </row>
    <row r="3100" spans="2:4">
      <c r="B3100" s="139" t="s">
        <v>1777</v>
      </c>
      <c r="C3100" s="111">
        <v>0</v>
      </c>
      <c r="D3100" s="111">
        <v>72176499.200000018</v>
      </c>
    </row>
    <row r="3101" spans="2:4">
      <c r="B3101" s="138" t="s">
        <v>3253</v>
      </c>
      <c r="C3101" s="111">
        <v>0</v>
      </c>
      <c r="D3101" s="111">
        <v>0</v>
      </c>
    </row>
    <row r="3102" spans="2:4">
      <c r="B3102" s="139" t="s">
        <v>3254</v>
      </c>
      <c r="C3102" s="111">
        <v>0</v>
      </c>
      <c r="D3102" s="111">
        <v>0</v>
      </c>
    </row>
    <row r="3103" spans="2:4">
      <c r="B3103" s="138" t="s">
        <v>2694</v>
      </c>
      <c r="C3103" s="111">
        <v>0</v>
      </c>
      <c r="D3103" s="111">
        <v>245724516.78999999</v>
      </c>
    </row>
    <row r="3104" spans="2:4">
      <c r="B3104" s="139" t="s">
        <v>1483</v>
      </c>
      <c r="C3104" s="111">
        <v>0</v>
      </c>
      <c r="D3104" s="111">
        <v>245724516.78999999</v>
      </c>
    </row>
    <row r="3105" spans="2:4">
      <c r="B3105" s="138" t="s">
        <v>1484</v>
      </c>
      <c r="C3105" s="111">
        <v>0</v>
      </c>
      <c r="D3105" s="111">
        <v>99999999.530000001</v>
      </c>
    </row>
    <row r="3106" spans="2:4">
      <c r="B3106" s="139" t="s">
        <v>1485</v>
      </c>
      <c r="C3106" s="111">
        <v>0</v>
      </c>
      <c r="D3106" s="111">
        <v>99999999.530000001</v>
      </c>
    </row>
    <row r="3107" spans="2:4">
      <c r="B3107" s="138" t="s">
        <v>2695</v>
      </c>
      <c r="C3107" s="111">
        <v>0</v>
      </c>
      <c r="D3107" s="111">
        <v>0</v>
      </c>
    </row>
    <row r="3108" spans="2:4">
      <c r="B3108" s="139" t="s">
        <v>1486</v>
      </c>
      <c r="C3108" s="111">
        <v>0</v>
      </c>
      <c r="D3108" s="111">
        <v>0</v>
      </c>
    </row>
    <row r="3109" spans="2:4">
      <c r="B3109" s="138" t="s">
        <v>751</v>
      </c>
      <c r="C3109" s="111">
        <v>0</v>
      </c>
      <c r="D3109" s="111">
        <v>10000000</v>
      </c>
    </row>
    <row r="3110" spans="2:4">
      <c r="B3110" s="139" t="s">
        <v>1486</v>
      </c>
      <c r="C3110" s="111">
        <v>0</v>
      </c>
      <c r="D3110" s="111">
        <v>10000000</v>
      </c>
    </row>
    <row r="3111" spans="2:4">
      <c r="B3111" s="138" t="s">
        <v>1487</v>
      </c>
      <c r="C3111" s="111">
        <v>0</v>
      </c>
      <c r="D3111" s="111">
        <v>0</v>
      </c>
    </row>
    <row r="3112" spans="2:4">
      <c r="B3112" s="139" t="s">
        <v>1488</v>
      </c>
      <c r="C3112" s="111">
        <v>0</v>
      </c>
      <c r="D3112" s="111">
        <v>0</v>
      </c>
    </row>
    <row r="3113" spans="2:4">
      <c r="B3113" s="138" t="s">
        <v>2696</v>
      </c>
      <c r="C3113" s="111">
        <v>0</v>
      </c>
      <c r="D3113" s="111">
        <v>0</v>
      </c>
    </row>
    <row r="3114" spans="2:4">
      <c r="B3114" s="139" t="s">
        <v>1489</v>
      </c>
      <c r="C3114" s="111">
        <v>0</v>
      </c>
      <c r="D3114" s="111">
        <v>0</v>
      </c>
    </row>
    <row r="3115" spans="2:4">
      <c r="B3115" s="138" t="s">
        <v>1490</v>
      </c>
      <c r="C3115" s="111">
        <v>0</v>
      </c>
      <c r="D3115" s="111">
        <v>15000000</v>
      </c>
    </row>
    <row r="3116" spans="2:4">
      <c r="B3116" s="139" t="s">
        <v>1491</v>
      </c>
      <c r="C3116" s="111">
        <v>0</v>
      </c>
      <c r="D3116" s="111">
        <v>15000000</v>
      </c>
    </row>
    <row r="3117" spans="2:4">
      <c r="B3117" s="136" t="s">
        <v>304</v>
      </c>
      <c r="C3117" s="137">
        <v>3576401253</v>
      </c>
      <c r="D3117" s="137">
        <v>2624291254.6800003</v>
      </c>
    </row>
    <row r="3118" spans="2:4">
      <c r="B3118" s="138" t="s">
        <v>725</v>
      </c>
      <c r="C3118" s="111">
        <v>724494649</v>
      </c>
      <c r="D3118" s="111">
        <v>553322672.48000002</v>
      </c>
    </row>
    <row r="3119" spans="2:4">
      <c r="B3119" s="139" t="s">
        <v>1227</v>
      </c>
      <c r="C3119" s="111">
        <v>724494649</v>
      </c>
      <c r="D3119" s="111">
        <v>553322672.48000002</v>
      </c>
    </row>
    <row r="3120" spans="2:4">
      <c r="B3120" s="138" t="s">
        <v>2697</v>
      </c>
      <c r="C3120" s="111">
        <v>501906604</v>
      </c>
      <c r="D3120" s="111">
        <v>320070070.69</v>
      </c>
    </row>
    <row r="3121" spans="2:4">
      <c r="B3121" s="139" t="s">
        <v>1227</v>
      </c>
      <c r="C3121" s="111">
        <v>501906604</v>
      </c>
      <c r="D3121" s="111">
        <v>320070070.69</v>
      </c>
    </row>
    <row r="3122" spans="2:4">
      <c r="B3122" s="138" t="s">
        <v>726</v>
      </c>
      <c r="C3122" s="111">
        <v>272560439</v>
      </c>
      <c r="D3122" s="111">
        <v>18150258.830000002</v>
      </c>
    </row>
    <row r="3123" spans="2:4">
      <c r="B3123" s="139" t="s">
        <v>1228</v>
      </c>
      <c r="C3123" s="111">
        <v>272560439</v>
      </c>
      <c r="D3123" s="111">
        <v>18150258.830000002</v>
      </c>
    </row>
    <row r="3124" spans="2:4">
      <c r="B3124" s="138" t="s">
        <v>727</v>
      </c>
      <c r="C3124" s="111">
        <v>927439561</v>
      </c>
      <c r="D3124" s="111">
        <v>961642932.74000001</v>
      </c>
    </row>
    <row r="3125" spans="2:4">
      <c r="B3125" s="139" t="s">
        <v>1231</v>
      </c>
      <c r="C3125" s="111">
        <v>927439561</v>
      </c>
      <c r="D3125" s="111">
        <v>961642932.74000001</v>
      </c>
    </row>
    <row r="3126" spans="2:4">
      <c r="B3126" s="138" t="s">
        <v>730</v>
      </c>
      <c r="C3126" s="111">
        <v>0</v>
      </c>
      <c r="D3126" s="111">
        <v>243222916.91</v>
      </c>
    </row>
    <row r="3127" spans="2:4">
      <c r="B3127" s="139" t="s">
        <v>1236</v>
      </c>
      <c r="C3127" s="111">
        <v>0</v>
      </c>
      <c r="D3127" s="111">
        <v>243222916.91</v>
      </c>
    </row>
    <row r="3128" spans="2:4">
      <c r="B3128" s="138" t="s">
        <v>1403</v>
      </c>
      <c r="C3128" s="111">
        <v>0</v>
      </c>
      <c r="D3128" s="111">
        <v>76420851.799999997</v>
      </c>
    </row>
    <row r="3129" spans="2:4">
      <c r="B3129" s="139" t="s">
        <v>1404</v>
      </c>
      <c r="C3129" s="111">
        <v>0</v>
      </c>
      <c r="D3129" s="111">
        <v>76420851.799999997</v>
      </c>
    </row>
    <row r="3130" spans="2:4">
      <c r="B3130" s="138" t="s">
        <v>1401</v>
      </c>
      <c r="C3130" s="111">
        <v>0</v>
      </c>
      <c r="D3130" s="111">
        <v>49672447</v>
      </c>
    </row>
    <row r="3131" spans="2:4">
      <c r="B3131" s="139" t="s">
        <v>1402</v>
      </c>
      <c r="C3131" s="111">
        <v>0</v>
      </c>
      <c r="D3131" s="111">
        <v>49672447</v>
      </c>
    </row>
    <row r="3132" spans="2:4">
      <c r="B3132" s="138" t="s">
        <v>753</v>
      </c>
      <c r="C3132" s="111">
        <v>500000000</v>
      </c>
      <c r="D3132" s="111">
        <v>0</v>
      </c>
    </row>
    <row r="3133" spans="2:4">
      <c r="B3133" s="139" t="s">
        <v>1261</v>
      </c>
      <c r="C3133" s="111">
        <v>500000000</v>
      </c>
      <c r="D3133" s="111">
        <v>0</v>
      </c>
    </row>
    <row r="3134" spans="2:4">
      <c r="B3134" s="138" t="s">
        <v>2698</v>
      </c>
      <c r="C3134" s="111">
        <v>650000000</v>
      </c>
      <c r="D3134" s="111">
        <v>0</v>
      </c>
    </row>
    <row r="3135" spans="2:4">
      <c r="B3135" s="139" t="s">
        <v>1262</v>
      </c>
      <c r="C3135" s="111">
        <v>650000000</v>
      </c>
      <c r="D3135" s="111">
        <v>0</v>
      </c>
    </row>
    <row r="3136" spans="2:4">
      <c r="B3136" s="138" t="s">
        <v>2699</v>
      </c>
      <c r="C3136" s="111">
        <v>0</v>
      </c>
      <c r="D3136" s="111">
        <v>401789104.23000002</v>
      </c>
    </row>
    <row r="3137" spans="2:4">
      <c r="B3137" s="139" t="s">
        <v>1405</v>
      </c>
      <c r="C3137" s="111">
        <v>0</v>
      </c>
      <c r="D3137" s="111">
        <v>401789104.23000002</v>
      </c>
    </row>
    <row r="3138" spans="2:4">
      <c r="B3138" s="138" t="s">
        <v>1406</v>
      </c>
      <c r="C3138" s="111">
        <v>0</v>
      </c>
      <c r="D3138" s="111">
        <v>0</v>
      </c>
    </row>
    <row r="3139" spans="2:4">
      <c r="B3139" s="139" t="s">
        <v>1407</v>
      </c>
      <c r="C3139" s="111">
        <v>0</v>
      </c>
      <c r="D3139" s="111">
        <v>0</v>
      </c>
    </row>
    <row r="3140" spans="2:4">
      <c r="B3140" s="136" t="s">
        <v>290</v>
      </c>
      <c r="C3140" s="137">
        <v>3992706014</v>
      </c>
      <c r="D3140" s="137">
        <v>742459360.43000007</v>
      </c>
    </row>
    <row r="3141" spans="2:4">
      <c r="B3141" s="138" t="s">
        <v>726</v>
      </c>
      <c r="C3141" s="111">
        <v>2528580000</v>
      </c>
      <c r="D3141" s="111">
        <v>742459360.43000007</v>
      </c>
    </row>
    <row r="3142" spans="2:4">
      <c r="B3142" s="139" t="s">
        <v>1228</v>
      </c>
      <c r="C3142" s="111">
        <v>2528580000</v>
      </c>
      <c r="D3142" s="111">
        <v>742459360.43000007</v>
      </c>
    </row>
    <row r="3143" spans="2:4">
      <c r="B3143" s="138" t="s">
        <v>727</v>
      </c>
      <c r="C3143" s="111">
        <v>640094117</v>
      </c>
      <c r="D3143" s="111">
        <v>0</v>
      </c>
    </row>
    <row r="3144" spans="2:4">
      <c r="B3144" s="139" t="s">
        <v>1231</v>
      </c>
      <c r="C3144" s="111">
        <v>640094117</v>
      </c>
      <c r="D3144" s="111">
        <v>0</v>
      </c>
    </row>
    <row r="3145" spans="2:4">
      <c r="B3145" s="138" t="s">
        <v>2671</v>
      </c>
      <c r="C3145" s="111">
        <v>824031897</v>
      </c>
      <c r="D3145" s="111">
        <v>0</v>
      </c>
    </row>
    <row r="3146" spans="2:4">
      <c r="B3146" s="139" t="s">
        <v>1233</v>
      </c>
      <c r="C3146" s="111">
        <v>824031897</v>
      </c>
      <c r="D3146" s="111">
        <v>0</v>
      </c>
    </row>
    <row r="3147" spans="2:4">
      <c r="B3147" s="64" t="s">
        <v>303</v>
      </c>
      <c r="C3147" s="111">
        <v>5486192912</v>
      </c>
      <c r="D3147" s="111">
        <v>1783486274.8100002</v>
      </c>
    </row>
    <row r="3148" spans="2:4">
      <c r="B3148" s="136" t="s">
        <v>287</v>
      </c>
      <c r="C3148" s="137">
        <v>1799291313</v>
      </c>
      <c r="D3148" s="137">
        <v>1315205174.0599999</v>
      </c>
    </row>
    <row r="3149" spans="2:4">
      <c r="B3149" s="138" t="s">
        <v>288</v>
      </c>
      <c r="C3149" s="111">
        <v>513328625</v>
      </c>
      <c r="D3149" s="111">
        <v>221143820.05999997</v>
      </c>
    </row>
    <row r="3150" spans="2:4">
      <c r="B3150" s="139" t="s">
        <v>1263</v>
      </c>
      <c r="C3150" s="111">
        <v>224334585</v>
      </c>
      <c r="D3150" s="111">
        <v>38328935.869999997</v>
      </c>
    </row>
    <row r="3151" spans="2:4">
      <c r="B3151" s="139" t="s">
        <v>1264</v>
      </c>
      <c r="C3151" s="111">
        <v>197172551</v>
      </c>
      <c r="D3151" s="111">
        <v>182814884.18999997</v>
      </c>
    </row>
    <row r="3152" spans="2:4">
      <c r="B3152" s="139" t="s">
        <v>1265</v>
      </c>
      <c r="C3152" s="111">
        <v>90670000</v>
      </c>
      <c r="D3152" s="111">
        <v>0</v>
      </c>
    </row>
    <row r="3153" spans="2:4">
      <c r="B3153" s="139" t="s">
        <v>1266</v>
      </c>
      <c r="C3153" s="111">
        <v>1151489</v>
      </c>
      <c r="D3153" s="111">
        <v>0</v>
      </c>
    </row>
    <row r="3154" spans="2:4">
      <c r="B3154" s="138" t="s">
        <v>754</v>
      </c>
      <c r="C3154" s="111">
        <v>27000000</v>
      </c>
      <c r="D3154" s="111">
        <v>11867018.609999999</v>
      </c>
    </row>
    <row r="3155" spans="2:4">
      <c r="B3155" s="139" t="s">
        <v>1267</v>
      </c>
      <c r="C3155" s="111">
        <v>27000000</v>
      </c>
      <c r="D3155" s="111">
        <v>11867018.609999999</v>
      </c>
    </row>
    <row r="3156" spans="2:4">
      <c r="B3156" s="138" t="s">
        <v>755</v>
      </c>
      <c r="C3156" s="111">
        <v>118860000</v>
      </c>
      <c r="D3156" s="111">
        <v>19420925.670000002</v>
      </c>
    </row>
    <row r="3157" spans="2:4">
      <c r="B3157" s="139" t="s">
        <v>1268</v>
      </c>
      <c r="C3157" s="111">
        <v>118860000</v>
      </c>
      <c r="D3157" s="111">
        <v>19420925.670000002</v>
      </c>
    </row>
    <row r="3158" spans="2:4">
      <c r="B3158" s="138" t="s">
        <v>2700</v>
      </c>
      <c r="C3158" s="111">
        <v>10600000</v>
      </c>
      <c r="D3158" s="111">
        <v>727462.70000000007</v>
      </c>
    </row>
    <row r="3159" spans="2:4">
      <c r="B3159" s="139" t="s">
        <v>1269</v>
      </c>
      <c r="C3159" s="111">
        <v>10600000</v>
      </c>
      <c r="D3159" s="111">
        <v>727462.70000000007</v>
      </c>
    </row>
    <row r="3160" spans="2:4">
      <c r="B3160" s="138" t="s">
        <v>756</v>
      </c>
      <c r="C3160" s="111">
        <v>141073469</v>
      </c>
      <c r="D3160" s="111">
        <v>51889470.009999998</v>
      </c>
    </row>
    <row r="3161" spans="2:4">
      <c r="B3161" s="139" t="s">
        <v>1270</v>
      </c>
      <c r="C3161" s="111">
        <v>141073469</v>
      </c>
      <c r="D3161" s="111">
        <v>51889470.009999998</v>
      </c>
    </row>
    <row r="3162" spans="2:4">
      <c r="B3162" s="138" t="s">
        <v>1408</v>
      </c>
      <c r="C3162" s="111">
        <v>0</v>
      </c>
      <c r="D3162" s="111">
        <v>0</v>
      </c>
    </row>
    <row r="3163" spans="2:4">
      <c r="B3163" s="139" t="s">
        <v>1409</v>
      </c>
      <c r="C3163" s="111">
        <v>0</v>
      </c>
      <c r="D3163" s="111">
        <v>0</v>
      </c>
    </row>
    <row r="3164" spans="2:4">
      <c r="B3164" s="138" t="s">
        <v>757</v>
      </c>
      <c r="C3164" s="111">
        <v>70154147</v>
      </c>
      <c r="D3164" s="111">
        <v>0</v>
      </c>
    </row>
    <row r="3165" spans="2:4">
      <c r="B3165" s="139" t="s">
        <v>1271</v>
      </c>
      <c r="C3165" s="111">
        <v>70154147</v>
      </c>
      <c r="D3165" s="111">
        <v>0</v>
      </c>
    </row>
    <row r="3166" spans="2:4">
      <c r="B3166" s="138" t="s">
        <v>2701</v>
      </c>
      <c r="C3166" s="111">
        <v>0</v>
      </c>
      <c r="D3166" s="111">
        <v>42132435.799999997</v>
      </c>
    </row>
    <row r="3167" spans="2:4">
      <c r="B3167" s="139" t="s">
        <v>1410</v>
      </c>
      <c r="C3167" s="111">
        <v>0</v>
      </c>
      <c r="D3167" s="111">
        <v>42132435.799999997</v>
      </c>
    </row>
    <row r="3168" spans="2:4">
      <c r="B3168" s="138" t="s">
        <v>758</v>
      </c>
      <c r="C3168" s="111">
        <v>3061608</v>
      </c>
      <c r="D3168" s="111">
        <v>5335212.0199999996</v>
      </c>
    </row>
    <row r="3169" spans="2:4">
      <c r="B3169" s="139" t="s">
        <v>1272</v>
      </c>
      <c r="C3169" s="111">
        <v>3061608</v>
      </c>
      <c r="D3169" s="111">
        <v>5335212.0199999996</v>
      </c>
    </row>
    <row r="3170" spans="2:4">
      <c r="B3170" s="138" t="s">
        <v>759</v>
      </c>
      <c r="C3170" s="111">
        <v>100000000</v>
      </c>
      <c r="D3170" s="111">
        <v>99595475.689999998</v>
      </c>
    </row>
    <row r="3171" spans="2:4">
      <c r="B3171" s="139" t="s">
        <v>1273</v>
      </c>
      <c r="C3171" s="111">
        <v>100000000</v>
      </c>
      <c r="D3171" s="111">
        <v>99595475.689999998</v>
      </c>
    </row>
    <row r="3172" spans="2:4">
      <c r="B3172" s="138" t="s">
        <v>760</v>
      </c>
      <c r="C3172" s="111">
        <v>505213464</v>
      </c>
      <c r="D3172" s="111">
        <v>185432776.13</v>
      </c>
    </row>
    <row r="3173" spans="2:4">
      <c r="B3173" s="139" t="s">
        <v>1274</v>
      </c>
      <c r="C3173" s="111">
        <v>505213464</v>
      </c>
      <c r="D3173" s="111">
        <v>185432776.13</v>
      </c>
    </row>
    <row r="3174" spans="2:4">
      <c r="B3174" s="138" t="s">
        <v>1411</v>
      </c>
      <c r="C3174" s="111">
        <v>0</v>
      </c>
      <c r="D3174" s="111">
        <v>176888892</v>
      </c>
    </row>
    <row r="3175" spans="2:4">
      <c r="B3175" s="139" t="s">
        <v>1412</v>
      </c>
      <c r="C3175" s="111">
        <v>0</v>
      </c>
      <c r="D3175" s="111">
        <v>176888892</v>
      </c>
    </row>
    <row r="3176" spans="2:4">
      <c r="B3176" s="138" t="s">
        <v>3141</v>
      </c>
      <c r="C3176" s="111">
        <v>0</v>
      </c>
      <c r="D3176" s="111">
        <v>0</v>
      </c>
    </row>
    <row r="3177" spans="2:4">
      <c r="B3177" s="139" t="s">
        <v>3142</v>
      </c>
      <c r="C3177" s="111">
        <v>0</v>
      </c>
      <c r="D3177" s="111">
        <v>0</v>
      </c>
    </row>
    <row r="3178" spans="2:4">
      <c r="B3178" s="138" t="s">
        <v>3143</v>
      </c>
      <c r="C3178" s="111">
        <v>0</v>
      </c>
      <c r="D3178" s="111">
        <v>0</v>
      </c>
    </row>
    <row r="3179" spans="2:4">
      <c r="B3179" s="139" t="s">
        <v>3144</v>
      </c>
      <c r="C3179" s="111">
        <v>0</v>
      </c>
      <c r="D3179" s="111">
        <v>0</v>
      </c>
    </row>
    <row r="3180" spans="2:4">
      <c r="B3180" s="138" t="s">
        <v>3145</v>
      </c>
      <c r="C3180" s="111">
        <v>0</v>
      </c>
      <c r="D3180" s="111">
        <v>0</v>
      </c>
    </row>
    <row r="3181" spans="2:4">
      <c r="B3181" s="139" t="s">
        <v>3146</v>
      </c>
      <c r="C3181" s="111">
        <v>0</v>
      </c>
      <c r="D3181" s="111">
        <v>0</v>
      </c>
    </row>
    <row r="3182" spans="2:4">
      <c r="B3182" s="138" t="s">
        <v>3147</v>
      </c>
      <c r="C3182" s="111">
        <v>0</v>
      </c>
      <c r="D3182" s="111">
        <v>0</v>
      </c>
    </row>
    <row r="3183" spans="2:4">
      <c r="B3183" s="139" t="s">
        <v>3148</v>
      </c>
      <c r="C3183" s="111">
        <v>0</v>
      </c>
      <c r="D3183" s="111">
        <v>0</v>
      </c>
    </row>
    <row r="3184" spans="2:4">
      <c r="B3184" s="138" t="s">
        <v>3149</v>
      </c>
      <c r="C3184" s="111">
        <v>0</v>
      </c>
      <c r="D3184" s="111">
        <v>0</v>
      </c>
    </row>
    <row r="3185" spans="2:4">
      <c r="B3185" s="139" t="s">
        <v>3150</v>
      </c>
      <c r="C3185" s="111">
        <v>0</v>
      </c>
      <c r="D3185" s="111">
        <v>0</v>
      </c>
    </row>
    <row r="3186" spans="2:4">
      <c r="B3186" s="138" t="s">
        <v>3151</v>
      </c>
      <c r="C3186" s="111">
        <v>0</v>
      </c>
      <c r="D3186" s="111">
        <v>0</v>
      </c>
    </row>
    <row r="3187" spans="2:4">
      <c r="B3187" s="139" t="s">
        <v>3152</v>
      </c>
      <c r="C3187" s="111">
        <v>0</v>
      </c>
      <c r="D3187" s="111">
        <v>0</v>
      </c>
    </row>
    <row r="3188" spans="2:4">
      <c r="B3188" s="138" t="s">
        <v>761</v>
      </c>
      <c r="C3188" s="111">
        <v>310000000</v>
      </c>
      <c r="D3188" s="111">
        <v>459916720.65999997</v>
      </c>
    </row>
    <row r="3189" spans="2:4">
      <c r="B3189" s="139" t="s">
        <v>1275</v>
      </c>
      <c r="C3189" s="111">
        <v>310000000</v>
      </c>
      <c r="D3189" s="111">
        <v>459916720.65999997</v>
      </c>
    </row>
    <row r="3190" spans="2:4">
      <c r="B3190" s="138" t="s">
        <v>3153</v>
      </c>
      <c r="C3190" s="111">
        <v>0</v>
      </c>
      <c r="D3190" s="111">
        <v>0</v>
      </c>
    </row>
    <row r="3191" spans="2:4">
      <c r="B3191" s="139" t="s">
        <v>3154</v>
      </c>
      <c r="C3191" s="111">
        <v>0</v>
      </c>
      <c r="D3191" s="111">
        <v>0</v>
      </c>
    </row>
    <row r="3192" spans="2:4">
      <c r="B3192" s="138" t="s">
        <v>1316</v>
      </c>
      <c r="C3192" s="111">
        <v>0</v>
      </c>
      <c r="D3192" s="111">
        <v>32586195.809999999</v>
      </c>
    </row>
    <row r="3193" spans="2:4">
      <c r="B3193" s="139" t="s">
        <v>1317</v>
      </c>
      <c r="C3193" s="111">
        <v>0</v>
      </c>
      <c r="D3193" s="111">
        <v>32586195.809999999</v>
      </c>
    </row>
    <row r="3194" spans="2:4">
      <c r="B3194" s="138" t="s">
        <v>2702</v>
      </c>
      <c r="C3194" s="111">
        <v>0</v>
      </c>
      <c r="D3194" s="111">
        <v>8268768.9000000004</v>
      </c>
    </row>
    <row r="3195" spans="2:4">
      <c r="B3195" s="139" t="s">
        <v>2703</v>
      </c>
      <c r="C3195" s="111">
        <v>0</v>
      </c>
      <c r="D3195" s="111">
        <v>8268768.9000000004</v>
      </c>
    </row>
    <row r="3196" spans="2:4">
      <c r="B3196" s="136" t="s">
        <v>304</v>
      </c>
      <c r="C3196" s="137">
        <v>1212640000</v>
      </c>
      <c r="D3196" s="137">
        <v>437098610.10999995</v>
      </c>
    </row>
    <row r="3197" spans="2:4">
      <c r="B3197" s="138" t="s">
        <v>1408</v>
      </c>
      <c r="C3197" s="111">
        <v>0</v>
      </c>
      <c r="D3197" s="111">
        <v>68498491.709999993</v>
      </c>
    </row>
    <row r="3198" spans="2:4">
      <c r="B3198" s="139" t="s">
        <v>1409</v>
      </c>
      <c r="C3198" s="111">
        <v>0</v>
      </c>
      <c r="D3198" s="111">
        <v>68498491.709999993</v>
      </c>
    </row>
    <row r="3199" spans="2:4">
      <c r="B3199" s="138" t="s">
        <v>762</v>
      </c>
      <c r="C3199" s="111">
        <v>1212640000</v>
      </c>
      <c r="D3199" s="111">
        <v>368600118.39999998</v>
      </c>
    </row>
    <row r="3200" spans="2:4">
      <c r="B3200" s="139" t="s">
        <v>1276</v>
      </c>
      <c r="C3200" s="111">
        <v>1212640000</v>
      </c>
      <c r="D3200" s="111">
        <v>368600118.39999998</v>
      </c>
    </row>
    <row r="3201" spans="2:4">
      <c r="B3201" s="138" t="s">
        <v>1492</v>
      </c>
      <c r="C3201" s="111">
        <v>0</v>
      </c>
      <c r="D3201" s="111">
        <v>0</v>
      </c>
    </row>
    <row r="3202" spans="2:4">
      <c r="B3202" s="139" t="s">
        <v>1493</v>
      </c>
      <c r="C3202" s="111">
        <v>0</v>
      </c>
      <c r="D3202" s="111">
        <v>0</v>
      </c>
    </row>
    <row r="3203" spans="2:4">
      <c r="B3203" s="136" t="s">
        <v>290</v>
      </c>
      <c r="C3203" s="137">
        <v>2135293594</v>
      </c>
      <c r="D3203" s="137">
        <v>2399045</v>
      </c>
    </row>
    <row r="3204" spans="2:4">
      <c r="B3204" s="138" t="s">
        <v>288</v>
      </c>
      <c r="C3204" s="111">
        <v>734633212</v>
      </c>
      <c r="D3204" s="111">
        <v>2399045</v>
      </c>
    </row>
    <row r="3205" spans="2:4">
      <c r="B3205" s="139" t="s">
        <v>1265</v>
      </c>
      <c r="C3205" s="111">
        <v>191842760</v>
      </c>
      <c r="D3205" s="111">
        <v>0</v>
      </c>
    </row>
    <row r="3206" spans="2:4">
      <c r="B3206" s="139" t="s">
        <v>1277</v>
      </c>
      <c r="C3206" s="111">
        <v>11390001</v>
      </c>
      <c r="D3206" s="111">
        <v>0</v>
      </c>
    </row>
    <row r="3207" spans="2:4">
      <c r="B3207" s="139" t="s">
        <v>1278</v>
      </c>
      <c r="C3207" s="111">
        <v>341700000</v>
      </c>
      <c r="D3207" s="111">
        <v>2399045</v>
      </c>
    </row>
    <row r="3208" spans="2:4">
      <c r="B3208" s="139" t="s">
        <v>1279</v>
      </c>
      <c r="C3208" s="111">
        <v>189700451</v>
      </c>
      <c r="D3208" s="111">
        <v>0</v>
      </c>
    </row>
    <row r="3209" spans="2:4">
      <c r="B3209" s="138" t="s">
        <v>2704</v>
      </c>
      <c r="C3209" s="111">
        <v>494239584</v>
      </c>
      <c r="D3209" s="111">
        <v>0</v>
      </c>
    </row>
    <row r="3210" spans="2:4">
      <c r="B3210" s="139" t="s">
        <v>1280</v>
      </c>
      <c r="C3210" s="111">
        <v>494239584</v>
      </c>
      <c r="D3210" s="111">
        <v>0</v>
      </c>
    </row>
    <row r="3211" spans="2:4">
      <c r="B3211" s="138" t="s">
        <v>763</v>
      </c>
      <c r="C3211" s="111">
        <v>284750000</v>
      </c>
      <c r="D3211" s="111">
        <v>0</v>
      </c>
    </row>
    <row r="3212" spans="2:4">
      <c r="B3212" s="139" t="s">
        <v>1281</v>
      </c>
      <c r="C3212" s="111">
        <v>284750000</v>
      </c>
      <c r="D3212" s="111">
        <v>0</v>
      </c>
    </row>
    <row r="3213" spans="2:4">
      <c r="B3213" s="138" t="s">
        <v>757</v>
      </c>
      <c r="C3213" s="111">
        <v>599024937</v>
      </c>
      <c r="D3213" s="111">
        <v>0</v>
      </c>
    </row>
    <row r="3214" spans="2:4">
      <c r="B3214" s="139" t="s">
        <v>1271</v>
      </c>
      <c r="C3214" s="111">
        <v>599024937</v>
      </c>
      <c r="D3214" s="111">
        <v>0</v>
      </c>
    </row>
    <row r="3215" spans="2:4">
      <c r="B3215" s="138" t="s">
        <v>764</v>
      </c>
      <c r="C3215" s="111">
        <v>22645861</v>
      </c>
      <c r="D3215" s="111">
        <v>0</v>
      </c>
    </row>
    <row r="3216" spans="2:4">
      <c r="B3216" s="139" t="s">
        <v>1271</v>
      </c>
      <c r="C3216" s="111">
        <v>22645861</v>
      </c>
      <c r="D3216" s="111">
        <v>0</v>
      </c>
    </row>
    <row r="3217" spans="2:4">
      <c r="B3217" s="136" t="s">
        <v>291</v>
      </c>
      <c r="C3217" s="137">
        <v>338968005</v>
      </c>
      <c r="D3217" s="137">
        <v>28783445.640000001</v>
      </c>
    </row>
    <row r="3218" spans="2:4">
      <c r="B3218" s="138" t="s">
        <v>288</v>
      </c>
      <c r="C3218" s="111">
        <v>246986005</v>
      </c>
      <c r="D3218" s="111">
        <v>28783445.640000001</v>
      </c>
    </row>
    <row r="3219" spans="2:4">
      <c r="B3219" s="139" t="s">
        <v>1293</v>
      </c>
      <c r="C3219" s="111">
        <v>0</v>
      </c>
      <c r="D3219" s="111">
        <v>28783445.640000001</v>
      </c>
    </row>
    <row r="3220" spans="2:4">
      <c r="B3220" s="139" t="s">
        <v>1263</v>
      </c>
      <c r="C3220" s="111">
        <v>149416094</v>
      </c>
      <c r="D3220" s="111">
        <v>0</v>
      </c>
    </row>
    <row r="3221" spans="2:4">
      <c r="B3221" s="139" t="s">
        <v>1265</v>
      </c>
      <c r="C3221" s="111">
        <v>3700450</v>
      </c>
      <c r="D3221" s="111">
        <v>0</v>
      </c>
    </row>
    <row r="3222" spans="2:4">
      <c r="B3222" s="139" t="s">
        <v>1282</v>
      </c>
      <c r="C3222" s="111">
        <v>11376400</v>
      </c>
      <c r="D3222" s="111">
        <v>0</v>
      </c>
    </row>
    <row r="3223" spans="2:4">
      <c r="B3223" s="139" t="s">
        <v>1283</v>
      </c>
      <c r="C3223" s="111">
        <v>2666438</v>
      </c>
      <c r="D3223" s="111">
        <v>0</v>
      </c>
    </row>
    <row r="3224" spans="2:4">
      <c r="B3224" s="139" t="s">
        <v>1284</v>
      </c>
      <c r="C3224" s="111">
        <v>13325441</v>
      </c>
      <c r="D3224" s="111">
        <v>0</v>
      </c>
    </row>
    <row r="3225" spans="2:4">
      <c r="B3225" s="139" t="s">
        <v>1285</v>
      </c>
      <c r="C3225" s="111">
        <v>14115025</v>
      </c>
      <c r="D3225" s="111">
        <v>0</v>
      </c>
    </row>
    <row r="3226" spans="2:4">
      <c r="B3226" s="139" t="s">
        <v>1286</v>
      </c>
      <c r="C3226" s="111">
        <v>3366195</v>
      </c>
      <c r="D3226" s="111">
        <v>0</v>
      </c>
    </row>
    <row r="3227" spans="2:4">
      <c r="B3227" s="139" t="s">
        <v>1287</v>
      </c>
      <c r="C3227" s="111">
        <v>11900180</v>
      </c>
      <c r="D3227" s="111">
        <v>0</v>
      </c>
    </row>
    <row r="3228" spans="2:4">
      <c r="B3228" s="139" t="s">
        <v>1266</v>
      </c>
      <c r="C3228" s="111">
        <v>4325363</v>
      </c>
      <c r="D3228" s="111">
        <v>0</v>
      </c>
    </row>
    <row r="3229" spans="2:4">
      <c r="B3229" s="139" t="s">
        <v>1288</v>
      </c>
      <c r="C3229" s="111">
        <v>32794419</v>
      </c>
      <c r="D3229" s="111">
        <v>0</v>
      </c>
    </row>
    <row r="3230" spans="2:4">
      <c r="B3230" s="138" t="s">
        <v>2705</v>
      </c>
      <c r="C3230" s="111">
        <v>91982000</v>
      </c>
      <c r="D3230" s="111">
        <v>0</v>
      </c>
    </row>
    <row r="3231" spans="2:4">
      <c r="B3231" s="139" t="s">
        <v>1289</v>
      </c>
      <c r="C3231" s="111">
        <v>91982000</v>
      </c>
      <c r="D3231" s="111">
        <v>0</v>
      </c>
    </row>
    <row r="3232" spans="2:4">
      <c r="B3232" s="133" t="s">
        <v>1290</v>
      </c>
      <c r="C3232" s="131">
        <v>155685242330</v>
      </c>
      <c r="D3232" s="131">
        <v>67166499230.440002</v>
      </c>
    </row>
    <row r="3233" spans="2:4">
      <c r="B3233" s="132" t="s">
        <v>285</v>
      </c>
      <c r="C3233" s="130">
        <v>155685242330</v>
      </c>
      <c r="D3233" s="130">
        <v>67166499230.440002</v>
      </c>
    </row>
    <row r="3234" spans="2:4">
      <c r="B3234" s="64" t="s">
        <v>3174</v>
      </c>
      <c r="C3234" s="111">
        <v>152185242330</v>
      </c>
      <c r="D3234" s="111">
        <v>64666499230.440002</v>
      </c>
    </row>
    <row r="3235" spans="2:4">
      <c r="B3235" s="136" t="s">
        <v>287</v>
      </c>
      <c r="C3235" s="137">
        <v>15742026236</v>
      </c>
      <c r="D3235" s="137">
        <v>3970477804.29</v>
      </c>
    </row>
    <row r="3236" spans="2:4">
      <c r="B3236" s="138" t="s">
        <v>288</v>
      </c>
      <c r="C3236" s="111">
        <v>15742026236</v>
      </c>
      <c r="D3236" s="111">
        <v>3970477804.29</v>
      </c>
    </row>
    <row r="3237" spans="2:4">
      <c r="B3237" s="136" t="s">
        <v>304</v>
      </c>
      <c r="C3237" s="137">
        <v>15492228311</v>
      </c>
      <c r="D3237" s="137">
        <v>2203938115.3199997</v>
      </c>
    </row>
    <row r="3238" spans="2:4">
      <c r="B3238" s="138" t="s">
        <v>288</v>
      </c>
      <c r="C3238" s="111">
        <v>15492228311</v>
      </c>
      <c r="D3238" s="111">
        <v>2203938115.3199997</v>
      </c>
    </row>
    <row r="3239" spans="2:4">
      <c r="B3239" s="136" t="s">
        <v>290</v>
      </c>
      <c r="C3239" s="137">
        <v>120950987783</v>
      </c>
      <c r="D3239" s="137">
        <v>58492083310.830002</v>
      </c>
    </row>
    <row r="3240" spans="2:4">
      <c r="B3240" s="138" t="s">
        <v>288</v>
      </c>
      <c r="C3240" s="111">
        <v>120950987783</v>
      </c>
      <c r="D3240" s="111">
        <v>58492083310.830002</v>
      </c>
    </row>
    <row r="3241" spans="2:4">
      <c r="B3241" s="136" t="s">
        <v>1494</v>
      </c>
      <c r="C3241" s="137">
        <v>0</v>
      </c>
      <c r="D3241" s="137">
        <v>0</v>
      </c>
    </row>
    <row r="3242" spans="2:4">
      <c r="B3242" s="138" t="s">
        <v>288</v>
      </c>
      <c r="C3242" s="111">
        <v>0</v>
      </c>
      <c r="D3242" s="111">
        <v>0</v>
      </c>
    </row>
    <row r="3243" spans="2:4">
      <c r="B3243" s="64" t="s">
        <v>303</v>
      </c>
      <c r="C3243" s="111">
        <v>3500000000</v>
      </c>
      <c r="D3243" s="111">
        <v>2500000000</v>
      </c>
    </row>
    <row r="3244" spans="2:4">
      <c r="B3244" s="136" t="s">
        <v>287</v>
      </c>
      <c r="C3244" s="137">
        <v>3000000000</v>
      </c>
      <c r="D3244" s="137">
        <v>2500000000</v>
      </c>
    </row>
    <row r="3245" spans="2:4">
      <c r="B3245" s="138" t="s">
        <v>288</v>
      </c>
      <c r="C3245" s="111">
        <v>3000000000</v>
      </c>
      <c r="D3245" s="111">
        <v>2500000000</v>
      </c>
    </row>
    <row r="3246" spans="2:4">
      <c r="B3246" s="136" t="s">
        <v>289</v>
      </c>
      <c r="C3246" s="137">
        <v>500000000</v>
      </c>
      <c r="D3246" s="137">
        <v>0</v>
      </c>
    </row>
    <row r="3247" spans="2:4">
      <c r="B3247" s="138" t="s">
        <v>288</v>
      </c>
      <c r="C3247" s="111">
        <v>500000000</v>
      </c>
      <c r="D3247" s="111">
        <v>0</v>
      </c>
    </row>
    <row r="3248" spans="2:4">
      <c r="B3248" s="128" t="s">
        <v>765</v>
      </c>
      <c r="C3248" s="129">
        <v>1403263338155</v>
      </c>
      <c r="D3248" s="129">
        <v>821069006024.93042</v>
      </c>
    </row>
    <row r="3249" spans="2:4">
      <c r="B3249" s="114" t="s">
        <v>27</v>
      </c>
      <c r="C3249" s="113"/>
      <c r="D3249" s="113"/>
    </row>
    <row r="3250" spans="2:4" ht="33" customHeight="1">
      <c r="B3250" s="149" t="s">
        <v>3270</v>
      </c>
      <c r="C3250" s="149"/>
      <c r="D3250" s="149"/>
    </row>
    <row r="3251" spans="2:4" ht="28.5" customHeight="1">
      <c r="B3251" s="149" t="s">
        <v>3173</v>
      </c>
      <c r="C3251" s="149"/>
      <c r="D3251" s="149"/>
    </row>
    <row r="3252" spans="2:4">
      <c r="B3252" s="149" t="s">
        <v>28</v>
      </c>
      <c r="C3252" s="149"/>
      <c r="D3252" s="149"/>
    </row>
    <row r="3253" spans="2:4">
      <c r="B3253" s="140" t="s">
        <v>29</v>
      </c>
      <c r="C3253" s="140"/>
      <c r="D3253" s="140"/>
    </row>
  </sheetData>
  <mergeCells count="13">
    <mergeCell ref="B3253:D3253"/>
    <mergeCell ref="B3252:D3252"/>
    <mergeCell ref="B3251:D3251"/>
    <mergeCell ref="B3250:D3250"/>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H18" sqref="H18"/>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1" t="s">
        <v>0</v>
      </c>
      <c r="B1" s="141"/>
      <c r="C1" s="141"/>
      <c r="D1" s="141"/>
      <c r="E1" s="141"/>
      <c r="F1" s="3"/>
    </row>
    <row r="2" spans="1:8" ht="21" customHeight="1">
      <c r="A2" s="142" t="s">
        <v>1</v>
      </c>
      <c r="B2" s="142"/>
      <c r="C2" s="142"/>
      <c r="D2" s="142"/>
      <c r="E2" s="142"/>
      <c r="F2" s="2"/>
      <c r="H2" s="12">
        <v>0</v>
      </c>
    </row>
    <row r="3" spans="1:8" ht="15" customHeight="1">
      <c r="A3" s="150" t="s">
        <v>2</v>
      </c>
      <c r="B3" s="150"/>
      <c r="C3" s="150"/>
      <c r="D3" s="150"/>
      <c r="E3" s="150"/>
      <c r="F3" s="1"/>
    </row>
    <row r="5" spans="1:8" ht="18.75" customHeight="1">
      <c r="A5" s="152" t="s">
        <v>766</v>
      </c>
      <c r="B5" s="152"/>
      <c r="C5" s="152"/>
      <c r="D5" s="152"/>
      <c r="E5" s="152"/>
      <c r="F5" s="4"/>
    </row>
    <row r="6" spans="1:8" ht="18.75">
      <c r="A6" s="145" t="s">
        <v>3271</v>
      </c>
      <c r="B6" s="145"/>
      <c r="C6" s="145"/>
      <c r="D6" s="145"/>
      <c r="E6" s="145"/>
      <c r="F6" s="5"/>
    </row>
    <row r="7" spans="1:8" ht="15.75">
      <c r="A7" s="154" t="s">
        <v>5</v>
      </c>
      <c r="B7" s="154"/>
      <c r="C7" s="154"/>
      <c r="D7" s="154"/>
      <c r="E7" s="154"/>
      <c r="F7" s="6"/>
    </row>
    <row r="10" spans="1:8" ht="15" customHeight="1">
      <c r="B10" s="153" t="s">
        <v>6</v>
      </c>
      <c r="C10" s="53" t="s">
        <v>7</v>
      </c>
      <c r="D10" s="155" t="s">
        <v>8</v>
      </c>
    </row>
    <row r="11" spans="1:8" ht="14.45" customHeight="1">
      <c r="B11" s="153"/>
      <c r="C11" s="59" t="s">
        <v>9</v>
      </c>
      <c r="D11" s="155"/>
    </row>
    <row r="12" spans="1:8" ht="14.45" customHeight="1">
      <c r="B12" s="23" t="s">
        <v>15</v>
      </c>
      <c r="C12" s="29">
        <f>C13+C27</f>
        <v>45219.838792000002</v>
      </c>
      <c r="D12" s="29">
        <f>D13+D27</f>
        <v>27945.635097989998</v>
      </c>
      <c r="E12" s="47"/>
    </row>
    <row r="13" spans="1:8" s="7" customFormat="1" ht="14.45" customHeight="1">
      <c r="B13" s="107" t="s">
        <v>767</v>
      </c>
      <c r="C13" s="109">
        <f>C14</f>
        <v>44379.838792000002</v>
      </c>
      <c r="D13" s="109">
        <f>D14</f>
        <v>27639.647797989997</v>
      </c>
      <c r="E13" s="47"/>
      <c r="F13"/>
    </row>
    <row r="14" spans="1:8" s="7" customFormat="1">
      <c r="B14" s="24" t="s">
        <v>768</v>
      </c>
      <c r="C14" s="38">
        <v>44379.838792000002</v>
      </c>
      <c r="D14" s="38">
        <f>D15+D21</f>
        <v>27639.647797989997</v>
      </c>
      <c r="E14" s="47"/>
      <c r="F14"/>
    </row>
    <row r="15" spans="1:8" s="7" customFormat="1">
      <c r="B15" s="115" t="s">
        <v>769</v>
      </c>
      <c r="C15" s="28">
        <f>SUM(C16:C20)</f>
        <v>1457.0259960000001</v>
      </c>
      <c r="D15" s="28">
        <f>SUM(D16:D20)</f>
        <v>746.90785519000008</v>
      </c>
      <c r="E15" s="47"/>
      <c r="F15"/>
    </row>
    <row r="16" spans="1:8" s="7" customFormat="1">
      <c r="B16" s="65" t="s">
        <v>770</v>
      </c>
      <c r="C16" s="30">
        <v>399.99599999999998</v>
      </c>
      <c r="D16" s="30">
        <v>245.92545336000001</v>
      </c>
      <c r="E16" s="47"/>
      <c r="F16"/>
    </row>
    <row r="17" spans="2:9" s="7" customFormat="1">
      <c r="B17" s="65" t="s">
        <v>771</v>
      </c>
      <c r="C17" s="30">
        <v>683.82999600000005</v>
      </c>
      <c r="D17" s="30">
        <v>335.97859165</v>
      </c>
      <c r="E17" s="47"/>
      <c r="F17"/>
    </row>
    <row r="18" spans="2:9" s="7" customFormat="1">
      <c r="B18" s="65" t="s">
        <v>772</v>
      </c>
      <c r="C18" s="30">
        <v>153.78</v>
      </c>
      <c r="D18" s="30">
        <v>67.731898879999989</v>
      </c>
      <c r="E18" s="47"/>
      <c r="F18"/>
    </row>
    <row r="19" spans="2:9" s="7" customFormat="1">
      <c r="B19" s="65" t="s">
        <v>773</v>
      </c>
      <c r="C19" s="30">
        <v>172.62</v>
      </c>
      <c r="D19" s="30">
        <v>69.875931099999988</v>
      </c>
      <c r="E19" s="47"/>
      <c r="F19"/>
    </row>
    <row r="20" spans="2:9" s="7" customFormat="1">
      <c r="B20" s="65" t="s">
        <v>774</v>
      </c>
      <c r="C20" s="30">
        <v>46.8</v>
      </c>
      <c r="D20" s="30">
        <v>27.3959802</v>
      </c>
      <c r="E20" s="47"/>
      <c r="F20"/>
    </row>
    <row r="21" spans="2:9" s="7" customFormat="1">
      <c r="B21" s="115" t="s">
        <v>775</v>
      </c>
      <c r="C21" s="28">
        <f>SUM(C22:C26)</f>
        <v>42922.812795999998</v>
      </c>
      <c r="D21" s="28">
        <f>SUM(D22:D26)</f>
        <v>26892.739942799999</v>
      </c>
      <c r="E21" s="47"/>
      <c r="F21"/>
      <c r="I21" s="54"/>
    </row>
    <row r="22" spans="2:9" s="7" customFormat="1">
      <c r="B22" s="65" t="s">
        <v>776</v>
      </c>
      <c r="C22" s="30">
        <v>30690</v>
      </c>
      <c r="D22" s="30">
        <v>19846.124044159998</v>
      </c>
      <c r="E22" s="47"/>
      <c r="F22"/>
    </row>
    <row r="23" spans="2:9" s="7" customFormat="1">
      <c r="B23" s="65" t="s">
        <v>777</v>
      </c>
      <c r="C23" s="30">
        <v>84</v>
      </c>
      <c r="D23" s="30">
        <v>53.323050000000002</v>
      </c>
      <c r="E23" s="47"/>
      <c r="F23"/>
    </row>
    <row r="24" spans="2:9" s="7" customFormat="1">
      <c r="B24" s="65" t="s">
        <v>1291</v>
      </c>
      <c r="C24" s="111">
        <v>0</v>
      </c>
      <c r="D24" s="111">
        <v>34.853999999999999</v>
      </c>
      <c r="E24" s="47"/>
      <c r="F24"/>
    </row>
    <row r="25" spans="2:9" s="7" customFormat="1">
      <c r="B25" s="65" t="s">
        <v>778</v>
      </c>
      <c r="C25" s="30">
        <v>7613.0186400000002</v>
      </c>
      <c r="D25" s="30">
        <v>4657.3526487500003</v>
      </c>
      <c r="E25" s="47"/>
      <c r="F25"/>
    </row>
    <row r="26" spans="2:9" s="7" customFormat="1">
      <c r="B26" s="65" t="s">
        <v>779</v>
      </c>
      <c r="C26" s="30">
        <v>4535.7941559999999</v>
      </c>
      <c r="D26" s="30">
        <v>2301.0861998900004</v>
      </c>
      <c r="E26" s="47"/>
      <c r="F26"/>
    </row>
    <row r="27" spans="2:9" s="7" customFormat="1">
      <c r="B27" s="107" t="s">
        <v>58</v>
      </c>
      <c r="C27" s="108">
        <f>C28</f>
        <v>840</v>
      </c>
      <c r="D27" s="108">
        <f>D28</f>
        <v>305.9873</v>
      </c>
      <c r="E27" s="47"/>
      <c r="F27"/>
    </row>
    <row r="28" spans="2:9" s="7" customFormat="1">
      <c r="B28" s="24" t="s">
        <v>781</v>
      </c>
      <c r="C28" s="38">
        <f>C29</f>
        <v>840</v>
      </c>
      <c r="D28" s="38">
        <f>D29</f>
        <v>305.9873</v>
      </c>
      <c r="E28" s="47"/>
      <c r="F28"/>
    </row>
    <row r="29" spans="2:9" s="7" customFormat="1">
      <c r="B29" s="115" t="s">
        <v>782</v>
      </c>
      <c r="C29" s="28">
        <f>C30+C31</f>
        <v>840</v>
      </c>
      <c r="D29" s="28">
        <f>D30+D31</f>
        <v>305.9873</v>
      </c>
      <c r="E29" s="47"/>
      <c r="F29"/>
    </row>
    <row r="30" spans="2:9" s="7" customFormat="1">
      <c r="B30" s="65" t="s">
        <v>783</v>
      </c>
      <c r="C30" s="30">
        <v>155.37245100000001</v>
      </c>
      <c r="D30" s="30">
        <v>57.211799999999997</v>
      </c>
      <c r="E30" s="47"/>
      <c r="F30"/>
    </row>
    <row r="31" spans="2:9" s="7" customFormat="1">
      <c r="B31" s="65" t="s">
        <v>784</v>
      </c>
      <c r="C31" s="30">
        <v>684.62754900000004</v>
      </c>
      <c r="D31" s="30">
        <v>248.77549999999999</v>
      </c>
      <c r="E31" s="47"/>
      <c r="F31"/>
    </row>
    <row r="32" spans="2:9">
      <c r="B32" s="35" t="s">
        <v>46</v>
      </c>
      <c r="C32" s="31">
        <v>45219.838792000002</v>
      </c>
      <c r="D32" s="112">
        <f>D13+D27</f>
        <v>27945.635097989998</v>
      </c>
      <c r="E32" s="47"/>
    </row>
    <row r="33" spans="2:6">
      <c r="B33" s="15" t="s">
        <v>27</v>
      </c>
      <c r="C33" s="16"/>
      <c r="D33" s="16"/>
      <c r="F33" s="11"/>
    </row>
    <row r="34" spans="2:6" ht="31.15" customHeight="1">
      <c r="B34" s="149" t="s">
        <v>3270</v>
      </c>
      <c r="C34" s="149"/>
      <c r="D34" s="149"/>
      <c r="E34" s="8"/>
    </row>
    <row r="35" spans="2:6" ht="17.25" customHeight="1">
      <c r="B35" s="49" t="s">
        <v>780</v>
      </c>
      <c r="C35" s="49"/>
      <c r="D35" s="49"/>
    </row>
    <row r="36" spans="2:6" ht="12.75" customHeight="1">
      <c r="B36" s="15" t="s">
        <v>47</v>
      </c>
      <c r="C36" s="16"/>
      <c r="D36" s="16"/>
    </row>
    <row r="37" spans="2:6">
      <c r="C37" s="41"/>
    </row>
    <row r="38" spans="2:6">
      <c r="B38" s="42"/>
      <c r="C38" s="41"/>
    </row>
    <row r="39" spans="2:6">
      <c r="B39" s="9"/>
      <c r="C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2BCDE-898B-4981-9FA2-21AA4A771824}">
  <dimension ref="A1:F51"/>
  <sheetViews>
    <sheetView showGridLines="0" topLeftCell="A2" zoomScale="90" zoomScaleNormal="90" workbookViewId="0">
      <selection activeCell="F27" sqref="F27"/>
    </sheetView>
  </sheetViews>
  <sheetFormatPr baseColWidth="10" defaultColWidth="11.42578125" defaultRowHeight="15"/>
  <cols>
    <col min="1" max="1" width="76.85546875" bestFit="1" customWidth="1"/>
    <col min="2" max="2" width="23" bestFit="1" customWidth="1"/>
    <col min="3" max="3" width="27.7109375" bestFit="1" customWidth="1"/>
    <col min="4" max="4" width="30.140625" bestFit="1" customWidth="1"/>
    <col min="5" max="5" width="22.5703125" customWidth="1"/>
    <col min="6" max="6" width="14.85546875" bestFit="1" customWidth="1"/>
    <col min="9" max="9" width="30.42578125" customWidth="1"/>
  </cols>
  <sheetData>
    <row r="1" spans="1:6" ht="28.5" customHeight="1">
      <c r="A1" s="141" t="s">
        <v>0</v>
      </c>
      <c r="B1" s="141"/>
      <c r="C1" s="141"/>
      <c r="D1" s="141"/>
      <c r="E1" s="141"/>
      <c r="F1" s="141"/>
    </row>
    <row r="2" spans="1:6" ht="21" customHeight="1">
      <c r="A2" s="142" t="s">
        <v>1</v>
      </c>
      <c r="B2" s="142"/>
      <c r="C2" s="142"/>
      <c r="D2" s="142"/>
      <c r="E2" s="142"/>
      <c r="F2" s="142"/>
    </row>
    <row r="3" spans="1:6" ht="15" customHeight="1">
      <c r="A3" s="150" t="s">
        <v>2</v>
      </c>
      <c r="B3" s="150"/>
      <c r="C3" s="150"/>
      <c r="D3" s="150"/>
      <c r="E3" s="150"/>
      <c r="F3" s="150"/>
    </row>
    <row r="5" spans="1:6" ht="18.75" customHeight="1">
      <c r="A5" s="152" t="s">
        <v>30</v>
      </c>
      <c r="B5" s="152"/>
      <c r="C5" s="152"/>
      <c r="D5" s="152"/>
      <c r="E5" s="152"/>
      <c r="F5" s="152"/>
    </row>
    <row r="6" spans="1:6" ht="18.75">
      <c r="A6" s="152" t="s">
        <v>3155</v>
      </c>
      <c r="B6" s="152"/>
      <c r="C6" s="152"/>
      <c r="D6" s="152"/>
      <c r="E6" s="152"/>
      <c r="F6" s="152"/>
    </row>
    <row r="7" spans="1:6" ht="18.75" customHeight="1">
      <c r="A7" s="158" t="s">
        <v>3272</v>
      </c>
      <c r="B7" s="158"/>
      <c r="C7" s="158"/>
      <c r="D7" s="158"/>
      <c r="E7" s="158"/>
      <c r="F7" s="158"/>
    </row>
    <row r="8" spans="1:6" ht="18.75" customHeight="1">
      <c r="A8" s="158" t="s">
        <v>3273</v>
      </c>
      <c r="B8" s="158"/>
      <c r="C8" s="158"/>
      <c r="D8" s="158"/>
      <c r="E8" s="158"/>
      <c r="F8" s="158"/>
    </row>
    <row r="9" spans="1:6" ht="15.75">
      <c r="A9" s="154" t="s">
        <v>3156</v>
      </c>
      <c r="B9" s="154"/>
      <c r="C9" s="154"/>
      <c r="D9" s="154"/>
      <c r="E9" s="154"/>
      <c r="F9" s="154"/>
    </row>
    <row r="12" spans="1:6">
      <c r="D12" s="12"/>
    </row>
    <row r="15" spans="1:6">
      <c r="A15" s="125" t="s">
        <v>3157</v>
      </c>
      <c r="B15" t="s">
        <v>3158</v>
      </c>
      <c r="C15" t="s">
        <v>3159</v>
      </c>
    </row>
    <row r="16" spans="1:6">
      <c r="A16" s="122" t="s">
        <v>3160</v>
      </c>
      <c r="B16" s="50">
        <v>1403263338155</v>
      </c>
      <c r="C16" s="50">
        <v>821069006024.92944</v>
      </c>
    </row>
    <row r="17" spans="1:6">
      <c r="A17" s="123" t="s">
        <v>15</v>
      </c>
      <c r="B17" s="50">
        <v>1247578095825</v>
      </c>
      <c r="C17" s="50">
        <v>753902506794.48938</v>
      </c>
    </row>
    <row r="18" spans="1:6">
      <c r="A18" s="64" t="s">
        <v>16</v>
      </c>
      <c r="B18" s="50">
        <v>1092429071323</v>
      </c>
      <c r="C18" s="50">
        <v>677694332231.78943</v>
      </c>
      <c r="E18" s="50"/>
      <c r="F18" s="51"/>
    </row>
    <row r="19" spans="1:6">
      <c r="A19" s="124" t="s">
        <v>32</v>
      </c>
      <c r="B19" s="50">
        <v>444373269772</v>
      </c>
      <c r="C19" s="50">
        <v>242441395576.63956</v>
      </c>
      <c r="E19" s="50"/>
    </row>
    <row r="20" spans="1:6">
      <c r="A20" s="124" t="s">
        <v>33</v>
      </c>
      <c r="B20" s="50">
        <v>66472191181</v>
      </c>
      <c r="C20" s="50">
        <v>39724890356.25</v>
      </c>
      <c r="E20" s="50"/>
    </row>
    <row r="21" spans="1:6">
      <c r="A21" s="124" t="s">
        <v>17</v>
      </c>
      <c r="B21" s="50">
        <v>225621046933</v>
      </c>
      <c r="C21" s="50">
        <v>151622649797.09998</v>
      </c>
      <c r="E21" s="50"/>
    </row>
    <row r="22" spans="1:6">
      <c r="A22" s="124" t="s">
        <v>34</v>
      </c>
      <c r="B22" s="50">
        <v>20010100000</v>
      </c>
      <c r="C22" s="50">
        <v>7315413277.5</v>
      </c>
      <c r="E22" s="50"/>
    </row>
    <row r="23" spans="1:6">
      <c r="A23" s="124" t="s">
        <v>35</v>
      </c>
      <c r="B23" s="50">
        <v>334972253013</v>
      </c>
      <c r="C23" s="50">
        <v>235624331880.84995</v>
      </c>
      <c r="E23" s="50"/>
    </row>
    <row r="24" spans="1:6">
      <c r="A24" s="124" t="s">
        <v>36</v>
      </c>
      <c r="B24" s="50">
        <v>980210424</v>
      </c>
      <c r="C24" s="50">
        <v>965651343.45000005</v>
      </c>
      <c r="E24" s="50"/>
    </row>
    <row r="25" spans="1:6">
      <c r="A25" s="64" t="s">
        <v>18</v>
      </c>
      <c r="B25" s="50">
        <v>155149024502</v>
      </c>
      <c r="C25" s="50">
        <v>76208174562.699997</v>
      </c>
      <c r="E25" s="50"/>
    </row>
    <row r="26" spans="1:6">
      <c r="A26" s="124" t="s">
        <v>37</v>
      </c>
      <c r="B26" s="50">
        <v>37994371816</v>
      </c>
      <c r="C26" s="50">
        <v>21875354973.899986</v>
      </c>
      <c r="E26" s="50"/>
      <c r="F26" s="12"/>
    </row>
    <row r="27" spans="1:6">
      <c r="A27" s="124" t="s">
        <v>38</v>
      </c>
      <c r="B27" s="50">
        <v>55667598377</v>
      </c>
      <c r="C27" s="50">
        <v>20466517984.720005</v>
      </c>
      <c r="E27" s="50"/>
    </row>
    <row r="28" spans="1:6">
      <c r="A28" s="124" t="s">
        <v>39</v>
      </c>
      <c r="B28" s="50">
        <v>9767900</v>
      </c>
      <c r="C28" s="50">
        <v>4305410.2</v>
      </c>
      <c r="E28" s="50"/>
    </row>
    <row r="29" spans="1:6">
      <c r="A29" s="124" t="s">
        <v>40</v>
      </c>
      <c r="B29" s="50">
        <v>3463665953</v>
      </c>
      <c r="C29" s="50">
        <v>2584763694.0700002</v>
      </c>
      <c r="E29" s="50"/>
    </row>
    <row r="30" spans="1:6">
      <c r="A30" s="124" t="s">
        <v>41</v>
      </c>
      <c r="B30" s="50">
        <v>56567336181</v>
      </c>
      <c r="C30" s="50">
        <v>31277232499.810005</v>
      </c>
      <c r="E30" s="50"/>
    </row>
    <row r="31" spans="1:6">
      <c r="A31" s="124" t="s">
        <v>42</v>
      </c>
      <c r="B31" s="50">
        <v>1446284275</v>
      </c>
      <c r="C31" s="50">
        <v>0</v>
      </c>
      <c r="E31" s="50"/>
    </row>
    <row r="32" spans="1:6">
      <c r="A32" s="123" t="s">
        <v>3161</v>
      </c>
      <c r="B32" s="50">
        <v>155685242330</v>
      </c>
      <c r="C32" s="50">
        <v>67166499230.44001</v>
      </c>
      <c r="E32" s="50"/>
    </row>
    <row r="33" spans="1:6">
      <c r="A33" s="64" t="s">
        <v>26</v>
      </c>
      <c r="B33" s="50">
        <v>155685242330</v>
      </c>
      <c r="C33" s="50">
        <v>67166499230.44001</v>
      </c>
      <c r="E33" s="50"/>
    </row>
    <row r="34" spans="1:6">
      <c r="A34" s="124" t="s">
        <v>44</v>
      </c>
      <c r="B34" s="50">
        <v>7242026236</v>
      </c>
      <c r="C34" s="50">
        <v>2708950952.5</v>
      </c>
      <c r="E34" s="50"/>
    </row>
    <row r="35" spans="1:6">
      <c r="A35" s="124" t="s">
        <v>45</v>
      </c>
      <c r="B35" s="50">
        <v>148443216094</v>
      </c>
      <c r="C35" s="50">
        <v>62919097983.520012</v>
      </c>
      <c r="E35" s="50"/>
      <c r="F35" s="51"/>
    </row>
    <row r="36" spans="1:6">
      <c r="A36" s="124" t="s">
        <v>3162</v>
      </c>
      <c r="B36" s="50">
        <v>0</v>
      </c>
      <c r="C36" s="50">
        <v>0</v>
      </c>
      <c r="E36" s="50"/>
    </row>
    <row r="37" spans="1:6">
      <c r="A37" s="124" t="s">
        <v>3163</v>
      </c>
      <c r="B37" s="50">
        <v>0</v>
      </c>
      <c r="C37" s="50">
        <v>1538450294.4200001</v>
      </c>
      <c r="E37" s="50"/>
      <c r="F37" s="12"/>
    </row>
    <row r="38" spans="1:6">
      <c r="A38" s="122" t="s">
        <v>765</v>
      </c>
      <c r="B38" s="50">
        <v>1403263338155</v>
      </c>
      <c r="C38" s="50">
        <v>821069006024.92944</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1" ma:contentTypeDescription="Create a new document." ma:contentTypeScope="" ma:versionID="631c1279318b205fcaa21435c8ff32bc">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d5c5f4355c1e270f289f1e078946db84"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8C5AE3CC-A9A2-49E8-BE24-0F36BB36DA6F}"/>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2023-08-22T13:10:33Z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