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Septiembre/"/>
    </mc:Choice>
  </mc:AlternateContent>
  <xr:revisionPtr revIDLastSave="1806" documentId="14_{8DE64F81-E86A-41F9-98D5-AF28743FF70D}" xr6:coauthVersionLast="47" xr6:coauthVersionMax="47" xr10:uidLastSave="{BF7B1EFE-9891-4190-BBF1-F946B99D59D4}"/>
  <bookViews>
    <workbookView xWindow="-12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1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0">[5]!____________asd1</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 localSheetId="10">[5]!____________tnt1</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 localSheetId="10">[5]!__________asd1</definedName>
    <definedName name="__________asd1">[5]!__________asd1</definedName>
    <definedName name="__________ROS1">#N/A</definedName>
    <definedName name="__________ROS2">#N/A</definedName>
    <definedName name="__________ROS3">#N/A</definedName>
    <definedName name="__________ROS4">#N/A</definedName>
    <definedName name="__________tnt1" localSheetId="10">[5]!__________tnt1</definedName>
    <definedName name="__________tnt1">[5]!__________tnt1</definedName>
    <definedName name="_________asd1" localSheetId="10">[5]!_________asd1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 localSheetId="10">[5]!_________tnt1</definedName>
    <definedName name="_________tnt1">[5]!_________tnt1</definedName>
    <definedName name="________asd1" localSheetId="10">[5]!________asd1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 localSheetId="10">[5]!________tnt1</definedName>
    <definedName name="________tnt1">[5]!________tnt1</definedName>
    <definedName name="_______asd1" localSheetId="10">[5]!_______asd1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 localSheetId="10">[5]!_______tnt1</definedName>
    <definedName name="_______tnt1">[5]!_______tnt1</definedName>
    <definedName name="______asd1" localSheetId="10">[5]!______asd1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 localSheetId="10">[5]!______tnt1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 localSheetId="10">[5]!__asd1</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 localSheetId="10">[5]!__tnt1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 localSheetId="10">[23]Programa!#REF!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Mes'!$C$30:$F$34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 localSheetId="10">[44]raw!$A$513:$F$513</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 localSheetId="10">[23]Programa!#REF!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 localSheetId="10">'[45]RED Table 41'!$A$7:$I$7</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 localSheetId="10">[5]!adsftreagtrgtqergt</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 localSheetId="10">'[55]Expenditure &amp; Saving'!$AF$1:$AF$65536</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 localSheetId="10">[57]GYP!$A$2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 localSheetId="10">[62]Contribution!$C$326:$DC$340</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 localSheetId="10">[23]Programa!#REF!</definedName>
    <definedName name="ccme98">[23]Programa!#REF!</definedName>
    <definedName name="ccme98j" localSheetId="10">[23]Programa!#REF!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 localSheetId="10">[59]Q1!#REF!</definedName>
    <definedName name="CHK1.1">[59]Q1!#REF!</definedName>
    <definedName name="CHK2.1" localSheetId="10">[59]Q2!#REF!</definedName>
    <definedName name="CHK2.1">[59]Q2!#REF!</definedName>
    <definedName name="CHK2.2" localSheetId="10">[59]Q2!#REF!</definedName>
    <definedName name="CHK2.2">[59]Q2!#REF!</definedName>
    <definedName name="CHK2.3" localSheetId="10">[59]Q2!#REF!</definedName>
    <definedName name="CHK2.3">[59]Q2!#REF!</definedName>
    <definedName name="CHK5.1" localSheetId="5">#REF!</definedName>
    <definedName name="CHK5.1" localSheetId="10">#REF!</definedName>
    <definedName name="CHK5.1" localSheetId="4">#REF!</definedName>
    <definedName name="CHK5.1">#REF!</definedName>
    <definedName name="cin" localSheetId="10">[23]Programa!#REF!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 localSheetId="10">[85]Contents!$A$1:$F$36</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 localSheetId="10">[62]Contribution!$C$378:$DC$392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 localSheetId="10">[92]Current!$D$66</definedName>
    <definedName name="CurrVintage">[92]Current!$D$66</definedName>
    <definedName name="cutoff">'[93]LIC cutoff'!$A$2:$B$15</definedName>
    <definedName name="CYEAR2021" localSheetId="10">[94]Coal!$B$583:$J$583</definedName>
    <definedName name="CYEAR2021" localSheetId="4">[94]Coal!$B$583:$J$583</definedName>
    <definedName name="CYEAR2021">[94]Coal!$B$583:$J$583</definedName>
    <definedName name="CYEAR2022" localSheetId="10">[94]Coal!$K$583:$V$583</definedName>
    <definedName name="CYEAR2022" localSheetId="4">[94]Coal!$K$583:$V$583</definedName>
    <definedName name="CYEAR2022">[94]Coal!$K$583:$V$583</definedName>
    <definedName name="CYEAR2023" localSheetId="10">[94]Coal!$W$583:$AH$583</definedName>
    <definedName name="CYEAR2023" localSheetId="4">[94]Coal!$W$583:$AH$583</definedName>
    <definedName name="CYEAR2023">[94]Coal!$W$583:$AH$583</definedName>
    <definedName name="CYEAR2024" localSheetId="10">[94]Coal!$AI$583:$AT$583</definedName>
    <definedName name="CYEAR2024" localSheetId="4">[94]Coal!$AI$583:$AT$583</definedName>
    <definedName name="CYEAR2024">[94]Coal!$AI$583:$AT$583</definedName>
    <definedName name="CYEAR2025" localSheetId="10">[94]Coal!$AU$583:$AX$583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 localSheetId="10">[23]Programa!#REF!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 localSheetId="10">[99]ROE!$B$136</definedName>
    <definedName name="DependenciaBrecha2">[99]ROE!$B$136</definedName>
    <definedName name="DependenciaSpread">[98]ROE!$B$134</definedName>
    <definedName name="DependenciaSpread2" localSheetId="10">[99]ROE!$B$134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 localSheetId="10">[5]!df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 localSheetId="10">[62]Contribution!$K$51:$DC$52</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 localSheetId="10">[59]Q4!#REF!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 localSheetId="10">[59]Q4!#REF!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 localSheetId="10">[5]!grafico</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10">[94]Gold!$B$583:$J$583</definedName>
    <definedName name="GYEAR2021" localSheetId="4">[94]Gold!$B$583:$J$583</definedName>
    <definedName name="GYEAR2021">[94]Gold!$B$583:$J$583</definedName>
    <definedName name="GYEAR2022" localSheetId="10">[94]Gold!$K$583:$U$583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 localSheetId="10">[23]Programa!#REF!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 localSheetId="10">[59]Q3!#REF!</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 localSheetId="10">[23]Programa!#REF!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 localSheetId="10">[59]Q2!#REF!</definedName>
    <definedName name="NGSP">[59]Q2!#REF!</definedName>
    <definedName name="NI" localSheetId="10">[59]Q2!#REF!</definedName>
    <definedName name="NI">[59]Q2!#REF!</definedName>
    <definedName name="NI_GDP" localSheetId="10">[59]Q2!#REF!</definedName>
    <definedName name="NI_GDP">[59]Q2!#REF!</definedName>
    <definedName name="NI_NGDP" localSheetId="10">[59]Q2!#REF!</definedName>
    <definedName name="NI_NGDP">[59]Q2!#REF!</definedName>
    <definedName name="NI_R" localSheetId="10">[59]Q1!#REF!</definedName>
    <definedName name="NI_R">[59]Q1!#REF!</definedName>
    <definedName name="NINV">#N/A</definedName>
    <definedName name="NINV_R">#N/A</definedName>
    <definedName name="NINV_R_GDP" localSheetId="10">[59]Q1!#REF!</definedName>
    <definedName name="NINV_R_GDP">[59]Q1!#REF!</definedName>
    <definedName name="njkg" localSheetId="10">[5]!njkg</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10">[94]Nickel!$B$583:$J$583</definedName>
    <definedName name="NYEAR2021" localSheetId="4">[94]Nickel!$B$583:$J$583</definedName>
    <definedName name="NYEAR2021">[94]Nickel!$B$583:$J$583</definedName>
    <definedName name="NYEAR2022" localSheetId="10">[94]Nickel!$K$583:$V$583</definedName>
    <definedName name="NYEAR2022" localSheetId="4">[94]Nickel!$K$583:$V$583</definedName>
    <definedName name="NYEAR2022">[94]Nickel!$K$583:$V$583</definedName>
    <definedName name="NYEAR2023" localSheetId="10">[94]Nickel!$W$583:$AH$583</definedName>
    <definedName name="NYEAR2023" localSheetId="4">[94]Nickel!$W$583:$AH$583</definedName>
    <definedName name="NYEAR2023">[94]Nickel!$W$583:$AH$583</definedName>
    <definedName name="NYEAR2024" localSheetId="10">[94]Nickel!$AI$583:$AT$583</definedName>
    <definedName name="NYEAR2024" localSheetId="4">[94]Nickel!$AI$583:$AT$583</definedName>
    <definedName name="NYEAR2024">[94]Nickel!$AI$583:$AT$583</definedName>
    <definedName name="NYEAR2025" localSheetId="10">[94]Nickel!$AU$583:$BF$583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 localSheetId="10">[23]Programa!#REF!</definedName>
    <definedName name="otros98">[23]Programa!#REF!</definedName>
    <definedName name="otros98j" localSheetId="10">[23]Programa!#REF!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 localSheetId="10">[85]E!$AJ$98:$AX$115</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 localSheetId="10">[59]Q1!#REF!</definedName>
    <definedName name="pchNM_R">[59]Q1!#REF!</definedName>
    <definedName name="pchNMG_R" localSheetId="10">[59]Q1!#REF!</definedName>
    <definedName name="pchNMG_R">[59]Q1!#REF!</definedName>
    <definedName name="pchNX_R" localSheetId="10">[59]Q1!#REF!</definedName>
    <definedName name="pchNX_R">[59]Q1!#REF!</definedName>
    <definedName name="pchNXG_R" localSheetId="10">[59]Q1!#REF!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 localSheetId="10">[23]Programa!#REF!</definedName>
    <definedName name="plame98">[23]Programa!#REF!</definedName>
    <definedName name="plame98j" localSheetId="10">[23]Programa!#REF!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 localSheetId="10">[23]Programa!#REF!</definedName>
    <definedName name="plazo98">[23]Programa!#REF!</definedName>
    <definedName name="plazo98j" localSheetId="10">[23]Programa!#REF!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 localSheetId="10">[5]!prueba</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 localSheetId="10">[44]raw!$A$1:$N$232</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 localSheetId="10">'[41]CGvt Rev'!#REF!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 localSheetId="10">[99]ROE!$B$136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 localSheetId="10">'[45]RED Table 41'!$A$7:$I$114</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 localSheetId="10">[23]Programa!#REF!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 localSheetId="10">[23]Programa!#REF!</definedName>
    <definedName name="riqueza">[23]Programa!#REF!</definedName>
    <definedName name="rita" localSheetId="5">[147]Hoja2!$1:$1048576</definedName>
    <definedName name="rita" localSheetId="10">[148]Hoja2!$1:$1048576</definedName>
    <definedName name="rita" localSheetId="4">[147]Hoja2!$1:$1048576</definedName>
    <definedName name="rita">[148]Hoja2!$1:$1048576</definedName>
    <definedName name="rjyktuk" localSheetId="10">[5]!rjyktuk</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 localSheetId="10">[99]ROE!$B$136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 localSheetId="10">'[149]BOP Summary'!$AU$1</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 localSheetId="10">[158]Table_GEF!$B$2:$T$53</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 localSheetId="10">'[162]SVI table'!$E$10:$L$73</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 localSheetId="10">[23]Programa!#REF!</definedName>
    <definedName name="venci98">[23]Programa!#REF!</definedName>
    <definedName name="venci98j" localSheetId="10">[23]Programa!#REF!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3"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0" i="71" l="1"/>
  <c r="H28" i="71"/>
  <c r="H13" i="71"/>
  <c r="H14" i="71"/>
  <c r="H15" i="71"/>
  <c r="H16" i="71"/>
  <c r="H18" i="71"/>
  <c r="H19" i="71"/>
  <c r="H20" i="71"/>
  <c r="G30" i="71"/>
  <c r="G28" i="71"/>
  <c r="G20" i="71"/>
  <c r="G13" i="71"/>
  <c r="G14" i="71"/>
  <c r="G15" i="71"/>
  <c r="G16" i="71"/>
  <c r="G18" i="71"/>
  <c r="G19" i="71"/>
  <c r="D12" i="71" l="1"/>
  <c r="F12" i="71" l="1"/>
  <c r="D80" i="27"/>
  <c r="D16" i="92"/>
  <c r="E16" i="92"/>
  <c r="F36" i="92"/>
  <c r="F37" i="92"/>
  <c r="F38" i="92"/>
  <c r="F39" i="92"/>
  <c r="F40" i="92"/>
  <c r="F41" i="92"/>
  <c r="F42" i="92"/>
  <c r="D69" i="29"/>
  <c r="D58" i="4"/>
  <c r="E58" i="4"/>
  <c r="C58" i="4"/>
  <c r="H12" i="71" l="1"/>
  <c r="D29" i="3"/>
  <c r="D28" i="62" l="1"/>
  <c r="D27" i="62" s="1"/>
  <c r="D26" i="62" s="1"/>
  <c r="D20" i="62"/>
  <c r="D15" i="62"/>
  <c r="D78" i="27"/>
  <c r="D76" i="27"/>
  <c r="D70" i="27"/>
  <c r="D66" i="27"/>
  <c r="D56" i="27"/>
  <c r="D49" i="27"/>
  <c r="D40" i="27"/>
  <c r="D30" i="27"/>
  <c r="D20" i="27"/>
  <c r="D14" i="27"/>
  <c r="D46" i="92"/>
  <c r="D35" i="92"/>
  <c r="D32" i="92"/>
  <c r="D29" i="92"/>
  <c r="D27" i="92"/>
  <c r="D22" i="92"/>
  <c r="D19" i="92"/>
  <c r="D15" i="92"/>
  <c r="D27" i="91"/>
  <c r="D25" i="91"/>
  <c r="D23" i="91"/>
  <c r="D20" i="91"/>
  <c r="D19" i="91" s="1"/>
  <c r="D17" i="91"/>
  <c r="D15" i="91"/>
  <c r="D14" i="62" l="1"/>
  <c r="D13" i="62" s="1"/>
  <c r="D31" i="62" s="1"/>
  <c r="D22" i="91"/>
  <c r="D75" i="27"/>
  <c r="D13" i="27"/>
  <c r="D31" i="92"/>
  <c r="D18" i="92"/>
  <c r="D14" i="91"/>
  <c r="D157" i="29"/>
  <c r="D156" i="29" s="1"/>
  <c r="D155" i="29" s="1"/>
  <c r="D153" i="29"/>
  <c r="D152" i="29" s="1"/>
  <c r="D147" i="29"/>
  <c r="D136" i="29"/>
  <c r="D124" i="29"/>
  <c r="D117" i="29"/>
  <c r="D110" i="29"/>
  <c r="D105" i="29"/>
  <c r="D95" i="29"/>
  <c r="D80" i="29"/>
  <c r="D75" i="29"/>
  <c r="D67" i="29"/>
  <c r="D65" i="29"/>
  <c r="D59" i="29"/>
  <c r="D56" i="29"/>
  <c r="D51" i="29"/>
  <c r="D49" i="29"/>
  <c r="D43" i="29"/>
  <c r="D39" i="29"/>
  <c r="D30" i="29"/>
  <c r="D24" i="29"/>
  <c r="D21" i="29"/>
  <c r="D15" i="29"/>
  <c r="D57" i="4"/>
  <c r="D55" i="4"/>
  <c r="D53" i="4"/>
  <c r="D51" i="4"/>
  <c r="D49" i="4"/>
  <c r="D47" i="4"/>
  <c r="D45" i="4"/>
  <c r="D43" i="4"/>
  <c r="D17" i="4"/>
  <c r="D14" i="4"/>
  <c r="D14" i="3"/>
  <c r="D21" i="3"/>
  <c r="D28" i="3"/>
  <c r="E23" i="71"/>
  <c r="E22" i="71"/>
  <c r="E12" i="71"/>
  <c r="G12" i="71" s="1"/>
  <c r="E17" i="71"/>
  <c r="E26" i="71"/>
  <c r="E80" i="27"/>
  <c r="C80" i="27"/>
  <c r="E43" i="29"/>
  <c r="C29" i="3"/>
  <c r="E29" i="3"/>
  <c r="E28" i="3" s="1"/>
  <c r="E25" i="71" l="1"/>
  <c r="D12" i="62"/>
  <c r="D82" i="27"/>
  <c r="D55" i="92"/>
  <c r="D32" i="91"/>
  <c r="D74" i="29"/>
  <c r="D13" i="3"/>
  <c r="D33" i="3" s="1"/>
  <c r="E24" i="71"/>
  <c r="D104" i="29"/>
  <c r="D38" i="29"/>
  <c r="D14" i="29"/>
  <c r="D13" i="4"/>
  <c r="D64" i="4" s="1"/>
  <c r="C105" i="29"/>
  <c r="E105" i="29"/>
  <c r="F17" i="71"/>
  <c r="G17" i="71" l="1"/>
  <c r="H17" i="71"/>
  <c r="D13" i="29"/>
  <c r="D159" i="29" s="1"/>
  <c r="E110" i="29"/>
  <c r="C22" i="92" l="1"/>
  <c r="I39" i="92" l="1"/>
  <c r="C15" i="91"/>
  <c r="C17" i="91"/>
  <c r="E20" i="91"/>
  <c r="E19" i="91" s="1"/>
  <c r="C20" i="91"/>
  <c r="C19" i="91" s="1"/>
  <c r="C27" i="9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29" i="92"/>
  <c r="G19" i="92"/>
  <c r="G16" i="92"/>
  <c r="G15" i="92" s="1"/>
  <c r="F27" i="92"/>
  <c r="F17" i="92"/>
  <c r="H17" i="92" s="1"/>
  <c r="E15" i="92"/>
  <c r="I15" i="92" s="1"/>
  <c r="G43" i="92"/>
  <c r="H43" i="92" s="1"/>
  <c r="G28" i="92"/>
  <c r="G27" i="92" s="1"/>
  <c r="G24" i="92"/>
  <c r="H24" i="92" s="1"/>
  <c r="G23" i="92"/>
  <c r="H23" i="92" s="1"/>
  <c r="F20" i="92"/>
  <c r="H20" i="92" s="1"/>
  <c r="F21" i="92"/>
  <c r="H21" i="92" s="1"/>
  <c r="F25" i="92"/>
  <c r="H25" i="92" s="1"/>
  <c r="F26" i="92"/>
  <c r="H26" i="92" s="1"/>
  <c r="F30" i="92"/>
  <c r="H30" i="92" s="1"/>
  <c r="F33" i="92"/>
  <c r="H33" i="92" s="1"/>
  <c r="F34" i="92"/>
  <c r="H34" i="92" s="1"/>
  <c r="H37" i="92"/>
  <c r="H38" i="92"/>
  <c r="H39" i="92"/>
  <c r="H40" i="92"/>
  <c r="H41" i="92"/>
  <c r="H42" i="92"/>
  <c r="F44" i="92"/>
  <c r="H44" i="92" s="1"/>
  <c r="F45" i="92"/>
  <c r="H45" i="92" s="1"/>
  <c r="F47" i="92"/>
  <c r="H47" i="92" s="1"/>
  <c r="F48" i="92"/>
  <c r="H48" i="92" s="1"/>
  <c r="F49" i="92"/>
  <c r="H49" i="92" s="1"/>
  <c r="F50" i="92"/>
  <c r="H50" i="92" s="1"/>
  <c r="F51" i="92"/>
  <c r="H51" i="92" s="1"/>
  <c r="F52" i="92"/>
  <c r="H52" i="92" s="1"/>
  <c r="F53" i="92"/>
  <c r="H53" i="92" s="1"/>
  <c r="F54" i="92"/>
  <c r="H54" i="92" s="1"/>
  <c r="E19" i="92"/>
  <c r="I19" i="92" s="1"/>
  <c r="C19" i="92"/>
  <c r="F29" i="92" l="1"/>
  <c r="H29" i="92" s="1"/>
  <c r="I16" i="92"/>
  <c r="F35" i="92"/>
  <c r="H27" i="92"/>
  <c r="F19" i="92"/>
  <c r="G22" i="92"/>
  <c r="G18" i="92" s="1"/>
  <c r="G35" i="92"/>
  <c r="H36" i="92"/>
  <c r="H28" i="92"/>
  <c r="F46" i="92"/>
  <c r="H46" i="92" s="1"/>
  <c r="F22" i="92"/>
  <c r="F16" i="92"/>
  <c r="H16" i="92" s="1"/>
  <c r="F32" i="92"/>
  <c r="H32" i="92" s="1"/>
  <c r="H35" i="92" l="1"/>
  <c r="G31" i="92"/>
  <c r="F31" i="92"/>
  <c r="F15" i="92"/>
  <c r="H15" i="92" s="1"/>
  <c r="F18" i="92"/>
  <c r="H18" i="92" s="1"/>
  <c r="H19" i="92"/>
  <c r="H22" i="92"/>
  <c r="H31" i="92" l="1"/>
  <c r="E46" i="92" l="1"/>
  <c r="I46" i="92" s="1"/>
  <c r="C46" i="92"/>
  <c r="E35" i="92"/>
  <c r="I35" i="92" s="1"/>
  <c r="C35" i="92"/>
  <c r="E32" i="92"/>
  <c r="C32" i="92"/>
  <c r="E29" i="92"/>
  <c r="I29" i="92" s="1"/>
  <c r="C29" i="92"/>
  <c r="E27" i="92"/>
  <c r="I27" i="92" s="1"/>
  <c r="C27" i="92"/>
  <c r="E22" i="92"/>
  <c r="C16" i="92"/>
  <c r="C15" i="92" s="1"/>
  <c r="E27" i="91"/>
  <c r="E25" i="91"/>
  <c r="C25" i="91"/>
  <c r="E23" i="91"/>
  <c r="C23" i="91"/>
  <c r="E17" i="91"/>
  <c r="E15" i="91"/>
  <c r="C22" i="91" l="1"/>
  <c r="I22" i="92"/>
  <c r="E18" i="92"/>
  <c r="I18" i="92" s="1"/>
  <c r="E31" i="92"/>
  <c r="I31" i="92" s="1"/>
  <c r="I32" i="92"/>
  <c r="E22" i="91"/>
  <c r="C31" i="92"/>
  <c r="G55" i="92"/>
  <c r="C18" i="92"/>
  <c r="E14" i="91"/>
  <c r="C14" i="91"/>
  <c r="C32" i="91" l="1"/>
  <c r="E32" i="91"/>
  <c r="C55" i="92"/>
  <c r="E55" i="92"/>
  <c r="I55" i="92" s="1"/>
  <c r="E21" i="29" l="1"/>
  <c r="C70" i="27" l="1"/>
  <c r="E70" i="27"/>
  <c r="E117" i="29"/>
  <c r="E56" i="29"/>
  <c r="E51" i="29"/>
  <c r="D17" i="71"/>
  <c r="E147" i="29"/>
  <c r="E157" i="29"/>
  <c r="E14" i="3"/>
  <c r="F26" i="71"/>
  <c r="H26" i="71" l="1"/>
  <c r="G26" i="71"/>
  <c r="F24" i="71"/>
  <c r="H24" i="71" l="1"/>
  <c r="G24" i="71"/>
  <c r="C78" i="27"/>
  <c r="E30" i="29"/>
  <c r="E14" i="4"/>
  <c r="C28" i="62"/>
  <c r="C20" i="62"/>
  <c r="C15" i="62"/>
  <c r="C51" i="29"/>
  <c r="C147" i="29"/>
  <c r="C24" i="29"/>
  <c r="D23" i="71"/>
  <c r="D22" i="71"/>
  <c r="F22" i="71"/>
  <c r="E66" i="27"/>
  <c r="E80" i="29"/>
  <c r="F23" i="71"/>
  <c r="E75" i="29"/>
  <c r="H22" i="71" l="1"/>
  <c r="G22" i="71"/>
  <c r="H23" i="71"/>
  <c r="G23" i="71"/>
  <c r="C14" i="62"/>
  <c r="C13" i="62" s="1"/>
  <c r="E28" i="62"/>
  <c r="E27" i="62" s="1"/>
  <c r="E26" i="62" s="1"/>
  <c r="C27" i="62"/>
  <c r="C26" i="62" s="1"/>
  <c r="C31" i="62" s="1"/>
  <c r="E17" i="4"/>
  <c r="C12" i="62" l="1"/>
  <c r="C28" i="3"/>
  <c r="E95" i="29"/>
  <c r="E74" i="29" s="1"/>
  <c r="E56" i="27" l="1"/>
  <c r="E65" i="29" l="1"/>
  <c r="C56" i="29"/>
  <c r="E57" i="4" l="1"/>
  <c r="E20" i="62" l="1"/>
  <c r="E15" i="62"/>
  <c r="E14" i="62" l="1"/>
  <c r="E13" i="62" s="1"/>
  <c r="E12" i="62" l="1"/>
  <c r="E31" i="62"/>
  <c r="E69" i="29"/>
  <c r="C69" i="29"/>
  <c r="C21" i="3" l="1"/>
  <c r="C80" i="29"/>
  <c r="F25" i="71" l="1"/>
  <c r="E136" i="29"/>
  <c r="E124" i="29"/>
  <c r="E67" i="29"/>
  <c r="E59" i="29"/>
  <c r="E49" i="29"/>
  <c r="E39" i="29"/>
  <c r="E24" i="29"/>
  <c r="E15" i="29"/>
  <c r="E55" i="4"/>
  <c r="C55" i="4"/>
  <c r="C17" i="4"/>
  <c r="C110" i="29"/>
  <c r="C117" i="29"/>
  <c r="C95" i="29"/>
  <c r="C75" i="29"/>
  <c r="C39" i="29"/>
  <c r="C43" i="29"/>
  <c r="C21" i="29"/>
  <c r="C45" i="4"/>
  <c r="H25" i="71" l="1"/>
  <c r="G25" i="71"/>
  <c r="C74" i="29"/>
  <c r="E104" i="29"/>
  <c r="E153" i="29"/>
  <c r="E152" i="29" s="1"/>
  <c r="D26" i="71" l="1"/>
  <c r="D24" i="71" l="1"/>
  <c r="D25" i="71"/>
  <c r="E49" i="27"/>
  <c r="E156" i="29"/>
  <c r="E155" i="29" s="1"/>
  <c r="E14" i="27" l="1"/>
  <c r="E40" i="27" l="1"/>
  <c r="E51" i="4" l="1"/>
  <c r="E38" i="29"/>
  <c r="E20" i="27"/>
  <c r="E21" i="3" l="1"/>
  <c r="C57" i="4"/>
  <c r="E45" i="4" l="1"/>
  <c r="C40" i="27"/>
  <c r="C53" i="4"/>
  <c r="C51" i="4"/>
  <c r="C49" i="4"/>
  <c r="C47" i="4"/>
  <c r="C43" i="4"/>
  <c r="C14" i="4"/>
  <c r="E76" i="27"/>
  <c r="C14" i="3"/>
  <c r="C13" i="3" s="1"/>
  <c r="C33" i="3" s="1"/>
  <c r="C15" i="29"/>
  <c r="C13" i="4" l="1"/>
  <c r="E14" i="29" l="1"/>
  <c r="E13" i="29" s="1"/>
  <c r="E159" i="29" s="1"/>
  <c r="E13" i="3" l="1"/>
  <c r="E33" i="3" s="1"/>
  <c r="E43" i="4" l="1"/>
  <c r="E47" i="4"/>
  <c r="E78" i="27" l="1"/>
  <c r="E75" i="27" s="1"/>
  <c r="E30" i="27" l="1"/>
  <c r="E53" i="4"/>
  <c r="E49" i="4"/>
  <c r="C157" i="29" l="1"/>
  <c r="C156" i="29" s="1"/>
  <c r="C155" i="29" s="1"/>
  <c r="C153" i="29" l="1"/>
  <c r="C152" i="29" s="1"/>
  <c r="C49" i="29"/>
  <c r="C65" i="29"/>
  <c r="C67" i="29"/>
  <c r="C30" i="29" l="1"/>
  <c r="C59" i="29"/>
  <c r="C38" i="29" s="1"/>
  <c r="C136" i="29"/>
  <c r="C124" i="29"/>
  <c r="C104" i="29" l="1"/>
  <c r="C14" i="29"/>
  <c r="C13" i="29" l="1"/>
  <c r="C159" i="29" s="1"/>
  <c r="C76" i="27"/>
  <c r="C75" i="27" s="1"/>
  <c r="C49" i="27" l="1"/>
  <c r="C14" i="27"/>
  <c r="C66" i="27"/>
  <c r="C30" i="27"/>
  <c r="C56" i="27"/>
  <c r="C20" i="27"/>
  <c r="E13" i="4" l="1"/>
  <c r="E64" i="4" s="1"/>
  <c r="E13" i="27" l="1"/>
  <c r="E82" i="27" s="1"/>
  <c r="C64" i="4" l="1"/>
  <c r="C13" i="27"/>
  <c r="C82" i="27" s="1"/>
  <c r="F55" i="92" l="1"/>
  <c r="H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<sst xmlns="http://schemas.openxmlformats.org/spreadsheetml/2006/main" count="4878" uniqueCount="4226">
  <si>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</si>
  <si>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</si>
  <si>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</si>
  <si>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</si>
  <si>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</si>
  <si>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</si>
  <si>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</si>
  <si>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</si>
  <si>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</si>
  <si>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</si>
  <si>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</si>
  <si>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</si>
  <si>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</si>
  <si>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</si>
  <si>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</si>
  <si>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</si>
  <si>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</si>
  <si>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</si>
  <si>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</si>
  <si>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</si>
  <si>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</si>
  <si>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</si>
  <si>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</si>
  <si>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</si>
  <si>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</si>
  <si>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</si>
  <si>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</si>
  <si>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</si>
  <si>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</si>
  <si>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</si>
  <si>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</si>
  <si>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</si>
  <si>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</si>
  <si>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</si>
  <si>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</si>
  <si>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</si>
  <si>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</si>
  <si>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</si>
  <si>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</si>
  <si>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</si>
  <si>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</si>
  <si>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</si>
  <si>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</si>
  <si>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</si>
  <si>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</si>
  <si>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</si>
  <si>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</si>
  <si>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</si>
  <si>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</si>
  <si>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</si>
  <si>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</si>
  <si>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</si>
  <si>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</si>
  <si>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</si>
  <si>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</si>
  <si>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</si>
  <si>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</si>
  <si>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</si>
  <si>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</si>
  <si>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</si>
  <si>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</si>
  <si>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</si>
  <si>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</si>
  <si>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</si>
  <si>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</si>
  <si>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</si>
  <si>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</si>
  <si>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</si>
  <si>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</si>
  <si>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</si>
  <si>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</si>
  <si>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</si>
  <si>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</si>
  <si>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</si>
  <si>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</si>
  <si>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</si>
  <si>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</si>
  <si>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</si>
  <si>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</si>
  <si>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</si>
  <si>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</si>
  <si>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</si>
  <si>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</si>
  <si>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</si>
  <si>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</si>
  <si>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</si>
  <si>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</si>
  <si>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</si>
  <si>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</si>
  <si>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</si>
  <si>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</si>
  <si>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</si>
  <si>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</si>
  <si>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</si>
  <si>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</si>
  <si>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</si>
  <si>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</si>
  <si>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</si>
  <si>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</si>
  <si>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</si>
  <si>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</si>
  <si>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</si>
  <si>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</si>
  <si>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</si>
  <si>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</si>
  <si>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</si>
  <si>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</si>
  <si>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</si>
  <si>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</si>
  <si>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</si>
  <si>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</si>
  <si>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</si>
  <si>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</si>
  <si>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</si>
  <si>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</si>
  <si>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</si>
  <si>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</si>
  <si>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</si>
  <si>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</si>
  <si>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</si>
  <si>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</si>
  <si>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</si>
  <si>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</si>
  <si>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</si>
  <si>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</si>
  <si>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</si>
  <si>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</si>
  <si>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</si>
  <si>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</si>
  <si>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</si>
  <si>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</si>
  <si>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</si>
  <si>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</si>
  <si>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</si>
  <si>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</si>
  <si>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</si>
  <si>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</si>
  <si>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</si>
  <si>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</si>
  <si>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</si>
  <si>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</si>
  <si>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</si>
  <si>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</si>
  <si>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</si>
  <si>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</si>
  <si>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</si>
  <si>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</si>
  <si>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</si>
  <si>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</si>
  <si>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</si>
  <si>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</si>
  <si>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</si>
  <si>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</si>
  <si>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</si>
  <si>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</si>
  <si>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</si>
  <si>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</si>
  <si>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</si>
  <si>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</si>
  <si>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</si>
  <si>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</si>
  <si>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</si>
  <si>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</si>
  <si>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</si>
  <si>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</si>
  <si>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</si>
  <si>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</si>
  <si>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</si>
  <si>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</si>
  <si>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</si>
  <si>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</si>
  <si>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</si>
  <si>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</si>
  <si>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</si>
  <si>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</si>
  <si>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</si>
  <si>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</si>
  <si>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</si>
  <si>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</si>
  <si>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</si>
  <si>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</si>
  <si>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</si>
  <si>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</si>
  <si>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</si>
  <si>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</si>
  <si>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</si>
  <si>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</si>
  <si>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</si>
  <si>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</si>
  <si>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</si>
  <si>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</si>
  <si>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</si>
  <si>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</si>
  <si>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</si>
  <si>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</si>
  <si>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</si>
  <si>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</si>
  <si>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</si>
  <si>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</si>
  <si>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</si>
  <si>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</si>
  <si>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</si>
  <si>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</si>
  <si>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</si>
  <si>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</si>
  <si>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</si>
  <si>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</si>
  <si>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</si>
  <si>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</si>
  <si>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</si>
  <si>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</si>
  <si>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</si>
  <si>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</si>
  <si>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</si>
  <si>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</si>
  <si>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</si>
  <si>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</si>
  <si>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</si>
  <si>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</si>
  <si>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</si>
  <si>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</si>
  <si>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</si>
  <si>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</si>
  <si>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</si>
  <si>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</si>
  <si>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</si>
  <si>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</si>
  <si>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</si>
  <si>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</si>
  <si>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</si>
  <si>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</si>
  <si>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</si>
  <si>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</si>
  <si>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</si>
  <si>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</si>
  <si>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</si>
  <si>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</si>
  <si>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</si>
  <si>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</si>
  <si>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</si>
  <si>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</si>
  <si>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</si>
  <si>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</si>
  <si>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</si>
  <si>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</si>
  <si>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</si>
  <si>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</si>
  <si>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</si>
  <si>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</si>
  <si>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</si>
  <si>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</si>
  <si>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</si>
  <si>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</si>
  <si>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</si>
  <si>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</si>
  <si>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</si>
  <si>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</si>
  <si>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</si>
  <si>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</si>
  <si>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</si>
  <si>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</si>
  <si>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</si>
  <si>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</si>
  <si>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</si>
  <si>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</si>
  <si>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</si>
  <si>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</si>
  <si>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</si>
  <si>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</si>
  <si>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</si>
  <si>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</si>
  <si>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</si>
  <si>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</si>
  <si>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</si>
  <si>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</si>
  <si>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</si>
  <si>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</si>
  <si>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</si>
  <si>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</si>
  <si>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</si>
  <si>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</si>
  <si>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</si>
  <si>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</si>
  <si>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</si>
  <si>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</si>
  <si>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</si>
  <si>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</si>
  <si>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</si>
  <si>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</si>
  <si>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</si>
  <si>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</si>
  <si>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</si>
  <si>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</si>
  <si>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</si>
  <si>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</si>
  <si>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</si>
  <si>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</si>
  <si>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</si>
  <si>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</si>
  <si>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</si>
  <si>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</si>
  <si>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</si>
  <si>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</si>
  <si>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</si>
  <si>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</si>
  <si>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</si>
  <si>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</si>
  <si>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</si>
  <si>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</si>
  <si>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</si>
  <si>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</si>
  <si>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</si>
  <si>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</si>
  <si>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</si>
  <si>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</si>
  <si>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</si>
  <si>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</si>
  <si>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</si>
  <si>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</si>
  <si>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</si>
  <si>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</si>
  <si>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</si>
  <si>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</si>
  <si>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</si>
  <si>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</si>
  <si>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</si>
  <si>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</si>
  <si>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</si>
  <si>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</si>
  <si>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</si>
  <si>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</si>
  <si>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</si>
  <si>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</si>
  <si>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</si>
  <si>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</si>
  <si>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</si>
  <si>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</si>
  <si>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</si>
  <si>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</si>
  <si>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</si>
  <si>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</si>
  <si>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</si>
  <si>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</si>
  <si>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</si>
  <si>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</si>
  <si>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</si>
  <si>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</si>
  <si>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</si>
  <si>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</si>
  <si>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</si>
  <si>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</si>
  <si>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</si>
  <si>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</si>
  <si>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</si>
  <si>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</si>
  <si>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</si>
  <si>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</si>
  <si>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</si>
  <si>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</si>
  <si>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</si>
  <si>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</si>
  <si>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</si>
  <si>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</si>
  <si>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</si>
  <si>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</si>
  <si>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</si>
  <si>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</si>
  <si>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</si>
  <si>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</si>
  <si>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</si>
  <si>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</si>
  <si>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</si>
  <si>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</si>
  <si>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</si>
  <si>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</si>
  <si>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</si>
  <si>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</si>
  <si>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</si>
  <si>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</si>
  <si>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</si>
  <si>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</si>
  <si>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</si>
  <si>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</si>
  <si>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</si>
  <si>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</si>
  <si>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</si>
  <si>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</si>
  <si>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</si>
  <si>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</si>
  <si>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</si>
  <si>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</si>
  <si>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</si>
  <si>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</si>
  <si>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</si>
  <si>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</si>
  <si>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</si>
  <si>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</si>
  <si>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</si>
  <si>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</si>
  <si>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</si>
  <si>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</si>
  <si>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</si>
  <si>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</si>
  <si>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</si>
  <si>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</si>
  <si>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</si>
  <si>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</si>
  <si>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</si>
  <si>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</si>
  <si>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</si>
  <si>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</si>
  <si>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</si>
  <si>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</si>
  <si>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</si>
  <si>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</si>
  <si>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</si>
  <si>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</si>
  <si>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</si>
  <si>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</si>
  <si>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</si>
  <si>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</si>
  <si>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</si>
  <si>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</si>
  <si>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</si>
  <si>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</si>
  <si>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</si>
  <si>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</si>
  <si>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</si>
  <si>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</si>
  <si>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</si>
  <si>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</si>
  <si>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</si>
  <si>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</si>
  <si>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</si>
  <si>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</si>
  <si>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</si>
  <si>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</si>
  <si>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</si>
  <si>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</si>
  <si>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</si>
  <si>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</si>
  <si>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</si>
  <si>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</si>
  <si>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</si>
  <si>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</si>
  <si>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</si>
  <si>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</si>
  <si>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</si>
  <si>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</si>
  <si>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</si>
  <si>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</si>
  <si>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</si>
  <si>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</si>
  <si>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</si>
  <si>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</si>
  <si>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</si>
  <si>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</si>
  <si>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</si>
  <si>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</si>
  <si>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</si>
  <si>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</si>
  <si>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</si>
  <si>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</si>
  <si>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</si>
  <si>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</si>
  <si>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</si>
  <si>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</si>
  <si>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</si>
  <si>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</si>
  <si>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</si>
  <si>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</si>
  <si>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</si>
  <si>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</si>
  <si>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</si>
  <si>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</si>
  <si>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</si>
  <si>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</si>
  <si>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</si>
  <si>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</si>
  <si>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</si>
  <si>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</si>
  <si>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</si>
  <si>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</si>
  <si>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</si>
  <si>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</si>
  <si>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</si>
  <si>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</si>
  <si>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</si>
  <si>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</si>
  <si>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</si>
  <si>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</si>
  <si>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</si>
  <si>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</si>
  <si>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</si>
  <si>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</si>
  <si>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</si>
  <si>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</si>
  <si>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</si>
  <si>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</si>
  <si>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</si>
  <si>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</si>
  <si>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</si>
  <si>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</si>
  <si>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</si>
  <si>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</si>
  <si>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</si>
  <si>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</si>
  <si>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</si>
  <si>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</si>
  <si>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</si>
  <si>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</si>
  <si>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</si>
  <si>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</si>
  <si>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</si>
  <si>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</si>
  <si>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</si>
  <si>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</si>
  <si>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</si>
  <si>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</si>
  <si>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</si>
  <si>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</si>
  <si>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</si>
  <si>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</si>
  <si>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</si>
  <si>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</si>
  <si>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</si>
  <si>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</si>
  <si>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</si>
  <si>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</si>
  <si>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</si>
  <si>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</si>
  <si>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</si>
  <si>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</si>
  <si>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</si>
  <si>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</si>
  <si>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</si>
  <si>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</si>
  <si>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</si>
  <si>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</si>
  <si>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</si>
  <si>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</si>
  <si>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</si>
  <si>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</si>
  <si>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</si>
  <si>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</si>
  <si>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</si>
  <si>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</si>
  <si>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</si>
  <si>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</si>
  <si>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</si>
  <si>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</si>
  <si>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</si>
  <si>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</si>
  <si>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</si>
  <si>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</si>
  <si>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</si>
  <si>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</si>
  <si>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</si>
  <si>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</si>
  <si>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</si>
  <si>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</si>
  <si>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</si>
  <si>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</si>
  <si>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</si>
  <si>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</si>
  <si>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</si>
  <si>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</si>
  <si>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</si>
  <si>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</si>
  <si>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</si>
  <si>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</si>
  <si>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</si>
  <si>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</si>
  <si>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</si>
  <si>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</si>
  <si>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</si>
  <si>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</si>
  <si>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</si>
  <si>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</si>
  <si>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</si>
  <si>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</si>
  <si>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</si>
  <si>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</si>
  <si>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</si>
  <si>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</si>
  <si>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</si>
  <si>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</si>
  <si>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</si>
  <si>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</si>
  <si>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</si>
  <si>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</si>
  <si>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</si>
  <si>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</si>
  <si>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</si>
  <si>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</si>
  <si>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</si>
  <si>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</si>
  <si>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</si>
  <si>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</si>
  <si>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</si>
  <si>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</si>
  <si>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</si>
  <si>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</si>
  <si>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</si>
  <si>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</si>
  <si>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</si>
  <si>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</si>
  <si>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</si>
  <si>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</si>
  <si>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</si>
  <si>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</si>
  <si>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</si>
  <si>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</si>
  <si>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</si>
  <si>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</si>
  <si>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</si>
  <si>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</si>
  <si>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</si>
  <si>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</si>
  <si>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</si>
  <si>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</si>
  <si>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</si>
  <si>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</si>
  <si>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</si>
  <si>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</si>
  <si>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</si>
  <si>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</si>
  <si>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</si>
  <si>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</si>
  <si>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</si>
  <si>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</si>
  <si>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</si>
  <si>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</si>
  <si>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</si>
  <si>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</si>
  <si>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</si>
  <si>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</si>
  <si>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</si>
  <si>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</si>
  <si>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</si>
  <si>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</si>
  <si>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</si>
  <si>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</si>
  <si>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</si>
  <si>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</si>
  <si>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</si>
  <si>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</si>
  <si>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</si>
  <si>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</si>
  <si>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</si>
  <si>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</si>
  <si>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</si>
  <si>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</si>
  <si>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</si>
  <si>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</si>
  <si>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</si>
  <si>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</si>
  <si>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</si>
  <si>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</si>
  <si>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</si>
  <si>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</si>
  <si>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</si>
  <si>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</si>
  <si>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</si>
  <si>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</si>
  <si>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</si>
  <si>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</si>
  <si>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</si>
  <si>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</si>
  <si>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</si>
  <si>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</si>
  <si>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</si>
  <si>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</si>
  <si>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</si>
  <si>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</si>
  <si>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</si>
  <si>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</si>
  <si>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</si>
  <si>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</si>
  <si>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</si>
  <si>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</si>
  <si>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</si>
  <si>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</si>
  <si>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</si>
  <si>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</si>
  <si>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</si>
  <si>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</si>
  <si>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</si>
  <si>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</si>
  <si>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</si>
  <si>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</si>
  <si>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</si>
  <si>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</si>
  <si>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</si>
  <si>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</si>
  <si>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</si>
  <si>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</si>
  <si>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</si>
  <si>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</si>
  <si>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</si>
  <si>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</si>
  <si>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</si>
  <si>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</si>
  <si>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</si>
  <si>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</si>
  <si>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</si>
  <si>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</si>
  <si>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</si>
  <si>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</si>
  <si>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</si>
  <si>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</si>
  <si>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</si>
  <si>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</si>
  <si>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</si>
  <si>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</si>
  <si>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</si>
  <si>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</si>
  <si>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</si>
  <si>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</si>
  <si>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</si>
  <si>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</si>
  <si>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</si>
  <si>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</si>
  <si>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</si>
  <si>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</si>
  <si>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</si>
  <si>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</si>
  <si>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</si>
  <si>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</si>
  <si>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</si>
  <si>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</si>
  <si>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</si>
  <si>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</si>
  <si>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</si>
  <si>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</si>
  <si>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</si>
  <si>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</si>
  <si>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</si>
  <si>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</si>
  <si>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</si>
  <si>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</si>
  <si>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</si>
  <si>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</si>
  <si>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</si>
  <si>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</si>
  <si>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</si>
  <si>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</si>
  <si>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</si>
  <si>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</si>
  <si>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</si>
  <si>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</si>
  <si>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</si>
  <si>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</si>
  <si>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</si>
  <si>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</si>
  <si>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</si>
  <si>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</si>
  <si>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</si>
  <si>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</si>
  <si>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</si>
  <si>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</si>
  <si>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</si>
  <si>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</si>
  <si>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</si>
  <si>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</si>
  <si>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</si>
  <si>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</si>
  <si>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</si>
  <si>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</si>
  <si>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</si>
  <si>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</si>
  <si>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</si>
  <si>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</si>
  <si>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</si>
  <si>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</si>
  <si>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</si>
  <si>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</si>
  <si>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</si>
  <si>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</si>
  <si>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</si>
  <si>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</si>
  <si>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</si>
  <si>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</si>
  <si>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</si>
  <si>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</si>
  <si>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</si>
  <si>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</si>
  <si>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</si>
  <si>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</si>
  <si>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</si>
  <si>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</si>
  <si>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</si>
  <si>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</si>
  <si>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</si>
  <si>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</si>
  <si>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</si>
  <si>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</si>
  <si>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</si>
  <si>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</si>
  <si>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</si>
  <si>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</si>
  <si>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</si>
  <si>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</si>
  <si>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</si>
  <si>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</si>
  <si>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</si>
  <si>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</si>
  <si>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</si>
  <si>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</si>
  <si>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</si>
  <si>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</si>
  <si>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</si>
  <si>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</si>
  <si>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</si>
  <si>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</si>
  <si>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</si>
  <si>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</si>
  <si>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</si>
  <si>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</si>
  <si>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</si>
  <si>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</si>
  <si>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</si>
  <si>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</si>
  <si>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</si>
  <si>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</si>
  <si>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</si>
  <si>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</si>
  <si>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</si>
  <si>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</si>
  <si>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</si>
  <si>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</si>
  <si>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</si>
  <si>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</si>
  <si>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</si>
  <si>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</si>
  <si>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</si>
  <si>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</si>
  <si>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</si>
  <si>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</si>
  <si>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</si>
  <si>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</si>
  <si>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</si>
  <si>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</si>
  <si>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</si>
  <si>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</si>
  <si>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</si>
  <si>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</si>
  <si>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</si>
  <si>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</si>
  <si>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</si>
  <si>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</si>
  <si>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</si>
  <si>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</si>
  <si>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</si>
  <si>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</si>
  <si>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</si>
  <si>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</si>
  <si>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</si>
  <si>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</si>
  <si>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</si>
  <si>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</si>
  <si>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</si>
  <si>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</si>
  <si>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</si>
  <si>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</si>
  <si>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</si>
  <si>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</si>
  <si>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</si>
  <si>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</si>
  <si>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</si>
  <si>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</si>
  <si>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</si>
  <si>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</si>
  <si>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</si>
  <si>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</si>
  <si>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</si>
  <si>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</si>
  <si>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</si>
  <si>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</si>
  <si>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</si>
  <si>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</si>
  <si>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</si>
  <si>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</si>
  <si>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</si>
  <si>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</si>
  <si>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</si>
  <si>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</si>
  <si>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</si>
  <si>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</si>
  <si>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</si>
  <si>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</si>
  <si>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</si>
  <si>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</si>
  <si>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</si>
  <si>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</si>
  <si>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</si>
  <si>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</si>
  <si>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</si>
  <si>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</si>
  <si>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</si>
  <si>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</si>
  <si>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</si>
  <si>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</si>
  <si>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</si>
  <si>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</si>
  <si>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</si>
  <si>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</si>
  <si>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</si>
  <si>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</si>
  <si>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</si>
  <si>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</si>
  <si>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</si>
  <si>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</si>
  <si>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</si>
  <si>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</si>
  <si>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</si>
  <si>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</si>
  <si>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</si>
  <si>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</si>
  <si>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</si>
  <si>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</si>
  <si>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</si>
  <si>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</si>
  <si>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</si>
  <si>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</si>
  <si>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</si>
  <si>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</si>
  <si>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</si>
  <si>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</si>
  <si>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</si>
  <si>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</si>
  <si>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</si>
  <si>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</si>
  <si>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</si>
  <si>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</si>
  <si>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</si>
  <si>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</si>
  <si>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</si>
  <si>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</si>
  <si>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</si>
  <si>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</si>
  <si>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</si>
  <si>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</si>
  <si>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</si>
  <si>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</si>
  <si>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</si>
  <si>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</si>
  <si>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</si>
  <si>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</si>
  <si>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</si>
  <si>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</si>
  <si>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</si>
  <si>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</si>
  <si>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</si>
  <si>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</si>
  <si>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</si>
  <si>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</si>
  <si>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</si>
  <si>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</si>
  <si>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</si>
  <si>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</si>
  <si>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</si>
  <si>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</si>
  <si>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</si>
  <si>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</si>
  <si>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</si>
  <si>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</si>
  <si>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</si>
  <si>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</si>
  <si>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</si>
  <si>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</si>
  <si>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</si>
  <si>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</si>
  <si>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</si>
  <si>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</si>
  <si>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</si>
  <si>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</si>
  <si>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</si>
  <si>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</si>
  <si>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</si>
  <si>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</si>
  <si>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</si>
  <si>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</si>
  <si>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</si>
  <si>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</si>
  <si>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</si>
  <si>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</si>
  <si>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</si>
  <si>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</si>
  <si>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</si>
  <si>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</si>
  <si>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</si>
  <si>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</si>
  <si>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</si>
  <si>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</si>
  <si>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</si>
  <si>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</si>
  <si>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</si>
  <si>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</si>
  <si>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</si>
  <si>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</si>
  <si>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</si>
  <si>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</si>
  <si>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</si>
  <si>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</si>
  <si>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</si>
  <si>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</si>
  <si>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</si>
  <si>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</si>
  <si>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</si>
  <si>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</si>
  <si>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</si>
  <si>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</si>
  <si>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</si>
  <si>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</si>
  <si>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</si>
  <si>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</si>
  <si>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</si>
  <si>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</si>
  <si>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</si>
  <si>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</si>
  <si>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</si>
  <si>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</si>
  <si>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</si>
  <si>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</si>
  <si>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</si>
  <si>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</si>
  <si>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</si>
  <si>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</si>
  <si>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</si>
  <si>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</si>
  <si>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</si>
  <si>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</si>
  <si>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</si>
  <si>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</si>
  <si>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</si>
  <si>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</si>
  <si>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</si>
  <si>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</si>
  <si>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</si>
  <si>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</si>
  <si>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</si>
  <si>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</si>
  <si>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</si>
  <si>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</si>
  <si>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</si>
  <si>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</si>
  <si>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</si>
  <si>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</si>
  <si>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</si>
  <si>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</si>
  <si>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</si>
  <si>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</si>
  <si>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</si>
  <si>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</si>
  <si>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</si>
  <si>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</si>
  <si>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</si>
  <si>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</si>
  <si>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</si>
  <si>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</si>
  <si>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</si>
  <si>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</si>
  <si>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</si>
  <si>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</si>
  <si>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</si>
  <si>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</si>
  <si>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</si>
  <si>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</si>
  <si>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</si>
  <si>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</si>
  <si>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</si>
  <si>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</si>
  <si>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</si>
  <si>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</si>
  <si>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</si>
  <si>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</si>
  <si>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</si>
  <si>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</si>
  <si>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</si>
  <si>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</si>
  <si>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</si>
  <si>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</si>
  <si>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</si>
  <si>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</si>
  <si>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</si>
  <si>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</si>
  <si>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</si>
  <si>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</si>
  <si>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</si>
  <si>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</si>
  <si>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</si>
  <si>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</si>
  <si>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</si>
  <si>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</si>
  <si>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</si>
  <si>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</si>
  <si>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</si>
  <si>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</si>
  <si>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</si>
  <si>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</si>
  <si>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</si>
  <si>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</si>
  <si>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</si>
  <si>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</si>
  <si>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</si>
  <si>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</si>
  <si>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</si>
  <si>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</si>
  <si>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</si>
  <si>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</si>
  <si>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</si>
  <si>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</si>
  <si>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</si>
  <si>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</si>
  <si>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</si>
  <si>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</si>
  <si>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</si>
  <si>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</si>
  <si>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</si>
  <si>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</si>
  <si>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</si>
  <si>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</si>
  <si>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</si>
  <si>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</si>
  <si>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</si>
  <si>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</si>
  <si>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</si>
  <si>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</si>
  <si>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</si>
  <si>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</si>
  <si>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</si>
  <si>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</si>
  <si>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</si>
  <si>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</si>
  <si>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</si>
  <si>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</si>
  <si>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</si>
  <si>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</si>
  <si>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</si>
  <si>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</si>
  <si>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</si>
  <si>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</si>
  <si>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</si>
  <si>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</si>
  <si>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</si>
  <si>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</si>
  <si>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</si>
  <si>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</si>
  <si>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</si>
  <si>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</si>
  <si>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</si>
  <si>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</si>
  <si>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</si>
  <si>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</si>
  <si>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</si>
  <si>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</si>
  <si>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</si>
  <si>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</si>
  <si>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</si>
  <si>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</si>
  <si>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</si>
  <si>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</si>
  <si>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</si>
  <si>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</si>
  <si>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</si>
  <si>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</si>
  <si>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</si>
  <si>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</si>
  <si>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</si>
  <si>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</si>
  <si>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</si>
  <si>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</si>
  <si>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</si>
  <si>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</si>
  <si>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</si>
  <si>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</si>
  <si>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</si>
  <si>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</si>
  <si>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</si>
  <si>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</si>
  <si>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</si>
  <si>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</si>
  <si>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</si>
  <si>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</si>
  <si>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</si>
  <si>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</si>
  <si>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</si>
  <si>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</si>
  <si>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</si>
  <si>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</si>
  <si>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</si>
  <si>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</si>
  <si>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</si>
  <si>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</si>
  <si>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</si>
  <si>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</si>
  <si>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</si>
  <si>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</si>
  <si>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</si>
  <si>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</si>
  <si>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</si>
  <si>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</si>
  <si>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</si>
  <si>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</si>
  <si>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</si>
  <si>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</si>
  <si>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</si>
  <si>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</si>
  <si>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</si>
  <si>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</si>
  <si>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</si>
  <si>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</si>
  <si>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</si>
  <si>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</si>
  <si>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</si>
  <si>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</si>
  <si>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</si>
  <si>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</si>
  <si>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</si>
  <si>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</si>
  <si>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</si>
  <si>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</si>
  <si>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</si>
  <si>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</si>
  <si>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</si>
  <si>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</si>
  <si>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</si>
  <si>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</si>
  <si>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</si>
  <si>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</si>
  <si>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</si>
  <si>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</si>
  <si>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</si>
  <si>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</si>
  <si>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</si>
  <si>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</si>
  <si>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</si>
  <si>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</si>
  <si>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</si>
  <si>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</si>
  <si>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</si>
  <si>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</si>
  <si>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</si>
  <si>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</si>
  <si>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</si>
  <si>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</si>
  <si>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</si>
  <si>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</si>
  <si>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</si>
  <si>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</si>
  <si>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</si>
  <si>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</si>
  <si>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</si>
  <si>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</si>
  <si>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</si>
  <si>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</si>
  <si>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</si>
  <si>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</si>
  <si>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</si>
  <si>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</si>
  <si>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</si>
  <si>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</si>
  <si>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</si>
  <si>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</si>
  <si>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</si>
  <si>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</si>
  <si>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</si>
  <si>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</si>
  <si>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</si>
  <si>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</si>
  <si>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</si>
  <si>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</si>
  <si>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</si>
  <si>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</si>
  <si>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</si>
  <si>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</si>
  <si>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</si>
  <si>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</si>
  <si>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</si>
  <si>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</si>
  <si>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</si>
  <si>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</si>
  <si>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</si>
  <si>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</si>
  <si>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</si>
  <si>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</si>
  <si>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</si>
  <si>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</si>
  <si>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</si>
  <si>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</si>
  <si>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</si>
  <si>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</si>
  <si>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</si>
  <si>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</si>
  <si>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</si>
  <si>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</si>
  <si>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</si>
  <si>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</si>
  <si>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</si>
  <si>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</si>
  <si>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</si>
  <si>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</si>
  <si>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</si>
  <si>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</si>
  <si>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</si>
  <si>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</si>
  <si>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</si>
  <si>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</si>
  <si>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</si>
  <si>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</si>
  <si>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</si>
  <si>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</si>
  <si>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</si>
  <si>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</si>
  <si>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</si>
  <si>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</si>
  <si>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</si>
  <si>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</si>
  <si>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</si>
  <si>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</si>
  <si>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</si>
  <si>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</si>
  <si>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</si>
  <si>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</si>
  <si>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</si>
  <si>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</si>
  <si>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</si>
  <si>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</si>
  <si>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</si>
  <si>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</si>
  <si>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</si>
  <si>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</si>
  <si>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</si>
  <si>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</si>
  <si>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</si>
  <si>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</si>
  <si>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</si>
  <si>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</si>
  <si>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</si>
  <si>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</si>
  <si>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</si>
  <si>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</si>
  <si>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</si>
  <si>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</si>
  <si>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</si>
  <si>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</si>
  <si>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</si>
  <si>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</si>
  <si>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</si>
  <si>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</si>
  <si>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</si>
  <si>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</si>
  <si>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</si>
  <si>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</si>
  <si>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</si>
  <si>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</si>
  <si>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</si>
  <si>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</si>
  <si>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</si>
  <si>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</si>
  <si>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</si>
  <si>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</si>
  <si>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</si>
  <si>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</si>
  <si>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</si>
  <si>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</si>
  <si>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</si>
  <si>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</si>
  <si>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</si>
  <si>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</si>
  <si>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</si>
  <si>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</si>
  <si>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</si>
  <si>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</si>
  <si>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</si>
  <si>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</si>
  <si>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</si>
  <si>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</si>
  <si>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</si>
  <si>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</si>
  <si>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</si>
  <si>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</si>
  <si>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</si>
  <si>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</si>
  <si>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</si>
  <si>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</si>
  <si>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</si>
  <si>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</si>
  <si>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</si>
  <si>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</si>
  <si>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</si>
  <si>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</si>
  <si>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</si>
  <si>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</si>
  <si>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</si>
  <si>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</si>
  <si>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</si>
  <si>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</si>
  <si>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</si>
  <si>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</si>
  <si>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</si>
  <si>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</si>
  <si>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</si>
  <si>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</si>
  <si>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</si>
  <si>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</si>
  <si>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</si>
  <si>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</si>
  <si>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</si>
  <si>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</si>
  <si>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</si>
  <si>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</si>
  <si>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</si>
  <si>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</si>
  <si>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</si>
  <si>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</si>
  <si>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</si>
  <si>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</si>
  <si>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</si>
  <si>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</si>
  <si>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</si>
  <si>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</si>
  <si>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</si>
  <si>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</si>
  <si>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</si>
  <si>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</si>
  <si>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</si>
  <si>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</si>
  <si>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</si>
  <si>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</si>
  <si>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</si>
  <si>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</si>
  <si>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</si>
  <si>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</si>
  <si>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</si>
  <si>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</si>
  <si>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</si>
  <si>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</si>
  <si>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</si>
  <si>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</si>
  <si>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</si>
  <si>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</si>
  <si>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</si>
  <si>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</si>
  <si>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</si>
  <si>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</si>
  <si>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</si>
  <si>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</si>
  <si>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</si>
  <si>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</si>
  <si>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</si>
  <si>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</si>
  <si>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</si>
  <si>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</si>
  <si>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</si>
  <si>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</si>
  <si>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</si>
  <si>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</si>
  <si>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</si>
  <si>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</si>
  <si>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</si>
  <si>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</si>
  <si>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</si>
  <si>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</si>
  <si>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</si>
  <si>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</si>
  <si>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</si>
  <si>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</si>
  <si>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</si>
  <si>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</si>
  <si>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</si>
  <si>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</si>
  <si>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</si>
  <si>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</si>
  <si>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</si>
  <si>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</si>
  <si>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</si>
  <si>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</si>
  <si>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</si>
  <si>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</si>
  <si>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</si>
  <si>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</si>
  <si>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</si>
  <si>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</si>
  <si>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</si>
  <si>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</si>
  <si>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</si>
  <si>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</si>
  <si>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</si>
  <si>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</si>
  <si>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</si>
  <si>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</si>
  <si>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</si>
  <si>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</si>
  <si>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</si>
  <si>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</si>
  <si>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</si>
  <si>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</si>
  <si>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</si>
  <si>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</si>
  <si>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</si>
  <si>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</si>
  <si>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</si>
  <si>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</si>
  <si>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</si>
  <si>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</si>
  <si>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</si>
  <si>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</si>
  <si>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</si>
  <si>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</si>
  <si>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</si>
  <si>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</si>
  <si>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</si>
  <si>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</si>
  <si>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</si>
  <si>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</si>
  <si>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</si>
  <si>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</si>
  <si>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</si>
  <si>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</si>
  <si>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</si>
  <si>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</si>
  <si>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</si>
  <si>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</si>
  <si>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</si>
  <si>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</si>
  <si>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</si>
  <si>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</si>
  <si>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</si>
  <si>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</si>
  <si>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</si>
  <si>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</si>
  <si>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</si>
  <si>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</si>
  <si>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</si>
  <si>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</si>
  <si>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</si>
  <si>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</si>
  <si>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</si>
  <si>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</si>
  <si>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</si>
  <si>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</si>
  <si>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</si>
  <si>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</si>
  <si>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</si>
  <si>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</si>
  <si>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</si>
  <si>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</si>
  <si>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</si>
  <si>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</si>
  <si>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</si>
  <si>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</si>
  <si>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</si>
  <si>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</si>
  <si>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</si>
  <si>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</si>
  <si>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</si>
  <si>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</si>
  <si>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</si>
  <si>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</si>
  <si>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</si>
  <si>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</si>
  <si>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</si>
  <si>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</si>
  <si>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</si>
  <si>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</si>
  <si>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</si>
  <si>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</si>
  <si>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</si>
  <si>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</si>
  <si>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</si>
  <si>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</si>
  <si>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</si>
  <si>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</si>
  <si>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</si>
  <si>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</si>
  <si>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</si>
  <si>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</si>
  <si>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</si>
  <si>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</si>
  <si>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</si>
  <si>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</si>
  <si>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</si>
  <si>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</si>
  <si>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</si>
  <si>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</si>
  <si>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</si>
  <si>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</si>
  <si>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</si>
  <si>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</si>
  <si>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</si>
  <si>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</si>
  <si>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</si>
  <si>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</si>
  <si>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</si>
  <si>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</si>
  <si>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</si>
  <si>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</si>
  <si>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</si>
  <si>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</si>
  <si>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</si>
  <si>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</si>
  <si>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</si>
  <si>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</si>
  <si>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</si>
  <si>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</si>
  <si>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</si>
  <si>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</si>
  <si>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</si>
  <si>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</si>
  <si>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</si>
  <si>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</si>
  <si>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</si>
  <si>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</si>
  <si>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</si>
  <si>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</si>
  <si>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</si>
  <si>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</si>
  <si>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</si>
  <si>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</si>
  <si>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</si>
  <si>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</si>
  <si>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</si>
  <si>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</si>
  <si>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</si>
  <si>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</si>
  <si>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</si>
  <si>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</si>
  <si>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</si>
  <si>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</si>
  <si>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</si>
  <si>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</si>
  <si>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</si>
  <si>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</si>
  <si>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</si>
  <si>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</si>
  <si>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</si>
  <si>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</si>
  <si>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</si>
  <si>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</si>
  <si>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</si>
  <si>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</si>
  <si>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</si>
  <si>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</si>
  <si>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</si>
  <si>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</si>
  <si>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</si>
  <si>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</si>
  <si>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</si>
  <si>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</si>
  <si>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</si>
  <si>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</si>
  <si>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</si>
  <si>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</si>
  <si>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</si>
  <si>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</si>
  <si>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</si>
  <si>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</si>
  <si>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</si>
  <si>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</si>
  <si>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</si>
  <si>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</si>
  <si>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</si>
  <si>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</si>
  <si>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</si>
  <si>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</si>
  <si>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</si>
  <si>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</si>
  <si>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</si>
  <si>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</si>
  <si>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</si>
  <si>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</si>
  <si>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</si>
  <si>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</si>
  <si>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</si>
  <si>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</si>
  <si>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</si>
  <si>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</si>
  <si>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</si>
  <si>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</si>
  <si>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</si>
  <si>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</si>
  <si>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</si>
  <si>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</si>
  <si>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</si>
  <si>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</si>
  <si>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</si>
  <si>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</si>
  <si>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</si>
  <si>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</si>
  <si>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</si>
  <si>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</si>
  <si>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</si>
  <si>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</si>
  <si>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</si>
  <si>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</si>
  <si>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</si>
  <si>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</si>
  <si>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</si>
  <si>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</si>
  <si>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</si>
  <si>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</si>
  <si>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</si>
  <si>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</si>
  <si>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</si>
  <si>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</si>
  <si>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</si>
  <si>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</si>
  <si>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</si>
  <si>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</si>
  <si>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</si>
  <si>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</si>
  <si>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</si>
  <si>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</si>
  <si>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</si>
  <si>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</si>
  <si>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</si>
  <si>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</si>
  <si>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</si>
  <si>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</si>
  <si>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</si>
  <si>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</si>
  <si>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</si>
  <si>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</si>
  <si>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</si>
  <si>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</si>
  <si>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</si>
  <si>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</si>
  <si>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</si>
  <si>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</si>
  <si>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</si>
  <si>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</si>
  <si>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</si>
  <si>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</si>
  <si>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</si>
  <si>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</si>
  <si>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</si>
  <si>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</si>
  <si>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</si>
  <si>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</si>
  <si>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</si>
  <si>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</si>
  <si>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</si>
  <si>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</si>
  <si>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</si>
  <si>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</si>
  <si>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</si>
  <si>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</si>
  <si>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</si>
  <si>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</si>
  <si>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</si>
  <si>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</si>
  <si>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</si>
  <si>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</si>
  <si>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</si>
  <si>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</si>
  <si>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</si>
  <si>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</si>
  <si>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</si>
  <si>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</si>
  <si>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</si>
  <si>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</si>
  <si>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</si>
  <si>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</si>
  <si>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</si>
  <si>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</si>
  <si>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</si>
  <si>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</si>
  <si>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</si>
  <si>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</si>
  <si>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</si>
  <si>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</si>
  <si>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</si>
  <si>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</si>
  <si>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</si>
  <si>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</si>
  <si>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</si>
  <si>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</si>
  <si>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</si>
  <si>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</si>
  <si>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</si>
  <si>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</si>
  <si>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</si>
  <si>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</si>
  <si>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</si>
  <si>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</si>
  <si>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</si>
  <si>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</si>
  <si>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</si>
  <si>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</si>
  <si>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</si>
  <si>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</si>
  <si>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</si>
  <si>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</si>
  <si>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</si>
  <si>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</si>
  <si>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</si>
  <si>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</si>
  <si>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</si>
  <si>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</si>
  <si>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</si>
  <si>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</si>
  <si>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</si>
  <si>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</si>
  <si>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</si>
  <si>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</si>
  <si>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</si>
  <si>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</si>
  <si>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</si>
  <si>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</si>
  <si>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</si>
  <si>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</si>
  <si>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</si>
  <si>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</si>
  <si>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</si>
  <si>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</si>
  <si>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</si>
  <si>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</si>
  <si>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</si>
  <si>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</si>
  <si>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</si>
  <si>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</si>
  <si>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</si>
  <si>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</si>
  <si>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</si>
  <si>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</si>
  <si>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</si>
  <si>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</si>
  <si>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</si>
  <si>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</si>
  <si>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</si>
  <si>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</si>
  <si>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</si>
  <si>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</si>
  <si>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</si>
  <si>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</si>
  <si>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</si>
  <si>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</si>
  <si>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</si>
  <si>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</si>
  <si>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</si>
  <si>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</si>
  <si>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</si>
  <si>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</si>
  <si>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</si>
  <si>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</si>
  <si>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</si>
  <si>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</si>
  <si>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</si>
  <si>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</si>
  <si>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</si>
  <si>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</si>
  <si>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</si>
  <si>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</si>
  <si>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</si>
  <si>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</si>
  <si>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</si>
  <si>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</si>
  <si>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</si>
  <si>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</si>
  <si>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</si>
  <si>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</si>
  <si>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</si>
  <si>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</si>
  <si>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</si>
  <si>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</si>
  <si>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</si>
  <si>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</si>
  <si>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</si>
  <si>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</si>
  <si>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</si>
  <si>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</si>
  <si>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</si>
  <si>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</si>
  <si>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</si>
  <si>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</si>
  <si>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</si>
  <si>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</si>
  <si>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</si>
  <si>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</si>
  <si>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</si>
  <si>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</si>
  <si>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</si>
  <si>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</si>
  <si>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</si>
  <si>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</si>
  <si>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</si>
  <si>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</si>
  <si>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</si>
  <si>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</si>
  <si>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</si>
  <si>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</si>
  <si>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</si>
  <si>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</si>
  <si>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</si>
  <si>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</si>
  <si>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</si>
  <si>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</si>
  <si>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</si>
  <si>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</si>
  <si>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</si>
  <si>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</si>
  <si>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</si>
  <si>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</si>
  <si>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</si>
  <si>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</si>
  <si>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</si>
  <si>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</si>
  <si>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</si>
  <si>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</si>
  <si>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</si>
  <si>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</si>
  <si>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</si>
  <si>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</si>
  <si>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</si>
  <si>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</si>
  <si>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</si>
  <si>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</si>
  <si>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</si>
  <si>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</si>
  <si>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</si>
  <si>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</si>
  <si>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</si>
  <si>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</si>
  <si>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</si>
  <si>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</si>
  <si>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</si>
  <si>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</si>
  <si>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</si>
  <si>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</si>
  <si>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</si>
  <si>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</si>
  <si>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</si>
  <si>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</si>
  <si>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</si>
  <si>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</si>
  <si>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</si>
  <si>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</si>
  <si>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</si>
  <si>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</si>
  <si>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</si>
  <si>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</si>
  <si>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</si>
  <si>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</si>
  <si>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</si>
  <si>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</si>
  <si>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</si>
  <si>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</si>
  <si>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</si>
  <si>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</si>
  <si>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</si>
  <si>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</si>
  <si>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</si>
  <si>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</si>
  <si>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</si>
  <si>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</si>
  <si>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</si>
  <si>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</si>
  <si>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</si>
  <si>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</si>
  <si>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</si>
  <si>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</si>
  <si>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</si>
  <si>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</si>
  <si>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</si>
  <si>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</si>
  <si>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</si>
  <si>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</si>
  <si>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</si>
  <si>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</si>
  <si>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</si>
  <si>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</si>
  <si>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</si>
  <si>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</si>
  <si>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</si>
  <si>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</si>
  <si>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</si>
  <si>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</si>
  <si>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</si>
  <si>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</si>
  <si>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</si>
  <si>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</si>
  <si>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</si>
  <si>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</si>
  <si>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</si>
  <si>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</si>
  <si>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</si>
  <si>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</si>
  <si>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</si>
  <si>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</si>
  <si>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</si>
  <si>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</si>
  <si>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</si>
  <si>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</si>
  <si>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</si>
  <si>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</si>
  <si>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</si>
  <si>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</si>
  <si>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</si>
  <si>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</si>
  <si>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</si>
  <si>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</si>
  <si>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</si>
  <si>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</si>
  <si>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</si>
  <si>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</si>
  <si>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</si>
  <si>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</si>
  <si>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</si>
  <si>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</si>
  <si>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</si>
  <si>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</si>
  <si>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</si>
  <si>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</si>
  <si>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</si>
  <si>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</si>
  <si>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</si>
  <si>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</si>
  <si>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</si>
  <si>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</si>
  <si>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</si>
  <si>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</si>
  <si>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</si>
  <si>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</si>
  <si>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</si>
  <si>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</si>
  <si>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</si>
  <si>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</si>
  <si>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</si>
  <si>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</si>
  <si>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</si>
  <si>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</si>
  <si>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</si>
  <si>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</si>
  <si>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</si>
  <si>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</si>
  <si>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</si>
  <si>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</si>
  <si>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</si>
  <si>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</si>
  <si>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</si>
  <si>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</si>
  <si>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</si>
  <si>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</si>
  <si>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</si>
  <si>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</si>
  <si>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</si>
  <si>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</si>
  <si>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</si>
  <si>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</si>
  <si>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</si>
  <si>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</si>
  <si>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</si>
  <si>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</si>
  <si>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</si>
  <si>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</si>
  <si>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</si>
  <si>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</si>
  <si>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</si>
  <si>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</si>
  <si>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</si>
  <si>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</si>
  <si>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</si>
  <si>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</si>
  <si>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</si>
  <si>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</si>
  <si>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</si>
  <si>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</si>
  <si>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</si>
  <si>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</si>
  <si>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</si>
  <si>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</si>
  <si>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</si>
  <si>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</si>
  <si>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</si>
  <si>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</si>
  <si>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</si>
  <si>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</si>
  <si>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</si>
  <si>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</si>
  <si>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</si>
  <si>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</si>
  <si>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</si>
  <si>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</si>
  <si>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</si>
  <si>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</si>
  <si>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</si>
  <si>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</si>
  <si>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</si>
  <si>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</si>
  <si>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</si>
  <si>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</si>
  <si>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</si>
  <si>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</si>
  <si>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</si>
  <si>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</si>
  <si>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</si>
  <si>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</si>
  <si>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</si>
  <si>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</si>
  <si>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</si>
  <si>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</si>
  <si>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</si>
  <si>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</si>
  <si>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</si>
  <si>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</si>
  <si>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</si>
  <si>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</si>
  <si>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</si>
  <si>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</si>
  <si>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</si>
  <si>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</si>
  <si>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</si>
  <si>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</si>
  <si>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</si>
  <si>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</si>
  <si>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</si>
  <si>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</si>
  <si>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</si>
  <si>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</si>
  <si>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</si>
  <si>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</si>
  <si>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</si>
  <si>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</si>
  <si>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</si>
  <si>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</si>
  <si>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</si>
  <si>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</si>
  <si>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</si>
  <si>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</si>
  <si>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</si>
  <si>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</si>
  <si>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</si>
  <si>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</si>
  <si>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</si>
  <si>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</si>
  <si>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</si>
  <si>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</si>
  <si>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</si>
  <si>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</si>
  <si>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</si>
  <si>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</si>
  <si>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</si>
  <si>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</si>
  <si>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</si>
  <si>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</si>
  <si>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</si>
  <si>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</si>
  <si>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</si>
  <si>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</si>
  <si>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</si>
  <si>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</si>
  <si>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</si>
  <si>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</si>
  <si>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</si>
  <si>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</si>
  <si>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</si>
  <si>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</si>
  <si>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</si>
  <si>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</si>
  <si>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</si>
  <si>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</si>
  <si>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</si>
  <si>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</si>
  <si>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</si>
  <si>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</si>
  <si>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</si>
  <si>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</si>
  <si>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</si>
  <si>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</si>
  <si>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</si>
  <si>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</si>
  <si>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</si>
  <si>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</si>
  <si>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</si>
  <si>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</si>
  <si>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</si>
  <si>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</si>
  <si>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</si>
  <si>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</si>
  <si>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</si>
  <si>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</si>
  <si>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</si>
  <si>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</si>
  <si>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</si>
  <si>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</si>
  <si>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</si>
  <si>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</si>
  <si>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</si>
  <si>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</si>
  <si>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</si>
  <si>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</si>
  <si>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</si>
  <si>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</si>
  <si>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</si>
  <si>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</si>
  <si>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</si>
  <si>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</si>
  <si>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</si>
  <si>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</si>
  <si>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</si>
  <si>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</si>
  <si>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</si>
  <si>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</si>
  <si>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</si>
  <si>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</si>
  <si>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</si>
  <si>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</si>
  <si>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</si>
  <si>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</si>
  <si>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</si>
  <si>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</si>
  <si>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</si>
  <si>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</si>
  <si>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</si>
  <si>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</si>
  <si>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</si>
  <si>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</si>
  <si>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</si>
  <si>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</si>
  <si>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</si>
  <si>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</si>
  <si>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</si>
  <si>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</si>
  <si>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</si>
  <si>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</si>
  <si>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</si>
  <si>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</si>
  <si>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</si>
  <si>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</si>
  <si>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</si>
  <si>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</si>
  <si>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</si>
  <si>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</si>
  <si>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</si>
  <si>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</si>
  <si>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</si>
  <si>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</si>
  <si>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</si>
  <si>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</si>
  <si>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</si>
  <si>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</si>
  <si>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</si>
  <si>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</si>
  <si>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</si>
  <si>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</si>
  <si>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</si>
  <si>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</si>
  <si>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</si>
  <si>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</si>
  <si>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</si>
  <si>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</si>
  <si>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</si>
  <si>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</si>
  <si>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</si>
  <si>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</si>
  <si>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</si>
  <si>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</si>
  <si>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</si>
  <si>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</si>
  <si>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</si>
  <si>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</si>
  <si>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</si>
  <si>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</si>
  <si>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</si>
  <si>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</si>
  <si>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</si>
  <si>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</si>
  <si>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</si>
  <si>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</si>
  <si>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</si>
  <si>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</si>
  <si>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</si>
  <si>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</si>
  <si>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</si>
  <si>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</si>
  <si>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</si>
  <si>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</si>
  <si>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</si>
  <si>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</si>
  <si>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</si>
  <si>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</si>
  <si>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</si>
  <si>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</si>
  <si>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</si>
  <si>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</si>
  <si>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</si>
  <si>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</si>
  <si>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</si>
  <si>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</si>
  <si>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</si>
  <si>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</si>
  <si>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</si>
  <si>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</si>
  <si>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</si>
  <si>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</si>
  <si>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</si>
  <si>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</si>
  <si>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</si>
  <si>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</si>
  <si>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</si>
  <si>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</si>
  <si>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</si>
  <si>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</si>
  <si>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</si>
  <si>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</si>
  <si>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</si>
  <si>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</si>
  <si>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</si>
  <si>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</si>
  <si>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</si>
  <si>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</si>
  <si>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</si>
  <si>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</si>
  <si>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</si>
  <si>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</si>
  <si>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</si>
  <si>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</si>
  <si>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</si>
  <si>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</si>
  <si>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</si>
  <si>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</si>
  <si>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</si>
  <si>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</si>
  <si>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</si>
  <si>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</si>
  <si>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</si>
  <si>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</si>
  <si>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</si>
  <si>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</si>
  <si>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</si>
  <si>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</si>
  <si>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</si>
  <si>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</si>
  <si>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</si>
  <si>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</si>
  <si>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</si>
  <si>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</si>
  <si>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</si>
  <si>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</si>
  <si>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</si>
  <si>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</si>
  <si>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</si>
  <si>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</si>
  <si>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</si>
  <si>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</si>
  <si>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</si>
  <si>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</si>
  <si>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</si>
  <si>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</si>
  <si>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</si>
  <si>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</si>
  <si>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</si>
  <si>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</si>
  <si>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</si>
  <si>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</si>
  <si>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</si>
  <si>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</si>
  <si>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</si>
  <si>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</si>
  <si>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</si>
  <si>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</si>
  <si>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</si>
  <si>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</si>
  <si>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</si>
  <si>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</si>
  <si>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</si>
  <si>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</si>
  <si>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</si>
  <si>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</si>
  <si>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</si>
  <si>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</si>
  <si>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</si>
  <si>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</si>
  <si>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</si>
  <si>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</si>
  <si>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</si>
  <si>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</si>
  <si>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</si>
  <si>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</si>
  <si>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</si>
  <si>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</si>
  <si>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</si>
  <si>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</si>
  <si>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</si>
  <si>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</si>
  <si>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</si>
  <si>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</si>
  <si>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</si>
  <si>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</si>
  <si>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</si>
  <si>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</si>
  <si>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</si>
  <si>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</si>
  <si>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</si>
  <si>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</si>
  <si>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</si>
  <si>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</si>
  <si>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</si>
  <si>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</si>
  <si>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</si>
  <si>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</si>
  <si>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</si>
  <si>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</si>
  <si>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</si>
  <si>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</si>
  <si>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</si>
  <si>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</si>
  <si>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</si>
  <si>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</si>
  <si>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</si>
  <si>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</si>
  <si>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</si>
  <si>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</si>
  <si>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</si>
  <si>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</si>
  <si>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</si>
  <si>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</si>
  <si>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</si>
  <si>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</si>
  <si>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</si>
  <si>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</si>
  <si>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</si>
  <si>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</si>
  <si>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</si>
  <si>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</si>
  <si>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</si>
  <si>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</si>
  <si>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</si>
  <si>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</si>
  <si>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</si>
  <si>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</si>
  <si>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</si>
  <si>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</si>
  <si>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</si>
  <si>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</si>
  <si>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</si>
  <si>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</si>
  <si>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</si>
  <si>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</si>
  <si>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</si>
  <si>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</si>
  <si>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</si>
  <si>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</si>
  <si>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</si>
  <si>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</si>
  <si>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15868-AMPLIACIÓN DEL PLANTEL EDUCATIVO PARA INICIAL CAMILA HENRÍQUEZ UREÑA,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</si>
  <si>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</si>
  <si>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</si>
  <si>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</si>
  <si>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</si>
  <si>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</si>
  <si>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</si>
  <si>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</si>
  <si>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</si>
  <si>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</si>
  <si>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</si>
  <si>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</si>
  <si>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</si>
  <si>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</si>
  <si>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</si>
  <si>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</si>
  <si>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</si>
  <si>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</si>
  <si>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</si>
  <si>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</si>
  <si>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</si>
  <si>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</si>
  <si>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</si>
  <si>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</si>
  <si>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</si>
  <si>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</si>
  <si>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</si>
  <si>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</si>
  <si>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</si>
  <si>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</si>
  <si>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</si>
  <si>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</si>
  <si>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</si>
  <si>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</si>
  <si>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</si>
  <si>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</si>
  <si>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</si>
  <si>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</si>
  <si>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</si>
  <si>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</si>
  <si>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</si>
  <si>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</si>
  <si>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</si>
  <si>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</si>
  <si>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</si>
  <si>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</si>
  <si>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</si>
  <si>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</si>
  <si>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</si>
  <si>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</si>
  <si>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</si>
  <si>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</si>
  <si>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</si>
  <si>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</si>
  <si>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</si>
  <si>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</si>
  <si>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</si>
  <si>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</si>
  <si>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</si>
  <si>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</si>
  <si>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</si>
  <si>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</si>
  <si>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</si>
  <si>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</si>
  <si>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</si>
  <si>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</si>
  <si>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</si>
  <si>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</si>
  <si>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</si>
  <si>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</si>
  <si>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</si>
  <si>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</si>
  <si>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</si>
  <si>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</si>
  <si>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</si>
  <si>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</si>
  <si>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</si>
  <si>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</si>
  <si>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</si>
  <si>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</si>
  <si>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</si>
  <si>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</si>
  <si>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</si>
  <si>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</si>
  <si>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</si>
  <si>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</si>
  <si>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</si>
  <si>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</si>
  <si>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</si>
  <si>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</si>
  <si>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</si>
  <si>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</si>
  <si>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</si>
  <si>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</si>
  <si>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</si>
  <si>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</si>
  <si>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</si>
  <si>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</si>
  <si>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</si>
  <si>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</si>
  <si>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</si>
  <si>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</si>
  <si>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</si>
  <si>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</si>
  <si>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</si>
  <si>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</si>
  <si>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</si>
  <si>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</si>
  <si>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</si>
  <si>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</si>
  <si>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</si>
  <si>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</si>
  <si>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</si>
  <si>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</si>
  <si>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</si>
  <si>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</si>
  <si>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</si>
  <si>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</si>
  <si>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</si>
  <si>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</si>
  <si>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</si>
  <si>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</si>
  <si>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</si>
  <si>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</si>
  <si>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</si>
  <si>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</si>
  <si>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</si>
  <si>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</si>
  <si>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</si>
  <si>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</si>
  <si>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</si>
  <si>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</si>
  <si>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</si>
  <si>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</si>
  <si>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</si>
  <si>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</si>
  <si>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</si>
  <si>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</si>
  <si>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</si>
  <si>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</si>
  <si>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</si>
  <si>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</si>
  <si>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</si>
  <si>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</si>
  <si>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</si>
  <si>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</si>
  <si>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</si>
  <si>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</si>
  <si>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</si>
  <si>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</si>
  <si>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</si>
  <si>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</si>
  <si>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</si>
  <si>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</si>
  <si>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</si>
  <si>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</si>
  <si>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</si>
  <si>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</si>
  <si>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</si>
  <si>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</si>
  <si>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</si>
  <si>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</si>
  <si>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</si>
  <si>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</si>
  <si>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</si>
  <si>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</si>
  <si>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</si>
  <si>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</si>
  <si>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</si>
  <si>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</si>
  <si>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</si>
  <si>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</si>
  <si>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</si>
  <si>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</si>
  <si>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</si>
  <si>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</si>
  <si>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</si>
  <si>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</si>
  <si>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</si>
  <si>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</si>
  <si>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</si>
  <si>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</si>
  <si>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</si>
  <si>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</si>
  <si>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</si>
  <si>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</si>
  <si>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</si>
  <si>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</si>
  <si>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</si>
  <si>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</si>
  <si>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</si>
  <si>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</si>
  <si>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</si>
  <si>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</si>
  <si>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</si>
  <si>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</si>
  <si>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</si>
  <si>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</si>
  <si>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</si>
  <si>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</si>
  <si>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</si>
  <si>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</si>
  <si>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</si>
  <si>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</si>
  <si>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</si>
  <si>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</si>
  <si>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</si>
  <si>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</si>
  <si>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</si>
  <si>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</si>
  <si>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</si>
  <si>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</si>
  <si>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</si>
  <si>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</si>
  <si>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</si>
  <si>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</si>
  <si>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</si>
  <si>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</si>
  <si>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</si>
  <si>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</si>
  <si>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</si>
  <si>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</si>
  <si>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</si>
  <si>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</si>
  <si>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</si>
  <si>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</si>
  <si>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</si>
  <si>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</si>
  <si>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</si>
  <si>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</si>
  <si>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</si>
  <si>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</si>
  <si>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</si>
  <si>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</si>
  <si>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</si>
  <si>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</si>
  <si>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</si>
  <si>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</si>
  <si>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</si>
  <si>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</si>
  <si>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</si>
  <si>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</si>
  <si>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</si>
  <si>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02-CONSTRUCCIÓN DE UN NUEVO CEMENTERIO EN EL MUNICIPIO LOS RIOS, PROVINCIA BAHORUCO</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</si>
  <si>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</si>
  <si>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</si>
  <si>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</si>
  <si>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</si>
  <si>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</si>
  <si>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</si>
  <si>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</si>
  <si>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</si>
  <si>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</si>
  <si>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07-AMPLIACIÓN DEL PLANTEL EDUCATIVO PARA INICIAL PROF. YOJANY DE LA CRUZ SANTANA, MUNICIPIO JAMAO AL NORTE,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</si>
  <si>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</si>
  <si>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</si>
  <si>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</si>
  <si>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</si>
  <si>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</si>
  <si>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</si>
  <si>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</si>
  <si>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60-CONSTRUCCIÓN DE OFICINAS GUBERNAMENTALES DE ARROYO SALADO, MUNICIPIO DE CABRERA, PROVINCIA MARÍA TRINIDAD SÁNCHEZ</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</si>
  <si>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</si>
  <si>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</si>
  <si>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</si>
  <si>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</si>
  <si>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</si>
  <si>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41-REHABILITACIÓN Y CONSTRUCCIÓN AYUDANTÍA DEL MINISTERIO DE OBRAS PÚBLICAS EN LA PROVINCIA DE PUERTO PLATA</t>
  </si>
  <si>
    <t>40-RECONSTRUCCIÓN DE LA INFRAESTRUCTURA VIAL URBANA DEL MUNICIPIO DE SALCEDO, PROVINCIA HERMANAS MIRABAL</t>
  </si>
  <si>
    <t>21-CONSTRUCCIÓN DE PLANTELES EDUCATIVOS EN LA PROVINCIA SAMANÁ (FASE 3)</t>
  </si>
  <si>
    <t>09-REPARACIÓN DEL ALUMBRADO PÚBLICO EN EL MALECÓN DEL MUNICIPIO DE SANTA BÁRBARA, PROVINCIA SAMANÁ</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</si>
  <si>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</si>
  <si>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</si>
  <si>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</si>
  <si>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</si>
  <si>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</si>
  <si>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</si>
  <si>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12-AMPLIACIÓN DEL PLANTEL EDUCATIVO PARA INICIAL SOR LEONOR GIBB, MUNICIPIO CONSUELO, PROVINCIA SAN PEDRO DE MACORÍS.</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</si>
  <si>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</si>
  <si>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</si>
  <si>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</si>
  <si>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</si>
  <si>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</si>
  <si>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62-AMPLIACIÓN DEL PLANTEL EDUCATIVO PARA INICIAL CRISTINA HELENA CRUZ, MUNICIPIO YAMASÁ, PROVINCIA MONTE PLATA.</t>
  </si>
  <si>
    <t>10-AMPLIACIÓN DEL PLANTEL EDUCATIVO PARA INICIAL CARLOS MELQUIADES PEGUERO SÁNCHEZ, MUNICIPIO HATO MAYOR, PROVINCIA HATO MAYOR.</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</si>
  <si>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</si>
  <si>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</si>
  <si>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</si>
  <si>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</si>
  <si>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</si>
  <si>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</si>
  <si>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</si>
  <si>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</si>
  <si>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</si>
  <si>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22-AMPLIACIÓN DEL PLANTEL EDUCATIVO PARA INICIAL RANCHO ARRIBA, MUNICIPIO SANTO DOMINGO NORTE, PROVINCIA SANTO DOMINGO.</t>
  </si>
  <si>
    <t>35-AMPLIACIÓN DEL PLANTEL EDUCATIVO PARA INICIAL REPÚBLICA DE ECUADOR, MUNICIPIO SANTO DOMINGO NORTE,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</si>
  <si>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</si>
  <si>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</si>
  <si>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</si>
  <si>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</si>
  <si>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</si>
  <si>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</si>
  <si>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</si>
  <si>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</si>
  <si>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</si>
  <si>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</si>
  <si>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</si>
  <si>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</si>
  <si>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</si>
  <si>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</si>
  <si>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</si>
  <si>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</si>
  <si>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</si>
  <si>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</si>
  <si>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</si>
  <si>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</si>
  <si>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</si>
  <si>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</si>
  <si>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</si>
  <si>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</si>
  <si>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</si>
  <si>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</si>
  <si>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</si>
  <si>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</si>
  <si>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</si>
  <si>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</si>
  <si>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</si>
  <si>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</si>
  <si>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</si>
  <si>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</si>
  <si>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</si>
  <si>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</si>
  <si>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</si>
  <si>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</si>
  <si>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</si>
  <si>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</si>
  <si>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</si>
  <si>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</si>
  <si>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</si>
  <si>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</si>
  <si>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</si>
  <si>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</si>
  <si>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</si>
  <si>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</si>
  <si>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</si>
  <si>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</si>
  <si>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</si>
  <si>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</si>
  <si>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</si>
  <si>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</si>
  <si>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</si>
  <si>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</si>
  <si>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</si>
  <si>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</si>
  <si>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</si>
  <si>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</si>
  <si>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</si>
  <si>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</si>
  <si>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</si>
  <si>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</si>
  <si>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</si>
  <si>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</si>
  <si>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</si>
  <si>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</si>
  <si>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</si>
  <si>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</si>
  <si>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</si>
  <si>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</si>
  <si>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</si>
  <si>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</si>
  <si>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</si>
  <si>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</si>
  <si>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</si>
  <si>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</si>
  <si>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</si>
  <si>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</si>
  <si>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</si>
  <si>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</si>
  <si>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</si>
  <si>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</si>
  <si>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</si>
  <si>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</si>
  <si>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</si>
  <si>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</si>
  <si>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</si>
  <si>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</si>
  <si>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</si>
  <si>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</si>
  <si>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</si>
  <si>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</si>
  <si>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</si>
  <si>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</si>
  <si>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</si>
  <si>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</si>
  <si>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</si>
  <si>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</si>
  <si>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</si>
  <si>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</si>
  <si>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</si>
  <si>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</si>
  <si>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</si>
  <si>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</si>
  <si>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</si>
  <si>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</si>
  <si>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</si>
  <si>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</si>
  <si>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</si>
  <si>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</si>
  <si>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</si>
  <si>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</si>
  <si>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</si>
  <si>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</si>
  <si>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</si>
  <si>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</si>
  <si>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</si>
  <si>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</si>
  <si>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</si>
  <si>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</si>
  <si>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</si>
  <si>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</si>
  <si>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</si>
  <si>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</si>
  <si>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</si>
  <si>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</si>
  <si>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</si>
  <si>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</si>
  <si>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</si>
  <si>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</si>
  <si>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</si>
  <si>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</si>
  <si>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</si>
  <si>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</si>
  <si>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</si>
  <si>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16235-CONSTRUCCIÓN DE PUENTE TIPO ALCANTARILLA DE CAJÓN SIMPLE Y ENLACE EN BAITOA AFECTADO POR LA VAGUADA DE ABRIL 2022, CARRETERA EL LIMÓN-VENGAN A VER, MUNICIPIO JIMANÍ, PROVINCIA INDEPENDENCIA</t>
  </si>
  <si>
    <t>16270-RECONSTRUCCIÓN DE 160 METROS DE VÍA EN LA AVENIDA LA ALTAGRACIA AFECTADO POR EL HURACÁN FIONA, MUNICIPIO HIGUEY, PROVINCIA LA ALTAGRACIA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</si>
  <si>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</si>
  <si>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</si>
  <si>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</si>
  <si>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</si>
  <si>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</si>
  <si>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</si>
  <si>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</si>
  <si>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</si>
  <si>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</si>
  <si>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</si>
  <si>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</si>
  <si>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</si>
  <si>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</si>
  <si>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</si>
  <si>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</si>
  <si>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</si>
  <si>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</si>
  <si>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</si>
  <si>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</si>
  <si>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</si>
  <si>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</si>
  <si>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</si>
  <si>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</si>
  <si>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</si>
  <si>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</si>
  <si>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</si>
  <si>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</si>
  <si>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</si>
  <si>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</si>
  <si>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</si>
  <si>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</si>
  <si>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</si>
  <si>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</si>
  <si>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</si>
  <si>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</si>
  <si>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</si>
  <si>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</si>
  <si>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</si>
  <si>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</si>
  <si>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</si>
  <si>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</si>
  <si>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</si>
  <si>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</si>
  <si>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</si>
  <si>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</si>
  <si>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</si>
  <si>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</si>
  <si>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</si>
  <si>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</si>
  <si>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</si>
  <si>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</si>
  <si>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</si>
  <si>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</si>
  <si>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</si>
  <si>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</si>
  <si>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</si>
  <si>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</si>
  <si>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</si>
  <si>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</si>
  <si>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</si>
  <si>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</si>
  <si>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</si>
  <si>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</si>
  <si>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</si>
  <si>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</si>
  <si>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</si>
  <si>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</si>
  <si>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</si>
  <si>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</si>
  <si>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</si>
  <si>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</si>
  <si>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</si>
  <si>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</si>
  <si>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</si>
  <si>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</si>
  <si>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</si>
  <si>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</si>
  <si>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</si>
  <si>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</si>
  <si>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</si>
  <si>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</si>
  <si>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</si>
  <si>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</si>
  <si>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</si>
  <si>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</si>
  <si>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</si>
  <si>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</si>
  <si>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</si>
  <si>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</si>
  <si>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</si>
  <si>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</si>
  <si>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</si>
  <si>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</si>
  <si>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</si>
  <si>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</si>
  <si>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</si>
  <si>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</si>
  <si>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</si>
  <si>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</si>
  <si>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</si>
  <si>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</si>
  <si>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</si>
  <si>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</si>
  <si>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</si>
  <si>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</si>
  <si>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</si>
  <si>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</si>
  <si>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</si>
  <si>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</si>
  <si>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</si>
  <si>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</si>
  <si>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</si>
  <si>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</si>
  <si>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</si>
  <si>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</si>
  <si>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</si>
  <si>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</si>
  <si>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</si>
  <si>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</si>
  <si>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</si>
  <si>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</si>
  <si>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</si>
  <si>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</si>
  <si>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</si>
  <si>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</si>
  <si>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</si>
  <si>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</si>
  <si>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</si>
  <si>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16227-CONSTRUCCIÓN DEL CAMINO VECINAL GAUTIERGUAYABAL-PALOMA TRAMO II AFECTADO POR LA VAGUADA DE ABRIL 2022, MUNICIPIO SAN PEDRO DE MACORÍS, PROVINCIA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</si>
  <si>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</si>
  <si>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</si>
  <si>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</si>
  <si>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</si>
  <si>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</si>
  <si>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</si>
  <si>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</si>
  <si>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</si>
  <si>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</si>
  <si>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</si>
  <si>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</si>
  <si>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</si>
  <si>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</si>
  <si>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</si>
  <si>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</si>
  <si>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</si>
  <si>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</si>
  <si>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</si>
  <si>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</si>
  <si>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</si>
  <si>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</si>
  <si>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</si>
  <si>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</si>
  <si>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</si>
  <si>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</si>
  <si>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</si>
  <si>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</si>
  <si>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</si>
  <si>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</si>
  <si>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16272-RECONSTRUCCIÓN CAMINO VECINAL CAÑUELO  DAJAO  ANTON SÁNCHEZ, AFECTADO POR EL HURACAN FIONA, MUNICIPIO BAYAGUANA,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</si>
  <si>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</si>
  <si>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</si>
  <si>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</si>
  <si>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</si>
  <si>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</si>
  <si>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</si>
  <si>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</si>
  <si>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</si>
  <si>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</si>
  <si>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</si>
  <si>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</si>
  <si>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</si>
  <si>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</si>
  <si>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</si>
  <si>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</si>
  <si>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</si>
  <si>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</si>
  <si>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</si>
  <si>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</si>
  <si>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</si>
  <si>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</si>
  <si>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</si>
  <si>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</si>
  <si>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</si>
  <si>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</si>
  <si>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</si>
  <si>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</si>
  <si>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</si>
  <si>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</si>
  <si>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</si>
  <si>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</si>
  <si>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</si>
  <si>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</si>
  <si>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</si>
  <si>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</si>
  <si>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</si>
  <si>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</si>
  <si>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16112-REMODELACIÓN CANCHA DE BALONCESTO BATEY BIENVENIDO, SECTOR MANOGUAYABO, MUNICIPIO SANTO DOMINGO OESTE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</si>
  <si>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</si>
  <si>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</si>
  <si>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</si>
  <si>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</si>
  <si>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</si>
  <si>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</si>
  <si>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</si>
  <si>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</si>
  <si>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</si>
  <si>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</si>
  <si>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</si>
  <si>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</si>
  <si>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</si>
  <si>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</si>
  <si>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</si>
  <si>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</si>
  <si>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13434-MEJORAMIENTO DEL SISTEMA DE DISTRIBUCION ELECTRICA A NIVEL NACIONAL</t>
  </si>
  <si>
    <t>13436-REHABILITACIÓN DE REDES Y NORMALIZACIÓN DE USUARIOS DEL SERVICIO DE ENERGIA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</si>
  <si>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</si>
  <si>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</si>
  <si>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</si>
  <si>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</si>
  <si>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</si>
  <si>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</si>
  <si>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</si>
  <si>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16354-REPARACIÓN DE VIVIENDAS VULNERABLES EN LAS CIRCUNSCRIPCIONES 2 Y 3 DEL DISTRITO NACIONAL</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</si>
  <si>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</si>
  <si>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</si>
  <si>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</si>
  <si>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</si>
  <si>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</si>
  <si>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</si>
  <si>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</si>
  <si>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</si>
  <si>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</si>
  <si>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</si>
  <si>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</si>
  <si>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</si>
  <si>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</si>
  <si>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</si>
  <si>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</si>
  <si>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</si>
  <si>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</si>
  <si>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</si>
  <si>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</si>
  <si>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</si>
  <si>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</si>
  <si>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</si>
  <si>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</si>
  <si>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</si>
  <si>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</si>
  <si>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</si>
  <si>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</si>
  <si>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</si>
  <si>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</si>
  <si>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</si>
  <si>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</si>
  <si>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</si>
  <si>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</si>
  <si>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</si>
  <si>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</si>
  <si>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</si>
  <si>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</si>
  <si>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</si>
  <si>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</si>
  <si>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16325-RECONSTRUCCIÓN CALLES COLÓN, EUGENIO MARÍA DE HOSTOS Y CALLEJÓN DE REGINA, CIUDAD COLONIAL,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</si>
  <si>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</si>
  <si>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</si>
  <si>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</si>
  <si>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</si>
  <si>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</si>
  <si>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</si>
  <si>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</si>
  <si>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</si>
  <si>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</si>
  <si>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</si>
  <si>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</si>
  <si>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</si>
  <si>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</si>
  <si>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</si>
  <si>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</si>
  <si>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</si>
  <si>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</si>
  <si>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</si>
  <si>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</si>
  <si>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</si>
  <si>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</si>
  <si>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</si>
  <si>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</si>
  <si>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</si>
  <si>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</si>
  <si>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</si>
  <si>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</si>
  <si>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</si>
  <si>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</si>
  <si>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</si>
  <si>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</si>
  <si>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</si>
  <si>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</si>
  <si>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</si>
  <si>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</si>
  <si>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</si>
  <si>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</si>
  <si>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</si>
  <si>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</si>
  <si>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</si>
  <si>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</si>
  <si>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</si>
  <si>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14675-REMODELACIÓN CANCHA DE BALONCESTO EN LA COMUNIDAD ITABO, MUNICIPIO BAJOS DE HAINA, PROVINCIA SAN CRISTOBAL</t>
  </si>
  <si>
    <t>14677-REMODELACIÓN CANCHA DE BALONCESTO EN LA COMUNIDAD DE HATILLO PROVINCIA SAN CRISTOBAL</t>
  </si>
  <si>
    <t>16327-CONSTRUCCIÓN  PARQUE URBANO EN EL MUNICIPIO  BAJOS DE HAINA, PROVINCIA SAN CRISTOBAL</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</si>
  <si>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</si>
  <si>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</si>
  <si>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</si>
  <si>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13073-CONSTRUCCIÓN 1 ESTANCIA INFANTIL EN LA PROVINCIA DE SANCHEZ RAMIREZ</t>
  </si>
  <si>
    <t>13425-CONSTRUCCIÓN  DE 8 ESTANCIAS INFANTILES EN LA PROVINCIA SANTIAGO (FASE 2)</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</si>
  <si>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</si>
  <si>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</si>
  <si>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</si>
  <si>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14106-CONSTRUCCIÓN DEL ESTADIO DE BÉISBOL EL PINAR DE OCOA, DISTRITO MUNICIPAL EL PINAR, PROVINCIA SAN JOSÉ DE OCOA</t>
  </si>
  <si>
    <t>15351-CONSTRUCCIÓN DE PLAZA COMUNITARIA EN EL MUNICIPIO DE BÁNICA,  PROVINCIA ELÍAS PIÑA</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</si>
  <si>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</si>
  <si>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</si>
  <si>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</si>
  <si>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</si>
  <si>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</si>
  <si>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</si>
  <si>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</si>
  <si>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</si>
  <si>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</si>
  <si>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</si>
  <si>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</si>
  <si>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</si>
  <si>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13637-CONSTRUCCIÓN PALACIO DE JUSTICIA DE SANTO DOMINGO ESTE</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</si>
  <si>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</si>
  <si>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</si>
  <si>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</si>
  <si>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</si>
  <si>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</si>
  <si>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</si>
  <si>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</si>
  <si>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</si>
  <si>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</si>
  <si>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</si>
  <si>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</si>
  <si>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</si>
  <si>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</si>
  <si>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</si>
  <si>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</si>
  <si>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</si>
  <si>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</si>
  <si>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</si>
  <si>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</si>
  <si>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</si>
  <si>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</si>
  <si>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</si>
  <si>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</si>
  <si>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</si>
  <si>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</si>
  <si>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</si>
  <si>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</si>
  <si>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</si>
  <si>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</si>
  <si>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</si>
  <si>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</si>
  <si>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</si>
  <si>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</si>
  <si>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</si>
  <si>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</si>
  <si>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</si>
  <si>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</si>
  <si>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</si>
  <si>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</si>
  <si>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16372-CONSTRUCCIÃN VIADUCTO Y DISTRIBUIDOR VIAL EN LA AV. REPÃBLICA DE COLOMBIA CON AV. CORONEL JUAN MARÃA LORA Y AV. PÃREZ RICART, DISTRITO NACIONAL</t>
  </si>
  <si>
    <t>16423-REMODELACIÓN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</si>
  <si>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</si>
  <si>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</si>
  <si>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</si>
  <si>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14229-CONSTRUCCIÓN DE LA SALA DE TERAPIA FÍSICA DE LA FUNDACIÓN CASA DE LUZ, MUNICIPIO SANTO DOMINGO ESTE, PROVINCIA SANTO DOMINGO</t>
  </si>
  <si>
    <t>14769-CONSTRUCCIÓN IGLESIA SANTISIMA CRUZ EN EL SECTOR EL CAFÉ DE HERRERA, MUNICIPIO SANTO DOMINGO OESTE, PROVINCIA SANTO DOMINGO</t>
  </si>
  <si>
    <t>14781-REMODELACIÓN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</si>
  <si>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</si>
  <si>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</si>
  <si>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</si>
  <si>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</si>
  <si>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</si>
  <si>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</si>
  <si>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</si>
  <si>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</si>
  <si>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</si>
  <si>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</si>
  <si>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</si>
  <si>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</si>
  <si>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</si>
  <si>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14419-RECONSTRUCCIÓN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</si>
  <si>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</si>
  <si>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</si>
  <si>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</si>
  <si>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</si>
  <si>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</si>
  <si>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</si>
  <si>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</si>
  <si>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</si>
  <si>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</si>
  <si>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</si>
  <si>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</si>
  <si>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</si>
  <si>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</si>
  <si>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</si>
  <si>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</si>
  <si>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</si>
  <si>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</si>
  <si>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</si>
  <si>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14237-CONSTRUCCIÓN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</si>
  <si>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</si>
  <si>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</si>
  <si>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</si>
  <si>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</si>
  <si>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</si>
  <si>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</si>
  <si>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</si>
  <si>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</si>
  <si>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</si>
  <si>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</si>
  <si>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</si>
  <si>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</si>
  <si>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</si>
  <si>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</si>
  <si>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</si>
  <si>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</si>
  <si>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</si>
  <si>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</si>
  <si>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</si>
  <si>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</si>
  <si>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13463-CONSTRUCCIÓN  DE 1 ESTANCIAS INFANTILES EN LA PROVINCIA DE MONSEÑOR NOUEL (FASE 2)</t>
  </si>
  <si>
    <t>15019-AMPLIACIÓN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</si>
  <si>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</si>
  <si>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</si>
  <si>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</si>
  <si>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</si>
  <si>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</si>
  <si>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</si>
  <si>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</si>
  <si>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</si>
  <si>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</si>
  <si>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</si>
  <si>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</si>
  <si>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</si>
  <si>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</si>
  <si>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</si>
  <si>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</si>
  <si>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</si>
  <si>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</si>
  <si>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</si>
  <si>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</si>
  <si>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</si>
  <si>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</si>
  <si>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</si>
  <si>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</si>
  <si>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</si>
  <si>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</si>
  <si>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</si>
  <si>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</si>
  <si>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</si>
  <si>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</si>
  <si>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</si>
  <si>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</si>
  <si>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</si>
  <si>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</si>
  <si>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</si>
  <si>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</si>
  <si>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</si>
  <si>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</si>
  <si>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</si>
  <si>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</si>
  <si>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</si>
  <si>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</si>
  <si>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</si>
  <si>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</si>
  <si>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</si>
  <si>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</si>
  <si>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</si>
  <si>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</si>
  <si>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</si>
  <si>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</si>
  <si>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</si>
  <si>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</si>
  <si>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</si>
  <si>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</si>
  <si>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</si>
  <si>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</si>
  <si>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</si>
  <si>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</si>
  <si>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</si>
  <si>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</si>
  <si>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</si>
  <si>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</si>
  <si>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</si>
  <si>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</si>
  <si>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</si>
  <si>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</si>
  <si>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</si>
  <si>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</si>
  <si>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</si>
  <si>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</si>
  <si>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</si>
  <si>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</si>
  <si>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</si>
  <si>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</si>
  <si>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</si>
  <si>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</si>
  <si>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</si>
  <si>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</si>
  <si>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</si>
  <si>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</si>
  <si>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</si>
  <si>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</si>
  <si>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</si>
  <si>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</si>
  <si>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</si>
  <si>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</si>
  <si>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</si>
  <si>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</si>
  <si>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</si>
  <si>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</si>
  <si>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</si>
  <si>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</si>
  <si>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</si>
  <si>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</si>
  <si>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</si>
  <si>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</si>
  <si>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</si>
  <si>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</si>
  <si>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</si>
  <si>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</si>
  <si>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</si>
  <si>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</si>
  <si>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</si>
  <si>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</si>
  <si>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</si>
  <si>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</si>
  <si>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</si>
  <si>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</si>
  <si>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</si>
  <si>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</si>
  <si>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</si>
  <si>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</si>
  <si>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</si>
  <si>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</si>
  <si>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</si>
  <si>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</si>
  <si>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</si>
  <si>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</si>
  <si>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</si>
  <si>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</si>
  <si>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</si>
  <si>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</si>
  <si>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</si>
  <si>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</si>
  <si>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</si>
  <si>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</si>
  <si>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</si>
  <si>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</si>
  <si>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</si>
  <si>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</si>
  <si>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</si>
  <si>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</si>
  <si>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</si>
  <si>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</si>
  <si>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</si>
  <si>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</si>
  <si>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</si>
  <si>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</si>
  <si>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</si>
  <si>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</si>
  <si>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</si>
  <si>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</si>
  <si>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</si>
  <si>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</si>
  <si>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</si>
  <si>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</si>
  <si>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</si>
  <si>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</si>
  <si>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</si>
  <si>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</si>
  <si>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</si>
  <si>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</si>
  <si>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</si>
  <si>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</si>
  <si>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</si>
  <si>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</si>
  <si>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</si>
  <si>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</si>
  <si>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</si>
  <si>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</si>
  <si>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</si>
  <si>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</si>
  <si>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16568-AMPLIACIÓN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</si>
  <si>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</si>
  <si>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</si>
  <si>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</si>
  <si>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</si>
  <si>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</si>
  <si>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</si>
  <si>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</si>
  <si>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</si>
  <si>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</si>
  <si>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</si>
  <si>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</si>
  <si>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</si>
  <si>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</si>
  <si>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</si>
  <si>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</si>
  <si>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</si>
  <si>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</si>
  <si>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16598-AMPLIACIÓN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</si>
  <si>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</si>
  <si>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</si>
  <si>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</si>
  <si>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</si>
  <si>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</si>
  <si>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</si>
  <si>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</si>
  <si>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</si>
  <si>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</si>
  <si>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</si>
  <si>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</si>
  <si>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16591-AMPLIACIÓN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</si>
  <si>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</si>
  <si>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</si>
  <si>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</si>
  <si>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</si>
  <si>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</si>
  <si>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</si>
  <si>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</si>
  <si>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</si>
  <si>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</si>
  <si>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</si>
  <si>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</si>
  <si>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</si>
  <si>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</si>
  <si>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</si>
  <si>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</si>
  <si>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</si>
  <si>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</si>
  <si>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</si>
  <si>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</si>
  <si>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</si>
  <si>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</si>
  <si>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</si>
  <si>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</si>
  <si>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</si>
  <si>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</si>
  <si>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</si>
  <si>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</si>
  <si>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</si>
  <si>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</si>
  <si>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</si>
  <si>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</si>
  <si>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</si>
  <si>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</si>
  <si>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</si>
  <si>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</si>
  <si>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</si>
  <si>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</si>
  <si>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</si>
  <si>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</si>
  <si>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</si>
  <si>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</si>
  <si>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</si>
  <si>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</si>
  <si>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</si>
  <si>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</si>
  <si>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</si>
  <si>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</si>
  <si>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</si>
  <si>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</si>
  <si>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</si>
  <si>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</si>
  <si>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</si>
  <si>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</si>
  <si>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</si>
  <si>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</si>
  <si>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</si>
  <si>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</si>
  <si>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</si>
  <si>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</si>
  <si>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</si>
  <si>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</si>
  <si>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16530-AMPLIACIÓN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</si>
  <si>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</si>
  <si>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</si>
  <si>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</si>
  <si>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16527-AMPLIACIÓN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</si>
  <si>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</si>
  <si>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</si>
  <si>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</si>
  <si>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</si>
  <si>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</si>
  <si>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</si>
  <si>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</si>
  <si>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</si>
  <si>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</si>
  <si>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</si>
  <si>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</si>
  <si>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</si>
  <si>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</si>
  <si>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</si>
  <si>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</si>
  <si>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</si>
  <si>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</si>
  <si>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</si>
  <si>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</si>
  <si>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</si>
  <si>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</si>
  <si>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</si>
  <si>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</si>
  <si>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</si>
  <si>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</si>
  <si>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</si>
  <si>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</si>
  <si>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</si>
  <si>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</si>
  <si>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</si>
  <si>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</si>
  <si>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</si>
  <si>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</si>
  <si>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</si>
  <si>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</si>
  <si>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</si>
  <si>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</si>
  <si>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</si>
  <si>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</si>
  <si>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</si>
  <si>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16609-AMPLIACIÓN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</si>
  <si>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</si>
  <si>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</si>
  <si>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</si>
  <si>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</si>
  <si>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</si>
  <si>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</si>
  <si>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</si>
  <si>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</si>
  <si>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</si>
  <si>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</si>
  <si>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</si>
  <si>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</si>
  <si>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</si>
  <si>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</si>
  <si>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</si>
  <si>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</si>
  <si>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</si>
  <si>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</si>
  <si>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</si>
  <si>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</si>
  <si>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</si>
  <si>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</si>
  <si>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</si>
  <si>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</si>
  <si>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</si>
  <si>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</si>
  <si>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</si>
  <si>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</si>
  <si>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</si>
  <si>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</si>
  <si>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</si>
  <si>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</si>
  <si>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</si>
  <si>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</si>
  <si>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</si>
  <si>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</si>
  <si>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</si>
  <si>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</si>
  <si>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</si>
  <si>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</si>
  <si>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</si>
  <si>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</si>
  <si>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</si>
  <si>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</si>
  <si>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</si>
  <si>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</si>
  <si>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</si>
  <si>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</si>
  <si>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</si>
  <si>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</si>
  <si>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</si>
  <si>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</si>
  <si>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</si>
  <si>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</si>
  <si>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</si>
  <si>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</si>
  <si>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</si>
  <si>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</si>
  <si>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</si>
  <si>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</si>
  <si>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</si>
  <si>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</si>
  <si>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</si>
  <si>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</si>
  <si>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</si>
  <si>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</si>
  <si>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</si>
  <si>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</si>
  <si>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</si>
  <si>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</si>
  <si>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</si>
  <si>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</si>
  <si>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</si>
  <si>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</si>
  <si>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</si>
  <si>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</si>
  <si>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</si>
  <si>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</si>
  <si>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</si>
  <si>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</si>
  <si>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</si>
  <si>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13374-AMPLIACIÓN DE PLANTELES EDUCATIVOS EN LA PROVINCIA DE PUERTO PLATA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</si>
  <si>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</si>
  <si>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</si>
  <si>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</si>
  <si>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</si>
  <si>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</si>
  <si>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</si>
  <si>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</si>
  <si>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</si>
  <si>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13601-AMPLIACIÓN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</si>
  <si>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</si>
  <si>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</si>
  <si>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</si>
  <si>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</si>
  <si>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</si>
  <si>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</si>
  <si>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</si>
  <si>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</si>
  <si>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</si>
  <si>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</si>
  <si>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</si>
  <si>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</si>
  <si>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</si>
  <si>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</si>
  <si>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13619-CONSTRUCCIÓN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</si>
  <si>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</si>
  <si>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</si>
  <si>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</si>
  <si>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</si>
  <si>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</si>
  <si>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</si>
  <si>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</si>
  <si>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</si>
  <si>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</si>
  <si>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</si>
  <si>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</si>
  <si>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</si>
  <si>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</si>
  <si>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</si>
  <si>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</si>
  <si>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</si>
  <si>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</si>
  <si>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</si>
  <si>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</si>
  <si>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</si>
  <si>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</si>
  <si>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</si>
  <si>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13555-CONSTRUCCIÓN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</si>
  <si>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</si>
  <si>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</si>
  <si>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</si>
  <si>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 xml:space="preserve">Presupuesto </t>
  </si>
  <si>
    <t>vigente</t>
  </si>
  <si>
    <t>5 = 4-5</t>
  </si>
  <si>
    <t>6 = (3/PIB)</t>
  </si>
  <si>
    <t>Suma de Suma de VIGENTE</t>
  </si>
  <si>
    <t>2.9.02 - Hoteles y restaurantes</t>
  </si>
  <si>
    <t>16768-RECONSTRUCCIÓN VÍA DE ACCESO A PLAYA TECO, DISTRITO MUNICIPAL MAIMÓN, PROVINCIA PUERTO PLATA</t>
  </si>
  <si>
    <t>16-CONSTRUCCIÓN DEL EDIFICIO DE PARQUEOS DE LA DIRECCIÓN GENERAL DE IMPUESTOS INTERNOS (DGII), SECTOR GAZCUE, DISTRITO NACIONAL</t>
  </si>
  <si>
    <t>Vigente</t>
  </si>
  <si>
    <t>% Devengado</t>
  </si>
  <si>
    <t>% del PIB</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</si>
  <si>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</si>
  <si>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</si>
  <si>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</si>
  <si>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</si>
  <si>
    <t>13578-AMPLIACIÓN DE PLANTELES EDUCATIVOS EN LA PROVINCIA SANTO DOMINGO (FASE 3)</t>
  </si>
  <si>
    <t>16788-REPARACIÓN INSTALACIONES DEPORTIVAS PARQUE MIRADOR DEL ESTE, SANTO DOMINGO ESTE</t>
  </si>
  <si>
    <t>16649-CONSTRUCCIÓN CENTRO UNIVERSITARIO REGIONAL UASD SANTO DOMINGO ESTE, PROVINCIA SANTO DOMINGO</t>
  </si>
  <si>
    <t>12586-AMPLIACIÓN Y REHABILITACION DE 1 PLANTEL ESCOLAR EN LA PROVINCIA PERAVIA</t>
  </si>
  <si>
    <t>62-AMPLIACIÓN Y REHABILITACION DE 1 PLANTEL ESCOLAR EN LA PROVINCIA PERAVIA</t>
  </si>
  <si>
    <t>12580-AMPLIACIÓN Y REHABILITACION DE 9 PLANTELES ESCOLARES EN LA PROVINCIA MARIA TRINIDAD SANCHEZ</t>
  </si>
  <si>
    <t>Se utilizó el PIB del Panorama Macroeconómico actualizado al 21 de agosto 2024, elaborado por el Ministerio de Economía Planificación y Desarrollo</t>
  </si>
  <si>
    <t>Es inversión pública</t>
  </si>
  <si>
    <t>23-Acceso y uso adecuado del servicio de transporte</t>
  </si>
  <si>
    <t xml:space="preserve"> </t>
  </si>
  <si>
    <t>01-CONSTRUCCIÓN  DEL LABORATORIO REGIONAL DE SALUD PÚBLICA EN AZUA DE COMPOSTELA</t>
  </si>
  <si>
    <t>03-MEJORAMIENTO DE LA EFICIENCIA ENERGÉTICA GUBERNAMENTAL EN REPÚBLICA DOMINICANA</t>
  </si>
  <si>
    <t>02-REHABILITACIÓN DE REDES Y NORMALIZACIÓN DE USUARIOS DEL SERVICIO DE ENERGIA</t>
  </si>
  <si>
    <t>01-MEJORAMIENTO DEL SISTEMA DE DISTRIBUCION ELECTRICA A NIVEL NACIONAL</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</si>
  <si>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</si>
  <si>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</si>
  <si>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</si>
  <si>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07-CONSTRUCCIÓN PALACIO DE JUSTICIA DE SANTO DOMINGO ESTE</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</si>
  <si>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</si>
  <si>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</si>
  <si>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</si>
  <si>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</si>
  <si>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</si>
  <si>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</si>
  <si>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</si>
  <si>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</si>
  <si>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90-CONSTRUCCIÓN DE OFICINAS Y NAVES INDUSTRIALES DE ZONA FRANCA DISDO, MUNICIPIO SANTO DOMINGO OESTE,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</si>
  <si>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</si>
  <si>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</si>
  <si>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</si>
  <si>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</si>
  <si>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</si>
  <si>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</si>
  <si>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</si>
  <si>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</si>
  <si>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</si>
  <si>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74-AMPLIACIÓN DEL PLANTEL EDUCATIVO PARA INICIAL TANCREDO VÁSQUEZ, MUNICIPIO SAN ANTONIO DE GUERRA, PROVINCIA SANTO DOMINGO.</t>
  </si>
  <si>
    <t>73-AMPLIACIÓN DEL PLANTEL EDUCATIVO PARA INICIAL PROF. JUAN FÉLIX ORTIZ, MUNICIPIO SAN ANTONIO DE GUERRA, PROVINCIA SANTO DOMINGO.</t>
  </si>
  <si>
    <t>72-AMPLIACIÓN DEL PLANTEL EDUCATIVO PARA INICIAL JUAN ANTONIO ALIX, MUNICIPIO SAN ANTONIO DE GUERRA, PROVINCIA SANTO DOMINGO.</t>
  </si>
  <si>
    <t>67-CONSTRUCCIÓN CENTRO COMUNAL DELIO RINCÓN, SECCIÓN LA JOYA, MUNICIPIO SAN ANTONIO DE GUERRA, PROVINCIA SANTO DOMINGO</t>
  </si>
  <si>
    <t>64-AMPLIACIÓN DEL PLANTEL EDUCATIVO PARA INICIAL JUAN ANTONIO ALIX - LUZ Y ESPERANZA, MUNICIPIO SAN ANTONIO DE GUERRA, PROVINCIA SANTO DOMINGO.</t>
  </si>
  <si>
    <t>63-AMPLIACIÓN DEL PLANTEL EDUCATIVO PARA INICIAL CAMILA HENRÍQUEZ UREÑA,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</si>
  <si>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</si>
  <si>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</si>
  <si>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60-REMODELACIÓN CANCHA DE BALONCESTO BATEY BIENVENIDO, SECTOR MANOGUAYABO, MUNICIPIO SANTO DOMINGO OESTE</t>
  </si>
  <si>
    <t>60-AMPLIACIÓN DEL PLANTEL EDUCATIVO PARA INICIAL PARROQUIAL MATECA (MADRE TERESA DE CALCUTA), MUNICIPIO SAN ANTONIO DE GUERRA, PROVINCIA SANTO DOMINGO.</t>
  </si>
  <si>
    <t>59-REMODELACIÓN CLUB DEPORTIVO CAJUQUIS, SECTOR 12 DE HAINA, MUNICIPIO SANTO DOMINGO OESTE</t>
  </si>
  <si>
    <t>59-AMPLIACIÓN DEL PLANTEL EDUCATIVO PARA INICIAL LOS BERROA, MUNICIPIO SAN ANTONIO DE GUERRA, PROVINCIA SANTO DOMINGO.</t>
  </si>
  <si>
    <t>58-AMPLIACIÓN DEL PLANTEL EDUCATIVO PARA INICIAL FRANCISCO DEL ROSARIO SÁNCHEZ, MUNICIPIO SANTO DOMINGO ESTE, PROVINCIA SANTO DOMINGO.</t>
  </si>
  <si>
    <t>57-CONSTRUCCIÓN CANCHA DE BALONCESTO GUAJIMÍA, SECTOR GUAJIMÍA, MUNICIPIO SANTO DOMINGO OESTE</t>
  </si>
  <si>
    <t>55-CONSTRUCCIÓN CLUB DEPORTIVO VILLA NAZARETH, SECTOR BAYONA, MUNICIPIO SANTO DOMINGO OESTE, PROVINCIA SANTO DOMINGO.</t>
  </si>
  <si>
    <t>54-AMPLIACIÓN DEL PLANTEL EDUCATIVO PARA INICIAL LA INMACULADA - FE Y ALEGRÍA, MUNICIPIO SANTO DOMINGO ESTE, PROVINCIA SANTO DOMINGO.</t>
  </si>
  <si>
    <t>54-AMPLIACIÓN DE PLANTELES EDUCATIVOS EN LA PROVINCIA SANTO DOMINGO (FASE 3)</t>
  </si>
  <si>
    <t>51-AMPLIACIÓN DEL PLANTEL EDUCATIVO PARA INICIAL REPÚBLICA DE BELICE, MUNICIPIO SANTO DOMINGO ESTE, PROVINCIA SANTO DOMINGO.</t>
  </si>
  <si>
    <t>49-AMPLIACIÓN DEL PLANTEL EDUCATIVO PARA INICIAL PATRIA MELLA, MUNICIPIO SANTO DOMINGO ESTE, PROVINCIA SANTO DOMINGO.</t>
  </si>
  <si>
    <t>48-CONSTRUCCIÓN CAMPO DE BÉISBOL LAS CAOBAS, SECTOR LAS CAOBAS, MUNICIPIO SANTO DOMINGO OESTE</t>
  </si>
  <si>
    <t>48-AMPLIACIÓN DEL PLANTEL EDUCATIVO PARA INICIAL EL DESPERTAR, MUNICIPIO SANTO DOMINGO ESTE, PROVINCIA SANTO DOMINGO.</t>
  </si>
  <si>
    <t>47-CONSTRUCCIÓN DE LA SALA DE TERAPIA FÍSICA DE LA FUNDACIÓN CASA DE LUZ, MUNICIPIO SANTO DOMINGO ESTE, PROVINCIA SANTO DOMINGO</t>
  </si>
  <si>
    <t>45-AMPLIACIÓN DEL PLANTEL EDUCATIVO PARA INICIAL REPÚBLICA DE NICARAGUA, MUNICIPIO SANTO DOMINGO ESTE, PROVINCIA SANTO DOMINGO.</t>
  </si>
  <si>
    <t>44-REPARACIÓN DEL INSTITUTO TECNOLÓGICO SUPERIOR COMUNITARIO DE SAN LUIS, MUNICIPIO SANTO DOMINGO ESTE, PROVINCIA SANTO DOMINGO.</t>
  </si>
  <si>
    <t>43-AMPLIACIÓN DEL PLANTEL EDUCATIVO PARA INICIAL PROF. MARÍA MERCEDES GÓMEZ, MUNICIPIO SANTO DOMINGO ESTE, PROVINCIA SANTO DOMINGO.</t>
  </si>
  <si>
    <t>40-AMPLIACIÓN DEL PLANTEL EDUCATIVO PARA INICIAL PROF. THELMA MEJÍA,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</si>
  <si>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</si>
  <si>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</si>
  <si>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</si>
  <si>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</si>
  <si>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32-AMPLIACIÓN DEL PLANTEL EDUCATIVO PARA INICIAL ALBERGUE INFANTIL NUESTRA SEÑORA DEL ROSARIO, MUNICIPIO SANTO DOMINGO NORTE, PROVINCIA SANTO DOMINGO.</t>
  </si>
  <si>
    <t>23-REPARACIÓN DE 8 LOTES DE VIVIENDAS EN EL SECTOR INVIVIENDA, MUNICIPIO SANTO DOMINGO ESTE, PROVINCIA SANTO DOMINGO</t>
  </si>
  <si>
    <t>23-AMPLIACIÓN DEL PLANTEL EDUCATIVO PARA INICIAL PROF. ELPIDIO JAVIER TAPIA, MUNICIPIO SANTO DOMINGO NORTE, PROVINCIA SANTO DOMINGO.</t>
  </si>
  <si>
    <t>22-CONSTRUCCIÓN IGLESIA SANTISIMA CRUZ EN EL SECTOR EL CAFÉ DE HERRERA, MUNICIPIO SANTO DOMINGO OESTE, PROVINCIA SANTO DOMINGO</t>
  </si>
  <si>
    <t>21-RECONSTRUCCIÓN DEL COMEDOR EN SANS SOUCI SANTO DOMINGO</t>
  </si>
  <si>
    <t>20-REPARACIÓN INSTALACIONES DEPORTIVAS PARQUE MIRADOR DEL ESTE, SANTO DOMINGO ESTE</t>
  </si>
  <si>
    <t>20-AMPLIACIÓN DEL PLANTEL EDUCATIVO PARA INICIAL COLOMBINA CASTRO, MUNICIPIO BOCA CHICA, PROVINCIA SANTO DOMINGO.</t>
  </si>
  <si>
    <t>19-AMPLIACIÓN DEL PLANTEL EDUCATIVO PARA INICIAL EMILIO PRUD¿HOMME, MUNICIPIO BOCA CHICA, PROVINCIA SANTO DOMINGO.</t>
  </si>
  <si>
    <t>13536-REPARACIÓN HOSPITALES DE LA PROVINCIA SANTO DOMINGO</t>
  </si>
  <si>
    <t>16-REPARACIÓN HOSPITALES DE LA PROVINCIA SANTO DOMINGO</t>
  </si>
  <si>
    <t>16-RECONSTRUCCIÓN CLUB DEPORTIVO EL BRISAL, MUNICIPIO SANTO DOMINGO ESTE, PROVINCIA SANTO DOMINGO</t>
  </si>
  <si>
    <t>16-AMPLIACIÓN DE PLANTELES EDUCATIVOS EN LA PROVINCIA DE SANTO DOMINGO (FASE 2)</t>
  </si>
  <si>
    <t>15-RECONSTRUCCIÓN CLUB CULTURAL Y DEPORTIVO OZAMA (MERLIN), SECTOR ENSANCHE OZAMA, MUNICIPIO SANTO DOMINGO ESTE, PROVINCIA SANTO DOMINGO</t>
  </si>
  <si>
    <t>14-CONSTRUCCIÓN  NUEVO PUENTE FLOTANTE SOBRE EL RLO OZAMA, DISTRITO NACIONAL</t>
  </si>
  <si>
    <t>14-AMPLIACIÓN DEL PLANTEL EDUCATIVO PARA INICIAL HERMANAS MIRABAL, MUNICIPIO BOCA CHICA,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</si>
  <si>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</si>
  <si>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</si>
  <si>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13-AMPLIACIÓN DEL PLANTEL EDUCATIVO PARA INICIAL VITALINA MORDÁN DE LA CRUZ, MUNICIPIO BOCA CHICA, PROVINCIA SANTO DOMINGO.</t>
  </si>
  <si>
    <t>11-CONSTRUCCIÓN CENTRO UNIVERSITARIO REGIONAL UASD SANTO DOMINGO ESTE, PROVINCIA SANTO DOMINGO</t>
  </si>
  <si>
    <t>10-REMODELACIÓN CANCHA DE BALONCESTO PALAVÉ, SECTOR MANOGUAYABO, MUNICIPIO SANTO DOMINGO OESTE,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</si>
  <si>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</si>
  <si>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</si>
  <si>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</si>
  <si>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08-AMPLIACIÓN DEL PLANTEL EDUCATIVO PARA INICIAL PROF. ANA LUISA ANDÚJAR SOLANO -  FE Y ALEGRÍA, MUNICIPIO LOS ALCARRIZOS, PROVINCIA SANTO DOMINGO.</t>
  </si>
  <si>
    <t>07-RECONSTRUCCIÓN DEL PARQUE EL DIQUE DEL OZAMA, C/ 1RA, ENSANCHE OZAMA, MUNICIPIO SANTO DOMINGO ESTE, PROVINCIA SANTO DOMINGO</t>
  </si>
  <si>
    <t>07-CONSTRUCCIÓN CAMPO DE BÉISBOL Y CANCHA DE BALONCESTO PUNTA LICEY DE VILLA MELLA, MUNICIPIO SANTO DOMINGO NORTE, SANTO DOMINGO</t>
  </si>
  <si>
    <t>07-AMPLIACIÓN DEL PLANTEL EDUCATIVO PARA INICIAL NORGE BOTELLO FERNÁNDEZ, MUNICIPIO LOS ALCARRIZOS, PROVINCIA SANTO DOMINGO.</t>
  </si>
  <si>
    <t>06-AMPLIACIÓN DEL PLANTEL EDUCATIVO PARA INICIAL SOCORRO SÁNCHEZ,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</si>
  <si>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</si>
  <si>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</si>
  <si>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</si>
  <si>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03-AMPLIACIÓN DEL PLANTEL EDUCATIVO PARA INICIAL CAMILA HENRÍQUEZ - FE Y ALEGRÍA,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</si>
  <si>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</si>
  <si>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</si>
  <si>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</si>
  <si>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</si>
  <si>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</si>
  <si>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</si>
  <si>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34-CONSTRUCCIÓN DEL ESTADIO DE BÉISBOL EL PINAR DE OCOA, DISTRITO MUNICIPAL EL PINAR, PROVINCIA SAN JOSÉ DE OCOA</t>
  </si>
  <si>
    <t>33-CONSTRUCCIÓN DE PUENTE BADÉN TUBULAR AFECTADO POR LA VAGUADA DE ABRIL 2022 SOBRE EL RÍO NIZAO, MUNICIPIO RANCHO ARRIBA, PROVINCIA SAN JOSÉ DE OCOA</t>
  </si>
  <si>
    <t>02-RECONSTRUCCIÓN DE LA CARRETERA EL PINAR - RANCHO FRANCISCO - LOS COROZOS AFECTADA POR LA TORMENTA TROPICAL FRANKLIN, MUNICIPIO SAN JOSÉ DE OCOA, PROVINCIA SAN JOSÉ DE OCOA</t>
  </si>
  <si>
    <t>42-AMPLIACIÓN DEL PLANTEL EDUCATIVO PARA INICIAL SUDADERO, MUNICIPIO HATO MAYOR, PROVINCIA HATO MAYOR.</t>
  </si>
  <si>
    <t>39-AMPLIACIÓN DEL PLANTEL EDUCATIVO PARA INICIAL MONTE COCA, MUNICIPIO HATO MAYOR, PROVINCIA HATO MAYOR.</t>
  </si>
  <si>
    <t>38-AMPLIACIÓN DEL PLANTEL EDUCATIVO PARA INICIAL MORQUECHO, MUNICIPIO HATO MAYOR, PROVINCIA HATO MAYOR.</t>
  </si>
  <si>
    <t>11-RECONSTRUCCIÓN DE LA CARRETERA SABANA DE LA MAR - CAÑO HONDO, MUNICIPIO SABANA DE LA MAR, PROVINCIA HATO MAYOR</t>
  </si>
  <si>
    <t>10-CONSTRUCCIÓN DE PLANTELES EDUCATIVOS EN LA PROVINCIA HATO MAYOR (FASE 3)</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</si>
  <si>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</si>
  <si>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</si>
  <si>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</si>
  <si>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</si>
  <si>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75-AMPLIACIÓN DEL PLANTEL EDUCATIVO PARA INICIAL GREGORIO LUPERÓN - PILANCÓN, MUNICIPIO MONTE PLATA,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</si>
  <si>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</si>
  <si>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</si>
  <si>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</si>
  <si>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</si>
  <si>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</si>
  <si>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</si>
  <si>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</si>
  <si>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65-RECONSTRUCCIÓN CAMINO VECINAL CAÑUELO  DAJAO  ANTON SÁNCHEZ, AFECTADO POR EL HURACAN FIONA, MUNICIPIO BAYAGUANA, PROVINCIA MONTE PLATA.</t>
  </si>
  <si>
    <t>65-AMPLIACIÓN DEL PLANTEL EDUCATIVO PARA INICIAL FRANCISCO MORENO MUÑOZ, MUNICIPIO YAMASÁ,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</si>
  <si>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</si>
  <si>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</si>
  <si>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</si>
  <si>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</si>
  <si>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31-RECONSTRUCCIÓN DE APROCHE AFECTADO POR LA VAGUADA DE ABRIL 2022 EN LA CARRETERA JUAN PABLO II CRUCE JUAN PABLO II  BAYAGUANA, MUNICIPIO BAYAGUANA, PROVINCIA MONTE PLATA</t>
  </si>
  <si>
    <t>19-CONSTRUCCIÓN DE IGLESIA EN LOS LIMONES, MUNICIPIO MONTE PLATA, PROVINCIA MONTE PLATA</t>
  </si>
  <si>
    <t>07-CONSTRUCCIÓN  PUENTE SOBRE RIO GUANUMA, AFECTADO POR LA TORMENTA TROPICAL FRANKLIN, CARRETERA LOS BOTADOS-HATO NUEVO, MUNICIPIO YAMASÁ, PROVINCIA MONTEPLATA</t>
  </si>
  <si>
    <t>86-AMPLIACIÓN DEL PLANTEL EDUCATIVO PARA INICIAL ANGEL ROSARIO MARTE - PUERTO RICO, MUNICIPIO MAIMÓN, PROVINCIA MONSEÑOR NOUEL</t>
  </si>
  <si>
    <t>60-CONSTRUCCIÓN  DE 1 ESTANCIAS INFANTILES EN LA PROVINCIA DE MONSEÑOR NOUEL (FASE 2)</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</si>
  <si>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</si>
  <si>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</si>
  <si>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</si>
  <si>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</si>
  <si>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</si>
  <si>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</si>
  <si>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</si>
  <si>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</si>
  <si>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</si>
  <si>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</si>
  <si>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85-RECONSTRUCCIÓN DE OBRAS COMPLEMENTARIAS CARRETERA TURÍSTICA GREGORIO LUPERÓN, PROVINCIAS SANTIAGO- PUERTO PLATA</t>
  </si>
  <si>
    <t>83-RECONSTRUCCIÓN DE OBRAS COMPLEMENTARIAS CARRETERA TURÍSTICA GREGORIO LUPERÓN, PROVINCIAS SANTIAGO- PUERTO PLATA</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</si>
  <si>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</si>
  <si>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</si>
  <si>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88-AMPLIACIÓN DEL CENTRO SECUNDARIO PEKÍN ADENTRO (SEGUNDA ETAPA), MUNICIPIO SANTIAGO DE LOS CABALLEROS.</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</si>
  <si>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</si>
  <si>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</si>
  <si>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</si>
  <si>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</si>
  <si>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</si>
  <si>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</si>
  <si>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</si>
  <si>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</si>
  <si>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</si>
  <si>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</si>
  <si>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</si>
  <si>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</si>
  <si>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</si>
  <si>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</si>
  <si>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</si>
  <si>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</si>
  <si>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</si>
  <si>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</si>
  <si>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</si>
  <si>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26-AMPLIACIÓN DEL PLANTEL EDUCATIVO PARA INICIAL FABIO FIALLO - CAOBANICO, MUNICIPIO SAN JOSÉ DE LAS MATAS, PROVINCIA SANTIAGO.</t>
  </si>
  <si>
    <t>13-RESTAURACIÓN CASA DE ARTE DEL CENTRO HISTORICO DE SANTIAGO DE LOS CABALLEROS, PROVINCIA SANTIAGO</t>
  </si>
  <si>
    <t>10-CONSTRUCCIÓN DE 2 CANCHAS DE BÁSQUETBOL EN EL SECTOR PALMAREJO, MUNICIPIO VILLA GONZÁLEZ, PROVINCIA SANTIAGO</t>
  </si>
  <si>
    <t>02-RECONSTRUCCIÓN DE PUENTES VEHICULARES EN EL BARRIO DUARTE, DISTRITO MUNICIPAL SANTIAGO OESTE, PROVINCIA SANTIAGO</t>
  </si>
  <si>
    <t>79-AMPLIACIÓN DEL PLANTEL EDUCATIVO PARA INICIAL PROF. JOSE MERCEDES BENITEZ ADON, MUNICIPIO COTUÍ, PROVINCIA SANCHEZ RAMIREZ</t>
  </si>
  <si>
    <t>75-AMPLIACIÓN DEL PLANTEL EDUCATIVO PARA INICIAL LA ALTAGRACIA, MUNICIPIO COTUÍ, PROVINCIA SANCHEZ RAMIREZ</t>
  </si>
  <si>
    <t>52-AMPLIACIÓN DEL PLANTEL EDUCATIVO PARA INICIAL LA SOLEDAD, MUNICIPIO LA MATA, PROVINCIA SANCHEZ RAMIREZ.</t>
  </si>
  <si>
    <t>32-CONSTRUCCIÓN 1 ESTANCIA INFANTIL EN LA PROVINCIA DE SANCHEZ RAMIREZ</t>
  </si>
  <si>
    <t>35-HABILITACIÓN ESTACION DEPURADORA AGUAS RESIDUALES JUAN DOLIO, MUNICIPIO GUAYACANES, PROVINCIA DE SAN PEDRO DE MACORIS</t>
  </si>
  <si>
    <t>20-RECONSTRUCCIÓN DE LA PLAZA DE VENDEDORES DE LA PLAYITA DE GUAYACANES, PROVINCIA SAN PEDRO DE MACORIS</t>
  </si>
  <si>
    <t>17-RECONSTRUCCIÓN DE LA PLAZA DE VENDEDORES DE LA PLAYA DE GUAYACANES, PROVINCIA SAN PEDRO DE MACORÍS</t>
  </si>
  <si>
    <t>57-AMPLIACIÓN DEL PLANTEL EDUCATIVO PARA INICIAL FRAY ANTÓN DE MONTESINOS, MUNICIPIO QUISQUEYA, PROVINCIA SAN PEDRO DE MACORÍS.</t>
  </si>
  <si>
    <t>56-AMPLIACIÓN DEL PLANTEL EDUCATIVO PARA INICIAL EUGENIO MARÍA DE HOSTOS, MUNICIPIO QUISQUEYA, PROVINCIA SAN PEDRO DE MACORÍS.</t>
  </si>
  <si>
    <t>55-AMPLIACIÓN DEL PLANTEL EDUCATIVO PARA INICIAL VIRGEN DE LA CARIDAD DEL COBRE, MUNICIPIO QUISQUEYA, PROVINCIA SAN PEDRO DE MACORÍS.</t>
  </si>
  <si>
    <t>54-CONSTRUCCIÓN DEL CAMINO VECINAL GAUTIERGUAYABAL-PALOMA TRAMO II AFECTADO POR LA VAGUADA DE ABRIL 2022, MUNICIPIO SAN PEDRO DE MACORÍS, PROVINCIA SAN PEDRO DE MACORÍS</t>
  </si>
  <si>
    <t>52-CONSTRUCCIÓN CANCHA DE BALONCESTO EL TOCONAL, MUNICIPIO SAN PEDRO DE MACORÍS</t>
  </si>
  <si>
    <t>52-AMPLIACIÓN DEL PLANTEL EDUCATIVO PARA INICIAL BATEY PALOMA, MUNICIPIO LOS LLANOS, PROVINCIA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</si>
  <si>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</si>
  <si>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</si>
  <si>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</si>
  <si>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</si>
  <si>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26-AMPLIACIÓN DEL PLANTEL EDUCATIVO PARA INICIAL NORGE WILLIAM BOTELLO FERNÁNDEZ, MUNICIPIO SAN PEDRO DE MACORÍS, PROVINCIA SAN PEDRO DE MACORÍS.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</si>
  <si>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</si>
  <si>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</si>
  <si>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</si>
  <si>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</si>
  <si>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71-AMPLIACIÓN DEL PLANTEL EDUCATIVO PARA INICIAL JUAN DE LA CRUZ, MUNICIPIO EL CERCADO, PROVINCIA SAN JUAN.</t>
  </si>
  <si>
    <t>68-AMPLIACIÓN DEL PLANTEL EDUCATIVO PARA INICIAL FRANCISCO ENCARNACION, MUNICIPIO LAS MATAS DE FARFÁN,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</si>
  <si>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</si>
  <si>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</si>
  <si>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</si>
  <si>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</si>
  <si>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</si>
  <si>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</si>
  <si>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</si>
  <si>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</si>
  <si>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</si>
  <si>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36-CONSTRUCCIÓN CONSTRUCCIÓN DE 2 ESTANCIAS INFANTILES EN LA PROVINCIA SAN JUAN (FASE 2)</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</si>
  <si>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</si>
  <si>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</si>
  <si>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</si>
  <si>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08-REHABILITACIÓN CENTRO COMUNAL LOS MONTONES, MUNICIPIO JUAN DE HERRERA,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</si>
  <si>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</si>
  <si>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</si>
  <si>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</si>
  <si>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</si>
  <si>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</si>
  <si>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54-CONSTRUCCIÓN  PARQUE URBANO EN EL MUNICIPIO  BAJOS DE HAINA, PROVINCIA SAN CRISTOBAL</t>
  </si>
  <si>
    <t>91-REMODELACIÓN CANCHA DE BALONCESTO EN LA COMUNIDAD DE HATILLO PROVINCIA SAN CRISTOBAL</t>
  </si>
  <si>
    <t>90-AMPLIACIÓN DEL PLANTEL EDUCATIVO PARA INICIAL PROF. ZENEYDA BELTRÉ, MUNICIPIO SAN GREGORIO DE NIGUA, PROVINCIA SAN CRISTÓBAL.</t>
  </si>
  <si>
    <t>89-REMODELACIÓN CANCHA DE BALONCESTO EN LA COMUNIDAD ITABO, MUNICIPIO BAJOS DE HAINA, PROVINCIA SAN CRISTOBAL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</si>
  <si>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</si>
  <si>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</si>
  <si>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</si>
  <si>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</si>
  <si>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</si>
  <si>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</si>
  <si>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</si>
  <si>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</si>
  <si>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</si>
  <si>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</si>
  <si>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</si>
  <si>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</si>
  <si>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</si>
  <si>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</si>
  <si>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29-CONSTRUCCIÓN CENTRO COMUNAL SECTOR V CENTENARIO, MUNICIPIO VILLA ALTAGRACIA, PROVINCIA SAN CRISTOBAL</t>
  </si>
  <si>
    <t>11-RECONSTRUCCIÓN DE CALLE EL HOYO EN EL SECTOR YOGO YOGO, AFECTADA POR LA TORMENTA FRANKLIN, MUNICIPIO SAN GREGORIO DE NIGUA, PROVINCIA SAN CRISTÓBAL</t>
  </si>
  <si>
    <t>09-CONSTRUCCIÓN OBRAS COMPLEMENTARIAS DE LAS ECO-VIVIENDAS PARA CIUDADANOS EN CONDICIÓN DE POBREZA MULTIDIMENSIONAL EN EL MUNICIPIO DE SAN CRISTÓBAL, PROVINCIA SAN CRISTÓBAL</t>
  </si>
  <si>
    <t>59-RECONSTRUCCIÓN DEL PARQUE CENTRAL JUAN PABLO DUARTE Y SU ENTORNO, MUNICIPIO SANTA BÁRBARA DE SAMANÁ, PROVINCIA SAMANÁ</t>
  </si>
  <si>
    <t>47-RECONSTRUCCIÓN DE CALLES DE LA ZONA URBANA DEL DISTRITO MUNICIPAL ARROYO BARRIL, PROVINCIA SAMANÁ</t>
  </si>
  <si>
    <t>32-REPARACIÓN EN LA CALLE FRANCISCO ALBERTO CAAMAÑO DEÑÓ, MUNICIPIO LAS TERRENAS, PROVINCIA SAMANÁ</t>
  </si>
  <si>
    <t>06-CONSTRUCCIÓN VÍA DE ACCESO A LA PLAYA ESTILLERO, D. M. EL LIMÓN, PROVINCIA SAMANÁ</t>
  </si>
  <si>
    <t>05-RECONSTRUCCIÓN DE PLAZA DE VENDEDORES EN EL PUEBLO LOS PESCADORES, MUNICIPIO LAS TERRENAS, PROVINCIA SAMANA</t>
  </si>
  <si>
    <t>01-RECONSTRUCCIÓN DEL MALECÓN DEL MUNICIPIO DE SANTA BARBARA DE SAMANÁ, PROVINCIA  SAMANÁ</t>
  </si>
  <si>
    <t>72-RECONSTRUCCIÓN POLIDEPORTIVO MUNICIPIO LAS TERRENAS, PROVINCIA SAMANA.</t>
  </si>
  <si>
    <t>21-AMPLIACIÓN DEL PLANTEL EDUCATIVO PARA INICIAL PROF. ALTAGRACIA MEDINA DE BRITO, MUNICIPIO SAMANÁ, PROVINCIA SAMANÁ.</t>
  </si>
  <si>
    <t>09-CONSTRUCCIÓN HOSPITAL LAS TERRENAS, PROVINCIA SAMANÁ</t>
  </si>
  <si>
    <t>06-CONSTRUCCIÓN DE MUELLE PESQUERO CAÑO DE YUTI, PROVINCIA MONTE CRISTI</t>
  </si>
  <si>
    <t>05-CONSTRUCCIÓN DE MUELLE PESQUERO EN EL MUNICIPIO SANTA BÁRBARA PROVINCIA SAMANA</t>
  </si>
  <si>
    <t>78-AMPLIACIÓN DEL PLANTEL EDUCATIVO PARA INICIAL PASO HONDO, MUNICIPIO TENARES, PROVINCIA HERMANAS MIRABAL.</t>
  </si>
  <si>
    <t>40-CONSTRUCCIÓN DE PLANTELES EDUCATIVOS EN LA PROVINCIA DE HERMANAS MIRABAL (FASE 2)</t>
  </si>
  <si>
    <t>23-RECONSTRUCCIÓN DE LA INFRAESTRUCTURA VIAL URBANA DEL MUNICIPIO VILLA TAPIA, PROVINCIA HERMANAS MIRABAL</t>
  </si>
  <si>
    <t>23-CONSTRUCCIÓN Y REHABILITACION CATEDRAL SAN FELIPE APÓSTOL, PROVINCIA PUERTO PLATA.</t>
  </si>
  <si>
    <t>66-RECONSTRUCCIÓN VÍA DE ACCESO A PLAYA TECO, DISTRITO MUNICIPAL MAIMÓN, PROVINCIA PUERTO PLATA</t>
  </si>
  <si>
    <t>08-RECONSTRUCCIÓN DEL FRENTE COSTERO DE LA PLAYA SOSUA, MUNICIPIO SOSUA, PROVINCIA PUERTO PLATA</t>
  </si>
  <si>
    <t>50-RECONSTRUCCIÓN DE LA INFRAESTRUCTURA VIAL URBANA DEL MUNICIPIO ALTAMIRA, PROVINCIA PUERTO PLATA</t>
  </si>
  <si>
    <t>41-RECONSTRUCCIÓN DE LA INFRAESTRUCTURA VIAL URBANA DEL MUNICIPIO LOS HIDALGOS DE LA PROVINCIA PUERTO PLATA</t>
  </si>
  <si>
    <t>37-AMPLIACIÓN DEL PLANTEL EDUCATIVO PARA INICIAL LUISA GOMEZ, MUNICIPIO VILLA ISABELA, PROVINCIA PUERTO PLATA.</t>
  </si>
  <si>
    <t>36-AMPLIACIÓN DEL PLANTEL EDUCATIVO PARA INICIAL RIO GRANDE ABAJO, MUNICIPIO ALTAMIRA, PROVINCIA PUERTO PLATA.</t>
  </si>
  <si>
    <t>27-AMPLIACIÓN DE PLANTELES EDUCATIVOS EN LA PROVINCIA DE PUERTO PLATA (FASE 2)</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</si>
  <si>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</si>
  <si>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</si>
  <si>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</si>
  <si>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</si>
  <si>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</si>
  <si>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01-REHABILITACIÓN DE 17 EDIFICACIONES EXISTENTES EN EL PARQUE ARQUEOLÓGICO LA ISABELA HISTÓRICA, MUNICIPIO DE LUPERÓN, PROVINCIA PUERTO PL</t>
  </si>
  <si>
    <t>01-AMPLIACIÓN DEL PLANTEL EDUCATIVO PARA INICIAL JUAN ARTURO LOCKWARD STAMERS, MUNICIPIO VILLA MONTELLANO, PROVINCIA PUERTO PLATA.</t>
  </si>
  <si>
    <t>19-REPARACIÓN DE VIVIENDAS VULNERABLES EN LOS MUNICIPIOS DE BANI Y NIZAO, PROVINCIA PERAVIA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</si>
  <si>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</si>
  <si>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</si>
  <si>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</si>
  <si>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</si>
  <si>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</si>
  <si>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</si>
  <si>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</si>
  <si>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</si>
  <si>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</si>
  <si>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07-REMODELACIÓN DEL PARQUE DUARTE DEL MUNICIPIO SAN FERNANDO DE MONTE CRISTI.</t>
  </si>
  <si>
    <t>86-AMPLIACIÓN DEL PLANTEL EDUCATIVO PARA INICIAL RIO VIEJO, MUNICIPIO GUAYUBÍN, PROVINCIA MONTE CRISTI</t>
  </si>
  <si>
    <t>85-AMPLIACIÓN DEL PLANTEL EDUCATIVO PARA INICIAL VILLA NUEVA, MUNICIPIO GUAYUBÍN, PROVINCIA MONTE CRISTI</t>
  </si>
  <si>
    <t>79-AMPLIACIÓN DEL PLANTEL EDUCATIVO PARA INICIAL EL PAPAYO, MUNICIPIO GUAYUBÍN, PROVINCIA MONTE CRISTI</t>
  </si>
  <si>
    <t>78-AMPLIACIÓN DEL PLANTEL EDUCATIVO PARA INICIAL HATILLO ARRIBA, MUNICIPIO GUAYUBÍN, PROVINCIA MONTE CRISTI</t>
  </si>
  <si>
    <t>59-AMPLIACIÓN DEL PLANTEL EDUCATIVO PARA INICIAL ANA LUCÍA LÓPEZ DE TAVERAS, MUNICIPIO VILLA VÁZQUEZ, PROVINCIA MONTE CRISTI.</t>
  </si>
  <si>
    <t>57-CONSTRUCCIÓN  DE 1 ESTANCIA INFANTIL EN LA PROVINCIA DE MONTE CRISTI (FASE 2)</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</si>
  <si>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</si>
  <si>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</si>
  <si>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</si>
  <si>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03-CONSTRUCCIÓN DE ECO-VIVIENDAS PARA CIUDADANOS EN CONDICION DE POBREZA MULTIDIMENSIONAL EN EL MUNICIPIO MONTE CRISTI, PROVINCIA MONTE CRISTI</t>
  </si>
  <si>
    <t>03-AMPLIACIÓN DEL PLANTEL EDUCATIVO PARA INICIAL ROSA SMESTER, MUNICIPIO MONTE CRISTI, PROVINCIA MONTE CRISTI.</t>
  </si>
  <si>
    <t>65-RECONSTRUCCIÓN DEL TRAMO CARRETERO NAGUA-CABRERA EN EL MUNICIPIO DE NAGUA, PROVINCIA MARÍA TRINIDAD SÁNCHEZ</t>
  </si>
  <si>
    <t>32-RECONSTRUCCIÓN DE LA INFRAESTRUCTURA VIAL URBANA DEL MUNICIPIO DE CABRERA, PROVINCIA MARÍA TRINIDAD SÁNCHEZ</t>
  </si>
  <si>
    <t>15-MEJORAMIENTO DEL ENTORNO DE LA LAGUNA GRI GRI, MUNICIPIO RÍO SAN JUAN, PROVINCIA MARÍA TRINIDAD SÁNCHEZ.</t>
  </si>
  <si>
    <t>14-RECONSTRUCCIÓN  MALECÓN DEL MUNICIPIO DE CABRERA, PROVINCIA MARÍA TRINIDAD SÁNCHEZ.</t>
  </si>
  <si>
    <t>10-MEJORAMIENTO DE SENDERO PEATONAL DESDE CALLE LORENZO ALVAREZ HASTA CALLE DUARTE, MUNICIPIO CABRERA, PROVINCIA MARÍA TRINIDAD SÁNCHEZ</t>
  </si>
  <si>
    <t>68-CONSTRUCCIÓN DESTACAMENTO POLICIAL EN EL COPEYITO, MUNICIPIO RIO SAN JUAN, PROVINCIA MARIA TRINIDAD SANCHEZ</t>
  </si>
  <si>
    <t>61-CONSTRUCCIÓN PUENTE SOBRE EL RIO SOLDADO EN SAN MARCOS, MUNICIPIO NAGUA, PROVINCIA MARÍA TRINIDAD SÁNCHEZ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</si>
  <si>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</si>
  <si>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</si>
  <si>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</si>
  <si>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</si>
  <si>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71-AMPLIACIÓN DEL PLANTEL EDUCATIVO PARA INICIAL LA ROMERA, MUNICIPIO LA VEGA, PROVINCIA LA VEGA.</t>
  </si>
  <si>
    <t>69-AMPLIACIÓN DEL PLANTEL EDUCATIVO PARA INICIAL EL MONTANA, MUNICIPIO JARABACOA, PROVINCIA LA VEGA.</t>
  </si>
  <si>
    <t>30-RECONSTRUCCIÓN DE PUENTE ESTANCIA LA PEÑA SOBRE ARROYO BARRACO AFECTADA POR LA VAGUADA DE ABRIL 2022, MUNICIPIO JARABACOA, PROVINCIA LA VEGA</t>
  </si>
  <si>
    <t>22-AMPLIACIÓN DEL PLANTEL EDUCATIVO PARA INICIAL ANA LUISA SUAREZ CARABALLO, MUNICIPIO LA VEGA, PROVINCIA LA VEGA.</t>
  </si>
  <si>
    <t>15-AMPLIACIÓN DEL PLANTEL EDUCATIVO PARA INICIAL FRANCISCO JIMÉNEZ, MUNICIPIO LA VEGA, PROVINCIA LA VEGA.</t>
  </si>
  <si>
    <t>14-RECONSTRUCCIÓN DEL CLUB LA MATICA, MUNICIPIO CONCEPCIÓN DE LA VEGA, PROVINCIA LA VEGA.</t>
  </si>
  <si>
    <t>14-CONSTRUCCIÓN DE PLANTELES EDUCATIVOS EN LA PROVINCIA LA VEGA (FASE 3)</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</si>
  <si>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</si>
  <si>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</si>
  <si>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</si>
  <si>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</si>
  <si>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</si>
  <si>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</si>
  <si>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</si>
  <si>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38-RECONSTRUCCIÓN DE CALLES DE LA ZONA URBANA DE BAYAHIBE,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</si>
  <si>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</si>
  <si>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</si>
  <si>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</si>
  <si>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</si>
  <si>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</si>
  <si>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44-AMPLIACIÓN DDEL PLANTEL EDUCATIVO PARA INICIAL LOS TOCONES, MUNICIPIO HIGÜEY, PROVINCIA LA ALTAGRACIA.</t>
  </si>
  <si>
    <t>38-AMPLIACIÓN DE PLANTELES EDUCATIVOS EN LA PROVINCIA DE LA ALTAGRACIA (FASE 3)</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</si>
  <si>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</si>
  <si>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</si>
  <si>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</si>
  <si>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</si>
  <si>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</si>
  <si>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</si>
  <si>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02-AMPLIACIÓN DEL PLANTEL EDUCATIVO PARA INICIAL LOS GUINEOS, MUNICIPIO HIGÜEY, PROVINCIA LA ALTAGRACIA.</t>
  </si>
  <si>
    <t>01-RECONSTRUCCIÓN DE 160 METROS DE VÍA EN LA AVENIDA LA ALTAGRACIA AFECTADO POR EL HURACÁN FIONA, MUNICIPIO HIGUEY, PROVINCIA LA ALTAGRACIA</t>
  </si>
  <si>
    <t>55-MEJORAMIENTO DEL BALNEARIO BOCA DE CACHON Y SU ENTORNO, MUNICIPIO JIMANI, PROVINCIA INDEPENDENCIA.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</si>
  <si>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</si>
  <si>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</si>
  <si>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50-CONSTRUCCIÓN DEL CAMPO DE BEISBOL TIERRA NUEVA, MUNICIPIO JIMANI,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</si>
  <si>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</si>
  <si>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</si>
  <si>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</si>
  <si>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</si>
  <si>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</si>
  <si>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</si>
  <si>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24-AMPLIACIÓN DEL PLANTEL EDUCATIVO PARA INICIAL ISABEL MARÍA CORONA, MUNICIPIO MOCA, PROVINCIA ESPAILLAT.</t>
  </si>
  <si>
    <t>23-RECONSTRUCCIÓN DE LA CARRETERA PRINCIPAL DEL DISTRITO MUNICIPAL MONTE DE LA JAGUA - AEROPUERTO DEL CIBAO, MUNICIPIO MOCA, PROVINCIA ESPAILLAT</t>
  </si>
  <si>
    <t>17-AMPLIACIÓN DEL PLANTEL EDUCATIVO PARA INICIAL EL COROZO,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</si>
  <si>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</si>
  <si>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</si>
  <si>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</si>
  <si>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</si>
  <si>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</si>
  <si>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</si>
  <si>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77-CONSTRUCCIÓN DE 1 ESTANCIA INFANTIL EN LA PROVINCIA DE ELÍAS PIÑA (FASE 3)</t>
  </si>
  <si>
    <t>62-AMPLIACIÓN DEL PLANTEL EDUCATIVO PARA INICIAL LOS YAREYES, MUNICIPIO BÁNICA, PROVINCIA ELIAS PIÑA.</t>
  </si>
  <si>
    <t>45-REMODELACIÓN DEL CAMPO DE BEISBOL ROBERTO AMPALLE, MUNICIPIO BANICA,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</si>
  <si>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</si>
  <si>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</si>
  <si>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</si>
  <si>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25-REHABILITACIÓN DEL CAMINO VECINAL CRUCE DE PIMENTEL-CASA DE ALTO-SAN FELIPE ABAJO, MUNICIPIO PIMENTEL PROVINCIA DUARTE</t>
  </si>
  <si>
    <t>84-AMPLIACIÓN DEL PLANTEL EDUCATIVO PARA INICIAL JUAN ANTONIO ALIX - LOS ARROYOS, MUNICIPIO SAN FRANCISCO DE MACORÍS, PROVINCIA DUARTE.</t>
  </si>
  <si>
    <t>83-AMPLIACIÓN DEL PLANTEL EDUCATIVO PARA INICIAL PEDRO MIR, MUNICIPIO SAN FRANCISCO DE MACORÍS, PROVINCIA DUARTE.</t>
  </si>
  <si>
    <t>81-AMPLIACIÓN DEL PLANTEL EDUCATIVO PARA INICIAL ADELAYDA MOLINA I, MUNICIPIO VILLA RIVA, PROVINCIA DUARTE.</t>
  </si>
  <si>
    <t>80-AMPLIACIÓN DEL PLANTEL EDUCATIVO PARA INICIAL CLEOTILDE HERRERA SANTANA, MUNICIPIO VILLA RIVA, PROVINCIA DUARTE.</t>
  </si>
  <si>
    <t>79-CONSTRUCCIÓN DE 1 ESTANCIAS INFANTILES EN LA PROVINCIA DE DUARTE (FASE 3)</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</si>
  <si>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</si>
  <si>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</si>
  <si>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57-REHABILITACIÓN DEL CLUB OLIMPIA, MUNICIPIO DE SAN FRANCISCO DE MACORIS,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</si>
  <si>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</si>
  <si>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</si>
  <si>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</si>
  <si>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</si>
  <si>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</si>
  <si>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44-AMPLIACIÓN DEL PLANTEL EDUCATIVO PARA INICIAL JOSÉ DEL CARMEN RODRÍGUEZ MOREL, MUNICIPIO VILLA RIVA,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</si>
  <si>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</si>
  <si>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</si>
  <si>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</si>
  <si>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</si>
  <si>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</si>
  <si>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</si>
  <si>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</si>
  <si>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</si>
  <si>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</si>
  <si>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21-RECONSTRUCCIÓN PLAZA DE VENDEDORES DE LA PLAYA EL QUEMAITO PROVINCIA BARAHONA</t>
  </si>
  <si>
    <t>19-RECONSTRUCCIÓN DE LA VÍA DE ACCESO A LA PLAYA LA SALADILLA, MUNICIPIO SANTA CRUZ DE BARAHONA, PROVINCIA BARAHONA.</t>
  </si>
  <si>
    <t>16-RECONSTRUCCIÓN PLAZA DE VENDEDORES DEL BALNEARIOS LOS PATOS PROVINCIA BARAHONA</t>
  </si>
  <si>
    <t>58-AMPLIACIÓN DEL PLANTEL EDUCATIVO PARA INICIAL NARANJAL - PROFESOR AMADO GARO URBAEZ, MUNICIPIO ENRIQUILLO, PROVINCIA BARAHONA.</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</si>
  <si>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</si>
  <si>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</si>
  <si>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</si>
  <si>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</si>
  <si>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</si>
  <si>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</si>
  <si>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</si>
  <si>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</si>
  <si>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</si>
  <si>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</si>
  <si>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</si>
  <si>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04-CONSTRUCCIÓN DE ECO-VIVIENDAS PARA CIUDADANOS EN CONDICION DE POBREZA MULTIDIMENSIONAL EN EL MUNICIPIO DE BARAHONA,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</si>
  <si>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</si>
  <si>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</si>
  <si>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</si>
  <si>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</si>
  <si>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</si>
  <si>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</si>
  <si>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01-RECUPERACIÓN DE LA COBERTURA VEGETAL EN CUENCAS HIDROGRÁFICAS DE LA REPÚBLICA DOMINICANA - MOPC.</t>
  </si>
  <si>
    <t>97-REPARACIÓN DE VIVIENDAS VULNERABLES EN LOS MUNICIPIOS DE AZUA DE COMPOSTELA Y LAS CHARCAS, PROVINCIA AZUA.</t>
  </si>
  <si>
    <t>97-AMPLIACIÓN DEL PLANTEL EDUCATIVO PARA INICIAL DEMETRIO MORILLO, MUNICIPIO GUAYABAL, PROVINCIA AZUA.</t>
  </si>
  <si>
    <t>93-AMPLIACIÓN DEL PLANTEL EDUCATIVO PARA INICIAL LA VEREDA, MUNICIPIO AZUA,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</si>
  <si>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</si>
  <si>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</si>
  <si>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</si>
  <si>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</si>
  <si>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</si>
  <si>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</si>
  <si>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</si>
  <si>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</si>
  <si>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</si>
  <si>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</si>
  <si>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</si>
  <si>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</si>
  <si>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52-RECONSTRUCCIÓN CALLES COLÓN, EUGENIO MARÍA DE HOSTOS Y CALLEJÓN DE REGINA, CIUDAD COLONIAL,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</si>
  <si>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</si>
  <si>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</si>
  <si>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</si>
  <si>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</si>
  <si>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</si>
  <si>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</si>
  <si>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25-RECONSTRUCCIÓN DEL CLUB DEPORTIVO HUELLAS DEL SIGLO, SECTOR CRISTO REY,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</si>
  <si>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</si>
  <si>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</si>
  <si>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</si>
  <si>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12-CONSTRUCCIÃN VIADUCTO Y DISTRIBUIDOR VIAL EN LA AV. REPÃBLICA DE COLOMBIA CON AV. CORONEL JUAN MARÃA LORA Y AV. PÃREZ RICART, DISTRITO NACIONAL</t>
  </si>
  <si>
    <t>12-AMPLIACIÓN INSTITUTO NACIONAL DEL CÁNCER ROSA EMILIA SÁNCHEZ PÉREZ DE TAVARES, DISTRITO NACIONAL.</t>
  </si>
  <si>
    <t>10-REMODELACIÓN DE LA CINEMATECA DOMINICANA, PLAZA DE LA CULTURA JUAN PABLO DUARTE, DISTRITO NACIONAL</t>
  </si>
  <si>
    <t>05-AMPLIACIÓN DEL PLANTEL EDUCATIVO PARA INICIAL CAIPI - GUARDERIA SAN VICENTE DE PAUL, SECTOR VILLA FRANCISCA, DISTRITO NACIONAL</t>
  </si>
  <si>
    <t>05-AMPLIACIÓN DE LA CAPACIDAD DE TRANSPORTE DE LA LÍNEA 2 DEL METRO DE SANTO DOMINGO</t>
  </si>
  <si>
    <t>01-MEJORAMIENTO URBANO, SOCIAL Y AMBIENTAL DEL BARRIO DOMINGO SAVIO (LA CIENEGA - LOS GUANDULES), DISTRITO NACIONAL</t>
  </si>
  <si>
    <t>Ejecución 1ro de enero - 13 de septiembre de 2024*</t>
  </si>
  <si>
    <t>* Fecha de imputación al 13 de septiembre y fecha de registro al 16 de septiembre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</si>
  <si>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- 13 de septiembre 2024 (fecha de imputación)</t>
  </si>
  <si>
    <t>Ejecución 1ro de enero - 16 de septiembre 2024 (fecha de registro)</t>
  </si>
  <si>
    <t>4.5.02 - Enfermedad</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</si>
  <si>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</si>
  <si>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</si>
  <si>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16798-CONSTRUCCIÓN  DEL DISTRITO EDUCATIVO YAMASÁ 17-01, MUNICIPIO YAMASÁ, PROVINCIA MONTE PLATA.</t>
  </si>
  <si>
    <t>07-CONSTRUCCIÓN  DEL DISTRITO EDUCATIVO YAMASÁ 17-01, MUNICIPIO YAMASÁ, PROVINCIA MONTE PLATA.</t>
  </si>
  <si>
    <t>16797-CONSTRUCCIÓN DEL DISTRITO EDUCATIVO LICEY AL MEDIO 08-08, MUNICIPIO LICEY AL MEDIO, PROVINCIA SANTIAGO.</t>
  </si>
  <si>
    <t>06-CONSTRUCCIÓN DEL DISTRITO EDUCATIVO LICEY AL MEDIO 08-08, MUNICIPIO LICEY AL MEDIO, PROVINCIA SANTIAGO.</t>
  </si>
  <si>
    <t>16796-CONSTRUCCIÓN DEL DISTRITO EDUCATIVO CONSUELO 05-06, MUNICIPIO CONSUELO, PROVINCIA SAN PEDRO DE MACORÍS.</t>
  </si>
  <si>
    <t>05-CONSTRUCCIÓN DEL DISTRITO EDUCATIVO CONSUELO 05-06, MUNICIPIO CONSUELO, PROVINCIA SAN PEDRO DE MACORÍS.</t>
  </si>
  <si>
    <t>16800-CONSTRUCCIÓN DEL DISTRITO EDUCATIVO CAMBITA GARABITOS 04-01, MUNICIPIO CAMBITA GARABITOS, PROVINCIA SAN CRISTÓBAL.</t>
  </si>
  <si>
    <t>09-CONSTRUCCIÓN DEL DISTRITO EDUCATIVO CAMBITA GARABITOS 04-01, MUNICIPIO CAMBITA GARABITOS, PROVINCIA SAN CRISTÓBAL.</t>
  </si>
  <si>
    <t>16805-CONSTRUCCIÓN PLANTEL EDUCATIVO ANA PATRIA MARTÍNEZ, MUNICIPIO COMENDADOR, PROVINCIA ELÍAS PIÑA</t>
  </si>
  <si>
    <t>76-CONSTRUCCIÓN PLANTEL EDUCATIVO ANA PATRIA MARTÍNEZ, MUNICIPIO COMENDADOR, PROVINCIA ELÍAS PIÑA</t>
  </si>
  <si>
    <t>16816-CONSTRUCCIÓN DEL DISTRITO EDUCATIVO COMENDADOR 02-01, MUNICIPIO COMENDADOR, PROVINCIA ELÍAS PIÑA.</t>
  </si>
  <si>
    <t>10-CONSTRUCCIÓN DEL DISTRITO EDUCATIVO COMENDADOR 02-01, MUNICIPIO COMENDADOR, PROVINCIA ELÍAS PIÑA.</t>
  </si>
  <si>
    <t>16799-CONSTRUCCIÓN DEL DISTRITO EDUCATIVO HONDO VALLE 02-07, MUNICIPIO HONDO VALLE, PROVINCIA ELÍAS PIÑA.</t>
  </si>
  <si>
    <t>08-CONSTRUCCIÓN DEL DISTRITO EDUCATIVO HONDO VALLE 02-07, MUNICIPIO HONDO VALLE, PROVINCIA ELÍAS PIÑA.</t>
  </si>
  <si>
    <t>16794-CONSTRUCCIÓN DEL DISTRITO EDUCATIVO VICENTE NOBLE 01-05, MUNICIPIO VICENTE NOBLE, PROVINCIA BARAHONA.</t>
  </si>
  <si>
    <t>03-CONSTRUCCIÓN DEL DISTRITO EDUCATIVO VICENTE NOBLE 01-05, MUNICIPIO VICENTE NOBLE, PROVINCIA BARAHONA.</t>
  </si>
  <si>
    <t>16792-CONSTRUCCIÓN REGIONAL EDUCATIVA BARAHONA 01-00, MUNICIPIO BARAHONA, PROVINCIA BARAHONA.</t>
  </si>
  <si>
    <t>01-CONSTRUCCIÓN REGIONAL EDUCATIVA BARAHONA 01-00, MUNICIPIO BARAHONA, PROVINCIA BARAHONA.</t>
  </si>
  <si>
    <t>16795-CONSTRUCCIÓN DEL DISTRITO EDUCATIVO PADRE LAS CASAS 03-02, MUNICIPIO PADRE LAS CASAS, PROVINCIA AZUA.</t>
  </si>
  <si>
    <t>04-CONSTRUCCIÓN DEL DISTRITO EDUCATIVO PADRE LAS CASAS 03-02, MUNICIPIO PADRE LAS CASAS, PROVINCIA AZUA.</t>
  </si>
  <si>
    <t>16793-CONSTRUCCIÓN REGIONAL EDUCATIVA SANTO DOMINGO 15-00, MUNICIPIO SANTO DOMINGO DE GUZMÁN, DISTRITO NACIONAL</t>
  </si>
  <si>
    <t>02-CONSTRUCCIÓN REGIONAL EDUCATIVA SANTO DOMINGO 15-00, MUNICIPIO SANTO DOMINGO DE GUZMÁN, DISTRITO NACIONAL</t>
  </si>
  <si>
    <t>16803-CONSTRUCCIÓN COMEDOR EMPLEADOS SEDE CENTRAL MINERD, DISTRITO NACIONAL.</t>
  </si>
  <si>
    <t>01-CONSTRUCCIÓN COMEDOR EMPLEADOS SEDE CENTRAL MINERD, DISTRITO NACIONAL.</t>
  </si>
  <si>
    <t>No Informado-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</si>
</sst>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9">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
      <sz val="8"/>
      <name val="Calibri"/>
      <family val="2"/>
      <scheme val="minor"/>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65">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 fillId="0" borderId="0" xfId="1" applyNumberFormat="1" applyFont="1" applyFill="1" applyBorder="1" applyAlignment="1">
      <alignment horizontal="right" vertical="center" wrapText="1"/>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7" fontId="5" fillId="2" borderId="0" xfId="1" applyNumberFormat="1" applyFont="1" applyFill="1" applyBorder="1" applyAlignment="1">
      <alignment horizontal="right" vertical="center"/>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2"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1" xfId="915" applyFont="1" applyBorder="1" applyAlignment="1">
      <alignment horizontal="left" vertical="center" wrapText="1" indent="2"/>
    </xf>
    <xf numFmtId="0" fontId="5" fillId="0" borderId="21"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58" fillId="0" borderId="0" xfId="1" applyNumberFormat="1" applyFont="1" applyFill="1" applyBorder="1" applyAlignment="1">
      <alignment horizontal="right" vertical="center"/>
    </xf>
    <xf numFmtId="165" fontId="67" fillId="0" borderId="0" xfId="1" applyNumberFormat="1" applyFont="1" applyFill="1" applyAlignment="1">
      <alignment horizontal="right" vertical="center"/>
    </xf>
    <xf numFmtId="175" fontId="0" fillId="0" borderId="0" xfId="788" applyNumberFormat="1" applyFont="1" applyAlignment="1">
      <alignment horizontal="center"/>
    </xf>
    <xf numFmtId="0" fontId="7" fillId="3" borderId="26" xfId="0" applyFont="1" applyFill="1" applyBorder="1" applyAlignment="1">
      <alignment horizontal="center" wrapText="1"/>
    </xf>
    <xf numFmtId="0" fontId="7" fillId="3" borderId="28" xfId="0" applyFont="1" applyFill="1" applyBorder="1" applyAlignment="1">
      <alignment horizontal="center" wrapText="1"/>
    </xf>
    <xf numFmtId="0" fontId="7" fillId="3" borderId="30" xfId="0" applyFont="1" applyFill="1" applyBorder="1" applyAlignment="1">
      <alignment horizontal="center" wrapText="1"/>
    </xf>
    <xf numFmtId="0" fontId="7" fillId="3" borderId="31"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4" fillId="4" borderId="0" xfId="788" applyNumberFormat="1" applyFont="1" applyFill="1" applyAlignment="1">
      <alignment horizontal="center"/>
    </xf>
    <xf numFmtId="175" fontId="6" fillId="4" borderId="0" xfId="788" applyNumberFormat="1" applyFont="1" applyFill="1" applyAlignment="1">
      <alignment horizontal="center"/>
    </xf>
    <xf numFmtId="175" fontId="5" fillId="0" borderId="0" xfId="788" applyNumberFormat="1" applyFont="1" applyAlignment="1">
      <alignment horizontal="center"/>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175" fontId="55" fillId="44" borderId="0" xfId="788" applyNumberFormat="1" applyFont="1" applyFill="1" applyBorder="1" applyAlignment="1">
      <alignment horizontal="center"/>
    </xf>
    <xf numFmtId="175" fontId="5" fillId="0" borderId="18" xfId="788" applyNumberFormat="1" applyFont="1" applyBorder="1" applyAlignment="1">
      <alignment horizontal="center"/>
    </xf>
    <xf numFmtId="175" fontId="57" fillId="44" borderId="19" xfId="788" applyNumberFormat="1" applyFont="1" applyFill="1" applyBorder="1" applyAlignment="1">
      <alignment horizontal="center"/>
    </xf>
    <xf numFmtId="165" fontId="59" fillId="45" borderId="0" xfId="1" applyNumberFormat="1" applyFont="1" applyFill="1" applyBorder="1" applyAlignment="1">
      <alignment horizontal="right" vertical="center"/>
    </xf>
    <xf numFmtId="175" fontId="6" fillId="45" borderId="0" xfId="788" applyNumberFormat="1" applyFont="1" applyFill="1" applyAlignment="1">
      <alignment horizontal="center"/>
    </xf>
    <xf numFmtId="175" fontId="54" fillId="45" borderId="0" xfId="788" applyNumberFormat="1" applyFont="1" applyFill="1" applyAlignment="1">
      <alignment horizontal="center"/>
    </xf>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176" fontId="57" fillId="42" borderId="0" xfId="864" applyNumberFormat="1" applyFont="1" applyFill="1"/>
    <xf numFmtId="176" fontId="0" fillId="0" borderId="0" xfId="0" applyNumberFormat="1" applyAlignment="1">
      <alignment horizontal="left" indent="2"/>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176" fontId="54" fillId="5" borderId="0" xfId="856" applyNumberFormat="1" applyFont="1" applyFill="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0" fontId="9" fillId="2" borderId="17" xfId="2" applyFont="1" applyFill="1" applyBorder="1" applyAlignment="1">
      <alignment vertical="center"/>
    </xf>
    <xf numFmtId="0" fontId="1" fillId="0" borderId="0" xfId="2"/>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6" fontId="52" fillId="0" borderId="0" xfId="749" applyNumberFormat="1" applyAlignment="1">
      <alignment horizontal="left" indent="5"/>
    </xf>
    <xf numFmtId="176" fontId="52" fillId="0" borderId="0" xfId="749" applyNumberFormat="1" applyAlignment="1">
      <alignment horizontal="left" indent="4"/>
    </xf>
    <xf numFmtId="176" fontId="52" fillId="0" borderId="0" xfId="749" applyNumberFormat="1" applyAlignment="1">
      <alignment horizontal="left" indent="2"/>
    </xf>
    <xf numFmtId="176" fontId="54" fillId="43" borderId="25" xfId="749" applyNumberFormat="1" applyFont="1" applyFill="1" applyBorder="1"/>
    <xf numFmtId="176" fontId="54" fillId="0" borderId="0" xfId="0" applyNumberFormat="1" applyFont="1" applyAlignment="1">
      <alignment horizontal="left" indent="3"/>
    </xf>
    <xf numFmtId="176" fontId="0" fillId="0" borderId="0" xfId="0" applyNumberFormat="1" applyAlignment="1">
      <alignment horizontal="left" indent="4"/>
    </xf>
    <xf numFmtId="176" fontId="54" fillId="0" borderId="0" xfId="749" applyNumberFormat="1" applyFont="1"/>
    <xf numFmtId="176" fontId="54" fillId="0" borderId="0" xfId="749" applyNumberFormat="1" applyFont="1" applyAlignment="1">
      <alignment horizontal="left" indent="3"/>
    </xf>
    <xf numFmtId="166" fontId="58" fillId="0" borderId="0" xfId="1" applyNumberFormat="1" applyFont="1" applyFill="1" applyBorder="1" applyAlignment="1">
      <alignment horizontal="right" wrapText="1"/>
    </xf>
    <xf numFmtId="0" fontId="0" fillId="0" borderId="0" xfId="0" pivotButton="1"/>
    <xf numFmtId="176" fontId="6" fillId="4" borderId="0" xfId="0" applyNumberFormat="1" applyFont="1" applyFill="1" applyAlignment="1">
      <alignment horizontal="left" vertical="center" indent="1"/>
    </xf>
    <xf numFmtId="176" fontId="6" fillId="5" borderId="0" xfId="0" applyNumberFormat="1" applyFont="1" applyFill="1" applyAlignment="1">
      <alignment horizontal="left" indent="2"/>
    </xf>
    <xf numFmtId="176" fontId="17" fillId="3" borderId="0" xfId="0" applyNumberFormat="1" applyFont="1" applyFill="1" applyAlignment="1">
      <alignment horizontal="left" vertical="center" wrapText="1"/>
    </xf>
    <xf numFmtId="176" fontId="9" fillId="0" borderId="0" xfId="0" applyNumberFormat="1" applyFont="1" applyAlignment="1">
      <alignment vertical="center"/>
    </xf>
    <xf numFmtId="176" fontId="8" fillId="0" borderId="0" xfId="0" applyNumberFormat="1" applyFont="1" applyAlignment="1">
      <alignment vertical="top" wrapText="1"/>
    </xf>
    <xf numFmtId="176" fontId="9" fillId="0" borderId="0" xfId="0" applyNumberFormat="1" applyFont="1" applyAlignment="1">
      <alignment horizontal="left" vertical="center"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0" applyFont="1" applyAlignment="1">
      <alignment horizontal="left" vertical="center"/>
    </xf>
    <xf numFmtId="0" fontId="65" fillId="42" borderId="32" xfId="919" applyFont="1" applyFill="1" applyBorder="1" applyAlignment="1">
      <alignment horizontal="center" vertical="center" wrapText="1"/>
    </xf>
    <xf numFmtId="0" fontId="65" fillId="42" borderId="34" xfId="919" applyFont="1" applyFill="1" applyBorder="1" applyAlignment="1">
      <alignment horizontal="center" vertical="center" wrapText="1"/>
    </xf>
    <xf numFmtId="0" fontId="65" fillId="42" borderId="0" xfId="439" applyFont="1" applyFill="1" applyAlignment="1">
      <alignment horizontal="center" vertical="center"/>
    </xf>
    <xf numFmtId="0" fontId="9" fillId="0" borderId="0" xfId="2" applyFont="1" applyAlignment="1">
      <alignment horizontal="left" vertical="center" wrapText="1"/>
    </xf>
    <xf numFmtId="0" fontId="9" fillId="0" borderId="0" xfId="2" applyFont="1" applyAlignment="1">
      <alignment horizontal="left" vertical="top"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176" fontId="16" fillId="3" borderId="0" xfId="0" applyNumberFormat="1" applyFont="1" applyFill="1" applyAlignment="1">
      <alignment horizontal="center" vertical="center"/>
    </xf>
    <xf numFmtId="176" fontId="16" fillId="3" borderId="0" xfId="0" applyNumberFormat="1" applyFont="1" applyFill="1" applyAlignment="1">
      <alignment horizontal="center" vertical="center" wrapText="1"/>
    </xf>
    <xf numFmtId="176" fontId="9" fillId="0" borderId="0" xfId="0" applyNumberFormat="1" applyFont="1" applyAlignment="1">
      <alignment horizontal="left" vertical="center" wrapText="1"/>
    </xf>
    <xf numFmtId="49" fontId="5" fillId="2" borderId="0" xfId="0" applyNumberFormat="1" applyFont="1" applyFill="1" applyAlignment="1">
      <alignment horizontal="center" vertical="center"/>
    </xf>
    <xf numFmtId="166" fontId="59" fillId="2" borderId="0" xfId="1" applyNumberFormat="1" applyFont="1" applyFill="1" applyBorder="1" applyAlignment="1">
      <alignment horizontal="right" vertical="center"/>
    </xf>
    <xf numFmtId="165" fontId="59" fillId="2" borderId="0" xfId="1" applyNumberFormat="1" applyFont="1" applyFill="1" applyBorder="1" applyAlignment="1">
      <alignment horizontal="right" vertical="center"/>
    </xf>
    <xf numFmtId="165" fontId="5" fillId="2" borderId="0" xfId="1" applyNumberFormat="1" applyFont="1" applyFill="1" applyBorder="1" applyAlignment="1">
      <alignment horizontal="right" vertical="center"/>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169818</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1317934</xdr:colOff>
      <xdr:row>3</xdr:row>
      <xdr:rowOff>209006</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706399</xdr:colOff>
      <xdr:row>3</xdr:row>
      <xdr:rowOff>54610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77B93B54-DDD4-42D7-B76B-D66814D90899}"/>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22531561-2206-4660-A8A9-38EF4D32A063}"/>
            </a:ext>
          </a:extLst>
        </xdr:cNvPr>
        <xdr:cNvPicPr>
          <a:picLocks noChangeAspect="1"/>
        </xdr:cNvPicPr>
      </xdr:nvPicPr>
      <xdr:blipFill>
        <a:blip xmlns:r="http://schemas.openxmlformats.org/officeDocument/2006/relationships" r:embed="rId2"/>
        <a:stretch>
          <a:fillRect/>
        </a:stretch>
      </xdr:blipFill>
      <xdr:spPr>
        <a:xfrm>
          <a:off x="116975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FCF0A382-CC8E-4D26-AD08-6A5C23FCD99F}"/>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3</xdr:row>
      <xdr:rowOff>57151</xdr:rowOff>
    </xdr:from>
    <xdr:to>
      <xdr:col>5</xdr:col>
      <xdr:colOff>510964</xdr:colOff>
      <xdr:row>7</xdr:row>
      <xdr:rowOff>172387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1619039</xdr:colOff>
      <xdr:row>7</xdr:row>
      <xdr:rowOff>58634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3026509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1218694</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555481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55449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362355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ersonal/nrodriguez_digepres_gob_do/Documents/Desktop/Reporte%20semanal%2021.06.2024%20error%20de%20137%20mil%20-%20copia/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552.38415474537" createdVersion="8" refreshedVersion="8" minRefreshableVersion="3" recordCount="9607" xr:uid="{3A7A8B3D-C74A-4C22-881D-4D83C5339E12}">
  <cacheSource type="worksheet">
    <worksheetSource ref="A1:U9608" sheet="13.09.2024"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4">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99 - Planificación, gestión y supervisión de la salud"/>
        <s v="4.2.03 - Servicios de la salud pública y prevenc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4.5.02 - Enfermedad"/>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816"/>
    </cacheField>
    <cacheField name="PROVINCIA" numFmtId="0">
      <sharedItems/>
    </cacheField>
    <cacheField name="Suma de INICIAL" numFmtId="43">
      <sharedItems containsSemiMixedTypes="0" containsString="0" containsNumber="1" containsInteger="1" minValue="0" maxValue="79215857821"/>
    </cacheField>
    <cacheField name="Suma de VIGENTE" numFmtId="43">
      <sharedItems containsSemiMixedTypes="0" containsString="0" containsNumber="1" minValue="-1.2732925824820995E-11" maxValue="81455841955.830002"/>
    </cacheField>
    <cacheField name="Suma de DEVENGADO" numFmtId="43">
      <sharedItems containsSemiMixedTypes="0" containsString="0" containsNumber="1" minValue="0" maxValue="56740309180.19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07">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207658661"/>
    <n v="1141458661"/>
    <n v="905744001"/>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115200000"/>
    <n v="112200000"/>
    <n v="84150000"/>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29226000"/>
    <n v="29226000"/>
    <n v="21919491"/>
  </r>
  <r>
    <s v="2024"/>
    <x v="0"/>
    <x v="0"/>
    <x v="0"/>
    <x v="0"/>
    <s v="1 - Poder Legislativo"/>
    <s v="0101 - SENADO DE LA REPÚBLICA"/>
    <s v="0001 - SENADO DE LA REPÚBLICA DOMINICANA"/>
    <x v="0"/>
    <x v="0"/>
    <x v="0"/>
    <s v="2.1 - REMUNERACIONES Y CONTRIBUCIONES"/>
    <s v="2.1.4 - GRATIFICACIONES Y BONIFICACIONES"/>
    <s v="N"/>
    <s v="00 - N/A"/>
    <s v="10 - FONDO GENERAL"/>
    <s v="(en blanco)"/>
    <s v="99 - MULTIPROVINCIAL"/>
    <n v="0"/>
    <n v="3000000"/>
    <n v="225000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368888027"/>
    <n v="369088027"/>
    <n v="302166018"/>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8025000"/>
    <n v="38025000"/>
    <n v="28518741"/>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3000000"/>
    <n v="63000000"/>
    <n v="47250000"/>
  </r>
  <r>
    <s v="2024"/>
    <x v="0"/>
    <x v="0"/>
    <x v="0"/>
    <x v="0"/>
    <s v="1 - Poder Legislativo"/>
    <s v="0101 - SENADO DE LA REPÚBLICA"/>
    <s v="0001 - SENADO DE LA REPÚBLICA DOMINICANA"/>
    <x v="0"/>
    <x v="0"/>
    <x v="0"/>
    <s v="2.2 - CONTRATACIÓN DE SERVICIOS"/>
    <s v="2.2.3 - VIÁTICOS"/>
    <s v="N"/>
    <s v="00 - N/A"/>
    <s v="10 - FONDO GENERAL"/>
    <s v="(en blanco)"/>
    <s v="99 - MULTIPROVINCIAL"/>
    <n v="34676000"/>
    <n v="34676000"/>
    <n v="26007003"/>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7650000"/>
    <n v="7650000"/>
    <n v="5737509"/>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33500000"/>
    <n v="33500000"/>
    <n v="25125012"/>
  </r>
  <r>
    <s v="2024"/>
    <x v="0"/>
    <x v="0"/>
    <x v="0"/>
    <x v="0"/>
    <s v="1 - Poder Legislativo"/>
    <s v="0101 - SENADO DE LA REPÚBLICA"/>
    <s v="0001 - SENADO DE LA REPÚBLICA DOMINICANA"/>
    <x v="0"/>
    <x v="0"/>
    <x v="0"/>
    <s v="2.2 - CONTRATACIÓN DE SERVICIOS"/>
    <s v="2.2.6 - SEGUROS"/>
    <s v="N"/>
    <s v="00 - N/A"/>
    <s v="10 - FONDO GENERAL"/>
    <s v="(en blanco)"/>
    <s v="99 - MULTIPROVINCIAL"/>
    <n v="85650000"/>
    <n v="85650000"/>
    <n v="64237509"/>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34900000"/>
    <n v="189900000"/>
    <n v="103675012"/>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8675000"/>
    <n v="35675000"/>
    <n v="28006187"/>
  </r>
  <r>
    <s v="2024"/>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55000000"/>
    <n v="55000000"/>
    <n v="41249997"/>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10600000"/>
    <n v="10600000"/>
    <n v="7950003"/>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2500000"/>
    <n v="2500000"/>
    <n v="1875006"/>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9000000"/>
    <n v="9000000"/>
    <n v="6750009"/>
  </r>
  <r>
    <s v="2024"/>
    <x v="0"/>
    <x v="0"/>
    <x v="0"/>
    <x v="0"/>
    <s v="1 - Poder Legislativo"/>
    <s v="0101 - SENADO DE LA REPÚBLICA"/>
    <s v="0001 - SENADO DE LA REPÚBLICA DOMINICANA"/>
    <x v="0"/>
    <x v="0"/>
    <x v="0"/>
    <s v="2.3 - MATERIALES Y SUMINISTROS"/>
    <s v="2.3.4 - PRODUCTOS FARMACÉUTICOS"/>
    <s v="N"/>
    <s v="00 - N/A"/>
    <s v="10 - FONDO GENERAL"/>
    <s v="(en blanco)"/>
    <s v="99 - MULTIPROVINCIAL"/>
    <n v="600000"/>
    <n v="600000"/>
    <n v="45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3850000"/>
    <n v="3850000"/>
    <n v="288750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3025000"/>
    <n v="3025000"/>
    <n v="2268774"/>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9705436"/>
    <n v="39705436"/>
    <n v="29779047"/>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200000"/>
    <n v="12700000"/>
    <n v="9524961"/>
  </r>
  <r>
    <s v="2024"/>
    <x v="0"/>
    <x v="0"/>
    <x v="0"/>
    <x v="0"/>
    <s v="1 - Poder Legislativo"/>
    <s v="0102 - CÁMARA DE DIPUTADOS"/>
    <s v="0001 - CÁMARA DE DIPUTADOS"/>
    <x v="0"/>
    <x v="0"/>
    <x v="0"/>
    <s v="2.1 - REMUNERACIONES Y CONTRIBUCIONES"/>
    <s v="2.1.1 - REMUNERACIONES"/>
    <s v="N"/>
    <s v="00 - N/A"/>
    <s v="10 - FONDO GENERAL"/>
    <s v="(en blanco)"/>
    <s v="99 - MULTIPROVINCIAL"/>
    <n v="1747960652"/>
    <n v="2095504370.3499999"/>
    <n v="1540319922.2299995"/>
  </r>
  <r>
    <s v="2024"/>
    <x v="0"/>
    <x v="0"/>
    <x v="0"/>
    <x v="0"/>
    <s v="1 - Poder Legislativo"/>
    <s v="0102 - CÁMARA DE DIPUTADOS"/>
    <s v="0001 - CÁMARA DE DIPUTADOS"/>
    <x v="0"/>
    <x v="0"/>
    <x v="0"/>
    <s v="2.1 - REMUNERACIONES Y CONTRIBUCIONES"/>
    <s v="2.1.2 - SOBRESUELDOS"/>
    <s v="N"/>
    <s v="00 - N/A"/>
    <s v="10 - FONDO GENERAL"/>
    <s v="(en blanco)"/>
    <s v="99 - MULTIPROVINCIAL"/>
    <n v="736469292"/>
    <n v="137340575.5"/>
    <n v="111484221.08"/>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220194000"/>
    <n v="220194000"/>
    <n v="164734784"/>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432302000"/>
    <n v="418638226.88999999"/>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563735403"/>
    <n v="563735403"/>
    <n v="439185147.66999996"/>
  </r>
  <r>
    <s v="2024"/>
    <x v="0"/>
    <x v="0"/>
    <x v="0"/>
    <x v="0"/>
    <s v="1 - Poder Legislativo"/>
    <s v="0102 - CÁMARA DE DIPUTADOS"/>
    <s v="0001 - CÁMARA DE DIPUTADOS"/>
    <x v="0"/>
    <x v="0"/>
    <x v="0"/>
    <s v="2.2 - CONTRATACIÓN DE SERVICIOS"/>
    <s v="2.2.1 - SERVICIOS BÁSICOS"/>
    <s v="N"/>
    <s v="00 - N/A"/>
    <s v="10 - FONDO GENERAL"/>
    <s v="(en blanco)"/>
    <s v="99 - MULTIPROVINCIAL"/>
    <n v="79925183"/>
    <n v="80040183"/>
    <n v="54355961.339999996"/>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124500000"/>
    <n v="130500000"/>
    <n v="129423730.91"/>
  </r>
  <r>
    <s v="2024"/>
    <x v="0"/>
    <x v="0"/>
    <x v="0"/>
    <x v="0"/>
    <s v="1 - Poder Legislativo"/>
    <s v="0102 - CÁMARA DE DIPUTADOS"/>
    <s v="0001 - CÁMARA DE DIPUTADOS"/>
    <x v="0"/>
    <x v="0"/>
    <x v="0"/>
    <s v="2.2 - CONTRATACIÓN DE SERVICIOS"/>
    <s v="2.2.3 - VIÁTICOS"/>
    <s v="N"/>
    <s v="00 - N/A"/>
    <s v="10 - FONDO GENERAL"/>
    <s v="(en blanco)"/>
    <s v="99 - MULTIPROVINCIAL"/>
    <n v="218000000"/>
    <n v="218000000"/>
    <n v="118644539.49999996"/>
  </r>
  <r>
    <s v="2024"/>
    <x v="0"/>
    <x v="0"/>
    <x v="0"/>
    <x v="0"/>
    <s v="1 - Poder Legislativo"/>
    <s v="0102 - CÁMARA DE DIPUTADOS"/>
    <s v="0001 - CÁMARA DE DIPUTADOS"/>
    <x v="0"/>
    <x v="0"/>
    <x v="0"/>
    <s v="2.2 - CONTRATACIÓN DE SERVICIOS"/>
    <s v="2.2.4 - TRANSPORTE Y ALMACENAJE"/>
    <s v="N"/>
    <s v="00 - N/A"/>
    <s v="10 - FONDO GENERAL"/>
    <s v="(en blanco)"/>
    <s v="99 - MULTIPROVINCIAL"/>
    <n v="20040000"/>
    <n v="30090000"/>
    <n v="23909866.589999996"/>
  </r>
  <r>
    <s v="2024"/>
    <x v="0"/>
    <x v="0"/>
    <x v="0"/>
    <x v="0"/>
    <s v="1 - Poder Legislativo"/>
    <s v="0102 - CÁMARA DE DIPUTADOS"/>
    <s v="0001 - CÁMARA DE DIPUTADOS"/>
    <x v="0"/>
    <x v="0"/>
    <x v="0"/>
    <s v="2.2 - CONTRATACIÓN DE SERVICIOS"/>
    <s v="2.2.5 - ALQUILERES Y RENTAS"/>
    <s v="N"/>
    <s v="00 - N/A"/>
    <s v="10 - FONDO GENERAL"/>
    <s v="(en blanco)"/>
    <s v="99 - MULTIPROVINCIAL"/>
    <n v="28323195"/>
    <n v="46318795"/>
    <n v="32908622.080000006"/>
  </r>
  <r>
    <s v="2024"/>
    <x v="0"/>
    <x v="0"/>
    <x v="0"/>
    <x v="0"/>
    <s v="1 - Poder Legislativo"/>
    <s v="0102 - CÁMARA DE DIPUTADOS"/>
    <s v="0001 - CÁMARA DE DIPUTADOS"/>
    <x v="0"/>
    <x v="0"/>
    <x v="0"/>
    <s v="2.2 - CONTRATACIÓN DE SERVICIOS"/>
    <s v="2.2.6 - SEGUROS"/>
    <s v="N"/>
    <s v="00 - N/A"/>
    <s v="10 - FONDO GENERAL"/>
    <s v="(en blanco)"/>
    <s v="99 - MULTIPROVINCIAL"/>
    <n v="244752000"/>
    <n v="303152000"/>
    <n v="236138267.69999999"/>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22412000"/>
    <n v="200962000"/>
    <n v="97563536.289999992"/>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575051319"/>
    <n v="360022550.48000002"/>
    <n v="300473926.66000003"/>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68000000"/>
    <n v="68000000"/>
    <n v="60530172.110000007"/>
  </r>
  <r>
    <s v="2024"/>
    <x v="0"/>
    <x v="0"/>
    <x v="0"/>
    <x v="0"/>
    <s v="1 - Poder Legislativo"/>
    <s v="0102 - CÁMARA DE DIPUTADOS"/>
    <s v="0001 - CÁMARA DE DIPUTADOS"/>
    <x v="0"/>
    <x v="0"/>
    <x v="0"/>
    <s v="2.3 - MATERIALES Y SUMINISTROS"/>
    <s v="2.3.2 - TEXTILES Y VESTUARIOS"/>
    <s v="N"/>
    <s v="00 - N/A"/>
    <s v="10 - FONDO GENERAL"/>
    <s v="(en blanco)"/>
    <s v="99 - MULTIPROVINCIAL"/>
    <n v="900000"/>
    <n v="2300000"/>
    <n v="1612472.93"/>
  </r>
  <r>
    <s v="2024"/>
    <x v="0"/>
    <x v="0"/>
    <x v="0"/>
    <x v="0"/>
    <s v="1 - Poder Legislativo"/>
    <s v="0102 - CÁMARA DE DIPUTADOS"/>
    <s v="0001 - CÁMARA DE DIPUTADOS"/>
    <x v="0"/>
    <x v="0"/>
    <x v="0"/>
    <s v="2.3 - MATERIALES Y SUMINISTROS"/>
    <s v="2.3.3 - PAPEL, CARTÓN E IMPRESOS"/>
    <s v="N"/>
    <s v="00 - N/A"/>
    <s v="10 - FONDO GENERAL"/>
    <s v="(en blanco)"/>
    <s v="99 - MULTIPROVINCIAL"/>
    <n v="6423000"/>
    <n v="10823000"/>
    <n v="10221212.310000001"/>
  </r>
  <r>
    <s v="2024"/>
    <x v="0"/>
    <x v="0"/>
    <x v="0"/>
    <x v="0"/>
    <s v="1 - Poder Legislativo"/>
    <s v="0102 - CÁMARA DE DIPUTADOS"/>
    <s v="0001 - CÁMARA DE DIPUTADOS"/>
    <x v="0"/>
    <x v="0"/>
    <x v="0"/>
    <s v="2.3 - MATERIALES Y SUMINISTROS"/>
    <s v="2.3.4 - PRODUCTOS FARMACÉUTICOS"/>
    <s v="N"/>
    <s v="00 - N/A"/>
    <s v="10 - FONDO GENERAL"/>
    <s v="(en blanco)"/>
    <s v="99 - MULTIPROVINCIAL"/>
    <n v="9952000"/>
    <n v="9952000"/>
    <n v="4264199.04"/>
  </r>
  <r>
    <s v="2024"/>
    <x v="0"/>
    <x v="0"/>
    <x v="0"/>
    <x v="0"/>
    <s v="1 - Poder Legislativo"/>
    <s v="0102 - CÁMARA DE DIPUTADOS"/>
    <s v="0001 - CÁMARA DE DIPUTADOS"/>
    <x v="0"/>
    <x v="0"/>
    <x v="0"/>
    <s v="2.3 - MATERIALES Y SUMINISTROS"/>
    <s v="2.3.5 - CUERO, CAUCHO Y PLÁSTICO"/>
    <s v="N"/>
    <s v="00 - N/A"/>
    <s v="10 - FONDO GENERAL"/>
    <s v="(en blanco)"/>
    <s v="99 - MULTIPROVINCIAL"/>
    <n v="9600000"/>
    <n v="10600000"/>
    <n v="8176327.7699999996"/>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330747"/>
    <n v="1330747"/>
    <n v="1170459.23"/>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5674750"/>
    <n v="116383084"/>
    <n v="89785770.530000001"/>
  </r>
  <r>
    <s v="2024"/>
    <x v="0"/>
    <x v="0"/>
    <x v="0"/>
    <x v="0"/>
    <s v="1 - Poder Legislativo"/>
    <s v="0102 - CÁMARA DE DIPUTADOS"/>
    <s v="0001 - CÁMARA DE DIPUTADOS"/>
    <x v="0"/>
    <x v="0"/>
    <x v="0"/>
    <s v="2.3 - MATERIALES Y SUMINISTROS"/>
    <s v="2.3.9 - PRODUCTOS Y ÚTILES VARIOS"/>
    <s v="N"/>
    <s v="00 - N/A"/>
    <s v="10 - FONDO GENERAL"/>
    <s v="(en blanco)"/>
    <s v="99 - MULTIPROVINCIAL"/>
    <n v="379300000"/>
    <n v="25600000"/>
    <n v="21586746.239999998"/>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507852741"/>
    <n v="521352178"/>
    <n v="313584131.49000007"/>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53482451"/>
    <n v="17782451"/>
    <n v="11953073.709999999"/>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640000"/>
    <n v="1640000"/>
    <n v="1041476"/>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66709278"/>
    <n v="49841258.379999995"/>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64277540"/>
    <n v="64277540"/>
    <n v="47558947.700000003"/>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3253964"/>
    <n v="11373964"/>
    <n v="6535650.2500000009"/>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1600000"/>
    <n v="1650001"/>
    <n v="1013240.7100000001"/>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3400000"/>
    <n v="3200000"/>
    <n v="1675762.6700000002"/>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715000"/>
    <n v="33215000"/>
    <n v="21824582.810000002"/>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0623000"/>
    <n v="13346997.999999998"/>
    <n v="8321641.6500000004"/>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5200000"/>
    <n v="15450000"/>
    <n v="8926974.2500000019"/>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3094787"/>
    <n v="6256203.04"/>
    <n v="2241676.9500000002"/>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45000"/>
    <n v="93980200"/>
    <n v="2713106.5200000005"/>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1450000"/>
    <n v="5366000"/>
    <n v="2501429.9900000007"/>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280000"/>
    <n v="1770000"/>
    <n v="715394.84"/>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110000"/>
    <n v="510000"/>
    <n v="298056.2"/>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2550000"/>
    <n v="25734741"/>
    <n v="1070670.2999999998"/>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5000"/>
    <n v="15000"/>
    <n v="13456.31"/>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265000"/>
    <n v="340000"/>
    <n v="172691.35"/>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290000"/>
    <n v="247000"/>
    <n v="78639.5"/>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3785000"/>
    <n v="3333100"/>
    <n v="2491703.0999999996"/>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3010000"/>
    <n v="5317784.96"/>
    <n v="3979920.2000000011"/>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698476886"/>
    <n v="1647488466.73"/>
    <n v="1104245221.03"/>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603344092"/>
    <n v="605058156.99000001"/>
    <n v="140229135.44"/>
  </r>
  <r>
    <s v="2024"/>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1106256.1100000001"/>
    <n v="0"/>
  </r>
  <r>
    <s v="2024"/>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0"/>
    <n v="15075000"/>
    <n v="15041000"/>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225417627"/>
    <n v="231615238.28999999"/>
    <n v="165143584.15999991"/>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24625012"/>
    <n v="24625012"/>
    <n v="13284243.499999998"/>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17857935"/>
    <n v="20862275.16"/>
    <n v="13714059.270000003"/>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26309409"/>
    <n v="28659409"/>
    <n v="18771297.219999999"/>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400000"/>
    <n v="530000"/>
    <n v="66024.479999999996"/>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76370009"/>
    <n v="63835009"/>
    <n v="9552389.1300000008"/>
  </r>
  <r>
    <s v="2024"/>
    <x v="0"/>
    <x v="0"/>
    <x v="0"/>
    <x v="0"/>
    <s v="2 - Poder Ejecutivo"/>
    <s v="0201 - PRESIDENCIA DE LA REPÚBLICA"/>
    <s v="0001 - CONTRALORIA GENERAL DE LA REPUBLICA"/>
    <x v="0"/>
    <x v="0"/>
    <x v="2"/>
    <s v="2.2 - CONTRATACIÓN DE SERVICIOS"/>
    <s v="2.2.6 - SEGUROS"/>
    <s v="N"/>
    <s v="00 - N/A"/>
    <s v="10 - FONDO GENERAL"/>
    <s v="(en blanco)"/>
    <s v="99 - MULTIPROVINCIAL"/>
    <n v="27846412"/>
    <n v="27846412"/>
    <n v="13252539.390000001"/>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9585000"/>
    <n v="38870195"/>
    <n v="11503186.42"/>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2112540"/>
    <n v="36527254.340000004"/>
    <n v="19443690.849999998"/>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331634.72"/>
    <n v="284233.68"/>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31001936"/>
    <n v="38973600"/>
    <n v="16409579.229999999"/>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10957658"/>
    <n v="4507658"/>
    <n v="1588948.5099999998"/>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419019"/>
    <n v="1529019"/>
    <n v="124425.41"/>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5035547"/>
    <n v="2425421"/>
    <n v="1322955.2"/>
  </r>
  <r>
    <s v="2024"/>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300000"/>
    <n v="300000"/>
    <n v="97131.99"/>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221764"/>
    <n v="771764"/>
    <n v="93983.44"/>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751188"/>
    <n v="498894"/>
    <n v="64716.19"/>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7048344"/>
    <n v="27048344"/>
    <n v="13934476.060000001"/>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1018914"/>
    <n v="8939885.1899999995"/>
    <n v="5457927.3600000003"/>
  </r>
  <r>
    <s v="2024"/>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en blanco)"/>
    <s v="99 - MULTIPROVINCIAL"/>
    <n v="0"/>
    <n v="40000"/>
    <n v="0"/>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484000"/>
    <n v="291314.99"/>
  </r>
  <r>
    <s v="2024"/>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88000"/>
    <n v="0"/>
  </r>
  <r>
    <s v="2024"/>
    <x v="0"/>
    <x v="0"/>
    <x v="0"/>
    <x v="0"/>
    <s v="2 - Poder Ejecutivo"/>
    <s v="0201 - PRESIDENCIA DE LA REPÚBLICA"/>
    <s v="0001 - GABINETE SOCIAL DE LA PRESIDENCIA"/>
    <x v="2"/>
    <x v="3"/>
    <x v="4"/>
    <s v="2.2 - CONTRATACIÓN DE SERVICIOS"/>
    <s v="2.2.2 - PUBLICIDAD, IMPRESIÓN Y ENCUADERNACIÓN"/>
    <s v="N"/>
    <s v="00 - N/A"/>
    <s v="10 - FONDO GENERAL"/>
    <s v="(en blanco)"/>
    <s v="99 - MULTIPROVINCIAL"/>
    <n v="0"/>
    <n v="0"/>
    <n v="0"/>
  </r>
  <r>
    <s v="2024"/>
    <x v="0"/>
    <x v="0"/>
    <x v="0"/>
    <x v="0"/>
    <s v="2 - Poder Ejecutivo"/>
    <s v="0201 - PRESIDENCIA DE LA REPÚBLICA"/>
    <s v="0001 - GABINETE SOCIAL DE LA PRESIDENCIA"/>
    <x v="2"/>
    <x v="3"/>
    <x v="4"/>
    <s v="2.2 - CONTRATACIÓN DE SERVICIOS"/>
    <s v="2.2.8 - OTROS SERVICIOS NO INCLUIDOS EN CONCEPTOS ANTERIORES"/>
    <s v="N"/>
    <s v="00 - N/A"/>
    <s v="10 - FONDO GENERAL"/>
    <s v="(en blanco)"/>
    <s v="99 - MULTIPROVINCIAL"/>
    <n v="0"/>
    <n v="612700"/>
    <n v="612698.32999999996"/>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en blanco)"/>
    <s v="99 - MULTIPROVINCIAL"/>
    <n v="0"/>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392852600"/>
    <n v="407474377.00999993"/>
    <n v="211352657.39000008"/>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84519400"/>
    <n v="55983596.299999997"/>
    <n v="41752018.350000001"/>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45510000"/>
    <n v="59424027.679999992"/>
    <n v="31980146.36999999"/>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5000000"/>
    <n v="10449172.860000001"/>
    <n v="9931024.2999999989"/>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9100000"/>
    <n v="16110850.4"/>
    <n v="8664184.1100000013"/>
  </r>
  <r>
    <s v="2024"/>
    <x v="0"/>
    <x v="0"/>
    <x v="0"/>
    <x v="0"/>
    <s v="2 - Poder Ejecutivo"/>
    <s v="0201 - PRESIDENCIA DE LA REPÚBLICA"/>
    <s v="0001 - GABINETE SOCIAL DE LA PRESIDENCIA"/>
    <x v="2"/>
    <x v="4"/>
    <x v="5"/>
    <s v="2.2 - CONTRATACIÓN DE SERVICIOS"/>
    <s v="2.2.3 - VIÁTICOS"/>
    <s v="N"/>
    <s v="00 - N/A"/>
    <s v="10 - FONDO GENERAL"/>
    <s v="(en blanco)"/>
    <s v="99 - MULTIPROVINCIAL"/>
    <n v="6500000"/>
    <n v="3131500"/>
    <n v="1904050"/>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11223877.050000001"/>
    <n v="9723060.6099999994"/>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3200000"/>
    <n v="8222548.1500000004"/>
    <n v="865000"/>
  </r>
  <r>
    <s v="2024"/>
    <x v="0"/>
    <x v="0"/>
    <x v="0"/>
    <x v="0"/>
    <s v="2 - Poder Ejecutivo"/>
    <s v="0201 - PRESIDENCIA DE LA REPÚBLICA"/>
    <s v="0001 - GABINETE SOCIAL DE LA PRESIDENCIA"/>
    <x v="2"/>
    <x v="4"/>
    <x v="5"/>
    <s v="2.2 - CONTRATACIÓN DE SERVICIOS"/>
    <s v="2.2.6 - SEGUROS"/>
    <s v="N"/>
    <s v="00 - N/A"/>
    <s v="10 - FONDO GENERAL"/>
    <s v="(en blanco)"/>
    <s v="99 - MULTIPROVINCIAL"/>
    <n v="5445000"/>
    <n v="8195353.0099999998"/>
    <n v="7005621.5600000005"/>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98270971"/>
    <n v="4481918.9899999946"/>
    <n v="922596.89999999991"/>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0289998"/>
    <n v="36654020"/>
    <n v="11904594.99"/>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2955692"/>
    <n v="4139451.85"/>
    <n v="3104387.5900000003"/>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1400000"/>
    <n v="1795324.6"/>
    <n v="1317820.23"/>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915880"/>
    <n v="7996999.7999999998"/>
    <n v="5984561.3999999994"/>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2250000"/>
    <n v="3134461.9200000004"/>
    <n v="1201865.2599999998"/>
  </r>
  <r>
    <s v="2024"/>
    <x v="0"/>
    <x v="0"/>
    <x v="0"/>
    <x v="0"/>
    <s v="2 - Poder Ejecutivo"/>
    <s v="0201 - PRESIDENCIA DE LA REPÚBLICA"/>
    <s v="0001 - GABINETE SOCIAL DE LA PRESIDENCIA"/>
    <x v="2"/>
    <x v="4"/>
    <x v="5"/>
    <s v="2.3 - MATERIALES Y SUMINISTROS"/>
    <s v="2.3.4 - PRODUCTOS FARMACÉUTICOS"/>
    <s v="N"/>
    <s v="00 - N/A"/>
    <s v="10 - FONDO GENERAL"/>
    <s v="(en blanco)"/>
    <s v="99 - MULTIPROVINCIAL"/>
    <n v="0"/>
    <n v="112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230201.60000000001"/>
    <n v="119026.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866495"/>
    <n v="1685868.48"/>
    <n v="1533431.24"/>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7089792"/>
    <n v="13307633"/>
    <n v="7748639.290000001"/>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742215"/>
    <n v="12737697.33"/>
    <n v="8186952.8799999999"/>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479854886"/>
    <n v="510578724.77000004"/>
    <n v="321538696.63000005"/>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130147846"/>
    <n v="125816035.85000001"/>
    <n v="70792513.430000007"/>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65407727"/>
    <n v="70592248.039999977"/>
    <n v="48267696.950000025"/>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64578825"/>
    <n v="64573599.060000002"/>
    <n v="48117325.099999987"/>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3286825"/>
    <n v="11327346"/>
    <n v="5931903.5"/>
  </r>
  <r>
    <s v="2024"/>
    <x v="0"/>
    <x v="0"/>
    <x v="0"/>
    <x v="0"/>
    <s v="2 - Poder Ejecutivo"/>
    <s v="0201 - PRESIDENCIA DE LA REPÚBLICA"/>
    <s v="0001 - GABINETE SOCIAL DE LA PRESIDENCIA"/>
    <x v="2"/>
    <x v="4"/>
    <x v="6"/>
    <s v="2.2 - CONTRATACIÓN DE SERVICIOS"/>
    <s v="2.2.3 - VIÁTICOS"/>
    <s v="N"/>
    <s v="00 - N/A"/>
    <s v="10 - FONDO GENERAL"/>
    <s v="(en blanco)"/>
    <s v="99 - MULTIPROVINCIAL"/>
    <n v="13500000"/>
    <n v="15459183"/>
    <n v="1232455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5500000"/>
    <n v="7790617"/>
    <n v="4892401.9000000004"/>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9400252"/>
    <n v="20256813.02"/>
    <n v="12950188.26"/>
  </r>
  <r>
    <s v="2024"/>
    <x v="0"/>
    <x v="0"/>
    <x v="0"/>
    <x v="0"/>
    <s v="2 - Poder Ejecutivo"/>
    <s v="0201 - PRESIDENCIA DE LA REPÚBLICA"/>
    <s v="0001 - GABINETE SOCIAL DE LA PRESIDENCIA"/>
    <x v="2"/>
    <x v="4"/>
    <x v="6"/>
    <s v="2.2 - CONTRATACIÓN DE SERVICIOS"/>
    <s v="2.2.6 - SEGUROS"/>
    <s v="N"/>
    <s v="00 - N/A"/>
    <s v="10 - FONDO GENERAL"/>
    <s v="(en blanco)"/>
    <s v="99 - MULTIPROVINCIAL"/>
    <n v="9435478"/>
    <n v="13420000"/>
    <n v="11146174.269999996"/>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44577973"/>
    <n v="23780779.5"/>
    <n v="8440820.1599999983"/>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90230816"/>
    <n v="60633990.030000001"/>
    <n v="40007760.079999991"/>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11606170"/>
    <n v="15395389.98"/>
    <n v="11993596.810000001"/>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6636550"/>
    <n v="3747620.4"/>
    <n v="586466.9"/>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7318030"/>
    <n v="5304540.4000000004"/>
    <n v="2650401.16"/>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4885110"/>
    <n v="2217736"/>
    <n v="1032265.5499999999"/>
  </r>
  <r>
    <s v="2024"/>
    <x v="0"/>
    <x v="0"/>
    <x v="0"/>
    <x v="0"/>
    <s v="2 - Poder Ejecutivo"/>
    <s v="0201 - PRESIDENCIA DE LA REPÚBLICA"/>
    <s v="0001 - GABINETE SOCIAL DE LA PRESIDENCIA"/>
    <x v="2"/>
    <x v="4"/>
    <x v="6"/>
    <s v="2.3 - MATERIALES Y SUMINISTROS"/>
    <s v="2.3.4 - PRODUCTOS FARMACÉUTICOS"/>
    <s v="N"/>
    <s v="00 - N/A"/>
    <s v="10 - FONDO GENERAL"/>
    <s v="(en blanco)"/>
    <s v="99 - MULTIPROVINCIAL"/>
    <n v="850000"/>
    <n v="378131.7"/>
    <n v="108235.15"/>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1905300"/>
    <n v="1728960"/>
    <n v="152248"/>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705107"/>
    <n v="3614779.29"/>
    <n v="989780.7699999999"/>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7290177"/>
    <n v="15573134.5"/>
    <n v="10562251.790000001"/>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69953078"/>
    <n v="26250724.91"/>
    <n v="14700903.360000003"/>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10213449.199999999"/>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10213449.219999999"/>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2126127.3200000003"/>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2126127.3199999998"/>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1481151.73"/>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1481151.73"/>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108300"/>
    <n v="40816.31"/>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25 - SANTIAGO"/>
    <n v="0"/>
    <n v="1400000"/>
    <n v="0"/>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32 - SANTO DOMINGO"/>
    <n v="0"/>
    <n v="1760000"/>
    <n v="0"/>
  </r>
  <r>
    <s v="2024"/>
    <x v="0"/>
    <x v="0"/>
    <x v="0"/>
    <x v="0"/>
    <s v="2 - Poder Ejecutivo"/>
    <s v="0201 - PRESIDENCIA DE LA REPÚBLICA"/>
    <s v="0001 - GABINETE SOCIAL DE LA PRESIDENCIA"/>
    <x v="2"/>
    <x v="5"/>
    <x v="7"/>
    <s v="2.2 - CONTRATACIÓN DE SERVICIOS"/>
    <s v="2.2.3 - VIÁTICOS"/>
    <s v="N"/>
    <s v="00 - N/A"/>
    <s v="10 - FONDO GENERAL"/>
    <s v="(en blanco)"/>
    <s v="25 - SANTIAGO"/>
    <n v="0"/>
    <n v="0"/>
    <n v="0"/>
  </r>
  <r>
    <s v="2024"/>
    <x v="0"/>
    <x v="0"/>
    <x v="0"/>
    <x v="0"/>
    <s v="2 - Poder Ejecutivo"/>
    <s v="0201 - PRESIDENCIA DE LA REPÚBLICA"/>
    <s v="0001 - GABINETE SOCIAL DE LA PRESIDENCIA"/>
    <x v="2"/>
    <x v="5"/>
    <x v="7"/>
    <s v="2.2 - CONTRATACIÓN DE SERVICIOS"/>
    <s v="2.2.3 - VIÁTICOS"/>
    <s v="N"/>
    <s v="00 - N/A"/>
    <s v="10 - FONDO GENERAL"/>
    <s v="(en blanco)"/>
    <s v="32 - SANTO DOMINGO"/>
    <n v="0"/>
    <n v="0"/>
    <n v="0"/>
  </r>
  <r>
    <s v="2024"/>
    <x v="0"/>
    <x v="0"/>
    <x v="0"/>
    <x v="0"/>
    <s v="2 - Poder Ejecutivo"/>
    <s v="0201 - PRESIDENCIA DE LA REPÚBLICA"/>
    <s v="0001 - GABINETE SOCIAL DE LA PRESIDENCIA"/>
    <x v="2"/>
    <x v="5"/>
    <x v="7"/>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x v="2"/>
    <x v="5"/>
    <x v="7"/>
    <s v="2.2 - CONTRATACIÓN DE SERVICIOS"/>
    <s v="2.2.6 - SEGUROS"/>
    <s v="N"/>
    <s v="00 - N/A"/>
    <s v="10 - FONDO GENERAL"/>
    <s v="(en blanco)"/>
    <s v="32 - SANTO DOMINGO"/>
    <n v="0"/>
    <n v="0"/>
    <n v="0"/>
  </r>
  <r>
    <s v="2024"/>
    <x v="0"/>
    <x v="0"/>
    <x v="0"/>
    <x v="0"/>
    <s v="2 - Poder Ejecutivo"/>
    <s v="0201 - PRESIDENCIA DE LA REPÚBLICA"/>
    <s v="0001 - GABINETE SOCIAL DE LA PRESIDENCIA"/>
    <x v="2"/>
    <x v="5"/>
    <x v="7"/>
    <s v="2.2 - CONTRATACIÓN DE SERVICIOS"/>
    <s v="2.2.7 - SERVICIOS DE CONSERVACIÓN, REPARACIONES MENORES E INSTALACIONES TEMPORALES"/>
    <s v="N"/>
    <s v="00 - N/A"/>
    <s v="10 - FONDO GENERAL"/>
    <s v="(en blanco)"/>
    <s v="25 - SANTIAGO"/>
    <n v="0"/>
    <n v="2200000"/>
    <n v="198240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n v="0"/>
  </r>
  <r>
    <s v="2024"/>
    <x v="0"/>
    <x v="0"/>
    <x v="0"/>
    <x v="0"/>
    <s v="2 - Poder Ejecutivo"/>
    <s v="0201 - PRESIDENCIA DE LA REPÚBLICA"/>
    <s v="0001 - GABINETE SOCIAL DE LA PRESIDENCIA"/>
    <x v="2"/>
    <x v="5"/>
    <x v="7"/>
    <s v="2.3 - MATERIALES Y SUMINISTROS"/>
    <s v="2.3.1 - ALIMENTOS Y PRODUCTOS AGROFORESTALES"/>
    <s v="N"/>
    <s v="00 - N/A"/>
    <s v="10 - FONDO GENERAL"/>
    <s v="(en blanco)"/>
    <s v="32 - SANTO DOMINGO"/>
    <n v="0"/>
    <n v="0"/>
    <n v="0"/>
  </r>
  <r>
    <s v="2024"/>
    <x v="0"/>
    <x v="0"/>
    <x v="0"/>
    <x v="0"/>
    <s v="2 - Poder Ejecutivo"/>
    <s v="0201 - PRESIDENCIA DE LA REPÚBLICA"/>
    <s v="0001 - GABINETE SOCIAL DE LA PRESIDENCIA"/>
    <x v="2"/>
    <x v="5"/>
    <x v="7"/>
    <s v="2.3 - MATERIALES Y SUMINISTROS"/>
    <s v="2.3.3 - PAPEL, CARTÓN E IMPRESOS"/>
    <s v="N"/>
    <s v="00 - N/A"/>
    <s v="10 - FONDO GENERAL"/>
    <s v="(en blanco)"/>
    <s v="25 - SANTIAGO"/>
    <n v="0"/>
    <n v="0"/>
    <n v="0"/>
  </r>
  <r>
    <s v="2024"/>
    <x v="0"/>
    <x v="0"/>
    <x v="0"/>
    <x v="0"/>
    <s v="2 - Poder Ejecutivo"/>
    <s v="0201 - PRESIDENCIA DE LA REPÚBLICA"/>
    <s v="0001 - GABINETE SOCIAL DE LA PRESIDENCIA"/>
    <x v="2"/>
    <x v="5"/>
    <x v="7"/>
    <s v="2.3 - MATERIALES Y SUMINISTROS"/>
    <s v="2.3.3 - PAPEL, CARTÓN E IMPRESOS"/>
    <s v="N"/>
    <s v="00 - N/A"/>
    <s v="10 - FONDO GENERAL"/>
    <s v="(en blanco)"/>
    <s v="32 - SANTO DOMINGO"/>
    <n v="0"/>
    <n v="0"/>
    <n v="0"/>
  </r>
  <r>
    <s v="2024"/>
    <x v="0"/>
    <x v="0"/>
    <x v="0"/>
    <x v="0"/>
    <s v="2 - Poder Ejecutivo"/>
    <s v="0201 - PRESIDENCIA DE LA REPÚBLICA"/>
    <s v="0001 - GABINETE SOCIAL DE LA PRESIDENCIA"/>
    <x v="2"/>
    <x v="5"/>
    <x v="7"/>
    <s v="2.3 - MATERIALES Y SUMINISTROS"/>
    <s v="2.3.5 - CUERO, CAUCHO Y PLÁSTICO"/>
    <s v="N"/>
    <s v="00 - N/A"/>
    <s v="10 - FONDO GENERAL"/>
    <s v="(en blanco)"/>
    <s v="32 - SANTO DOMINGO"/>
    <n v="0"/>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en blanco)"/>
    <s v="25 - SANTIAGO"/>
    <n v="0"/>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1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13750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n v="0"/>
  </r>
  <r>
    <s v="2024"/>
    <x v="0"/>
    <x v="0"/>
    <x v="0"/>
    <x v="0"/>
    <s v="2 - Poder Ejecutivo"/>
    <s v="0201 - PRESIDENCIA DE LA REPÚBLICA"/>
    <s v="0001 - GABINETE SOCIAL DE LA PRESIDENCIA"/>
    <x v="2"/>
    <x v="5"/>
    <x v="8"/>
    <s v="2.2 - CONTRATACIÓN DE SERVICIOS"/>
    <s v="2.2.4 - TRANSPORTE Y ALMACENAJE"/>
    <s v="N"/>
    <s v="00 - N/A"/>
    <s v="10 - FONDO GENERAL"/>
    <s v="(en blanco)"/>
    <s v="25 - SANTIAGO"/>
    <n v="0"/>
    <n v="0"/>
    <n v="0"/>
  </r>
  <r>
    <s v="2024"/>
    <x v="0"/>
    <x v="0"/>
    <x v="0"/>
    <x v="0"/>
    <s v="2 - Poder Ejecutivo"/>
    <s v="0201 - PRESIDENCIA DE LA REPÚBLICA"/>
    <s v="0001 - GABINETE SOCIAL DE LA PRESIDENCIA"/>
    <x v="2"/>
    <x v="5"/>
    <x v="8"/>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x v="2"/>
    <x v="5"/>
    <x v="8"/>
    <s v="2.2 - CONTRATACIÓN DE SERVICIOS"/>
    <s v="2.2.5 - ALQUILERES Y RENTAS"/>
    <s v="N"/>
    <s v="00 - N/A"/>
    <s v="10 - FONDO GENERAL"/>
    <s v="(en blanco)"/>
    <s v="25 - SANTIAGO"/>
    <n v="0"/>
    <n v="2400731.96"/>
    <n v="0"/>
  </r>
  <r>
    <s v="2024"/>
    <x v="0"/>
    <x v="0"/>
    <x v="0"/>
    <x v="0"/>
    <s v="2 - Poder Ejecutivo"/>
    <s v="0201 - PRESIDENCIA DE LA REPÚBLICA"/>
    <s v="0001 - GABINETE SOCIAL DE LA PRESIDENCIA"/>
    <x v="2"/>
    <x v="5"/>
    <x v="8"/>
    <s v="2.2 - CONTRATACIÓN DE SERVICIOS"/>
    <s v="2.2.5 - ALQUILERES Y RENTAS"/>
    <s v="N"/>
    <s v="00 - N/A"/>
    <s v="10 - FONDO GENERAL"/>
    <s v="(en blanco)"/>
    <s v="32 - SANTO DOMINGO"/>
    <n v="0"/>
    <n v="2400731.96"/>
    <n v="313188.08"/>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en blanco)"/>
    <s v="25 - SANTIAGO"/>
    <n v="0"/>
    <n v="181403.91"/>
    <n v="0"/>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en blanco)"/>
    <s v="32 - SANTO DOMINGO"/>
    <n v="0"/>
    <n v="272403.91000000003"/>
    <n v="0"/>
  </r>
  <r>
    <s v="2024"/>
    <x v="0"/>
    <x v="0"/>
    <x v="0"/>
    <x v="0"/>
    <s v="2 - Poder Ejecutivo"/>
    <s v="0201 - PRESIDENCIA DE LA REPÚBLICA"/>
    <s v="0001 - GABINETE SOCIAL DE LA PRESIDENCIA"/>
    <x v="2"/>
    <x v="5"/>
    <x v="8"/>
    <s v="2.2 - CONTRATACIÓN DE SERVICIOS"/>
    <s v="2.2.9 - OTRAS CONTRATACIONES DE SERVICIOS"/>
    <s v="N"/>
    <s v="00 - N/A"/>
    <s v="10 - FONDO GENERAL"/>
    <s v="(en blanco)"/>
    <s v="32 - SANTO DOMINGO"/>
    <n v="0"/>
    <n v="109000"/>
    <n v="0"/>
  </r>
  <r>
    <s v="2024"/>
    <x v="0"/>
    <x v="0"/>
    <x v="0"/>
    <x v="0"/>
    <s v="2 - Poder Ejecutivo"/>
    <s v="0201 - PRESIDENCIA DE LA REPÚBLICA"/>
    <s v="0001 - GABINETE SOCIAL DE LA PRESIDENCIA"/>
    <x v="2"/>
    <x v="5"/>
    <x v="9"/>
    <s v="2.2 - CONTRATACIÓN DE SERVICIOS"/>
    <s v="2.2.5 - ALQUILERES Y RENTAS"/>
    <s v="N"/>
    <s v="00 - N/A"/>
    <s v="10 - FONDO GENERAL"/>
    <s v="(en blanco)"/>
    <s v="99 - MULTIPROVINCIAL"/>
    <n v="0"/>
    <n v="4801463.92"/>
    <n v="4801463.92"/>
  </r>
  <r>
    <s v="2024"/>
    <x v="0"/>
    <x v="0"/>
    <x v="0"/>
    <x v="0"/>
    <s v="2 - Poder Ejecutivo"/>
    <s v="0201 - PRESIDENCIA DE LA REPÚBLICA"/>
    <s v="0001 - GABINETE SOCIAL DE LA PRESIDENCIA"/>
    <x v="2"/>
    <x v="5"/>
    <x v="9"/>
    <s v="2.2 - CONTRATACIÓN DE SERVICIOS"/>
    <s v="2.2.7 - SERVICIOS DE CONSERVACIÓN, REPARACIONES MENORES E INSTALACIONES TEMPORALES"/>
    <s v="N"/>
    <s v="00 - N/A"/>
    <s v="10 - FONDO GENERAL"/>
    <s v="(en blanco)"/>
    <s v="99 - MULTIPROVINCIAL"/>
    <n v="0"/>
    <n v="38807.820000000007"/>
    <n v="0"/>
  </r>
  <r>
    <s v="2024"/>
    <x v="0"/>
    <x v="0"/>
    <x v="0"/>
    <x v="0"/>
    <s v="2 - Poder Ejecutivo"/>
    <s v="0201 - PRESIDENCIA DE LA REPÚBLICA"/>
    <s v="0001 - GABINETE SOCIAL DE LA PRESIDENCIA"/>
    <x v="2"/>
    <x v="5"/>
    <x v="9"/>
    <s v="2.3 - MATERIALES Y SUMINISTROS"/>
    <s v="2.3.4 - PRODUCTOS FARMACÉUTICOS"/>
    <s v="N"/>
    <s v="00 - N/A"/>
    <s v="10 - FONDO GENERAL"/>
    <s v="(en blanco)"/>
    <s v="99 - MULTIPROVINCIAL"/>
    <n v="0"/>
    <n v="0"/>
    <n v="0"/>
  </r>
  <r>
    <s v="2024"/>
    <x v="0"/>
    <x v="0"/>
    <x v="0"/>
    <x v="0"/>
    <s v="2 - Poder Ejecutivo"/>
    <s v="0201 - PRESIDENCIA DE LA REPÚBLICA"/>
    <s v="0001 - GABINETE SOCIAL DE LA PRESIDENCIA"/>
    <x v="2"/>
    <x v="5"/>
    <x v="9"/>
    <s v="2.3 - MATERIALES Y SUMINISTROS"/>
    <s v="2.3.9 - PRODUCTOS Y ÚTILES VARIOS"/>
    <s v="N"/>
    <s v="00 - N/A"/>
    <s v="10 - FONDO GENERAL"/>
    <s v="(en blanco)"/>
    <s v="99 - MULTIPROVINCIAL"/>
    <n v="0"/>
    <n v="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321619396"/>
    <n v="327144396"/>
    <n v="165875575.91999993"/>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6897516.920000002"/>
    <n v="954000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131197558"/>
    <n v="131197558"/>
    <n v="38732444.679999992"/>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49037673"/>
    <n v="49822563"/>
    <n v="24141715.430000003"/>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2287828.15"/>
    <n v="1354720.37"/>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3673700"/>
    <n v="22965436.800000001"/>
    <n v="10312550.790000003"/>
  </r>
  <r>
    <s v="2024"/>
    <x v="0"/>
    <x v="0"/>
    <x v="0"/>
    <x v="0"/>
    <s v="2 - Poder Ejecutivo"/>
    <s v="0201 - PRESIDENCIA DE LA REPÚBLICA"/>
    <s v="0001 - MINISTERIO DE LA PRESIDENCIA"/>
    <x v="0"/>
    <x v="0"/>
    <x v="2"/>
    <s v="2.2 - CONTRATACIÓN DE SERVICIOS"/>
    <s v="2.2.1 - SERVICIOS BÁSICOS"/>
    <s v="N"/>
    <s v="00 - N/A"/>
    <s v="70 - DONACION EXTERNA"/>
    <s v="(en blanco)"/>
    <s v="99 - MULTIPROVINCIAL"/>
    <n v="0"/>
    <n v="42000"/>
    <n v="23490.639999999999"/>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3280000"/>
    <n v="20740150"/>
    <n v="2356305.0499999998"/>
  </r>
  <r>
    <s v="2024"/>
    <x v="0"/>
    <x v="0"/>
    <x v="0"/>
    <x v="0"/>
    <s v="2 - Poder Ejecutivo"/>
    <s v="0201 - PRESIDENCIA DE LA REPÚBLICA"/>
    <s v="0001 - MINISTERIO DE LA PRESIDENCIA"/>
    <x v="0"/>
    <x v="0"/>
    <x v="2"/>
    <s v="2.2 - CONTRATACIÓN DE SERVICIOS"/>
    <s v="2.2.2 - PUBLICIDAD, IMPRESIÓN Y ENCUADERNACIÓN"/>
    <s v="N"/>
    <s v="00 - N/A"/>
    <s v="70 - DONACION EXTERNA"/>
    <s v="(en blanco)"/>
    <s v="99 - MULTIPROVINCIAL"/>
    <n v="0"/>
    <n v="500000"/>
    <n v="0"/>
  </r>
  <r>
    <s v="2024"/>
    <x v="0"/>
    <x v="0"/>
    <x v="0"/>
    <x v="0"/>
    <s v="2 - Poder Ejecutivo"/>
    <s v="0201 - PRESIDENCIA DE LA REPÚBLICA"/>
    <s v="0001 - MINISTERIO DE LA PRESIDENCIA"/>
    <x v="0"/>
    <x v="0"/>
    <x v="2"/>
    <s v="2.2 - CONTRATACIÓN DE SERVICIOS"/>
    <s v="2.2.3 - VIÁTICOS"/>
    <s v="N"/>
    <s v="00 - N/A"/>
    <s v="10 - FONDO GENERAL"/>
    <s v="(en blanco)"/>
    <s v="99 - MULTIPROVINCIAL"/>
    <n v="7332298"/>
    <n v="9035478"/>
    <n v="2669882.7699999996"/>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3100000"/>
    <n v="3100000"/>
    <n v="101849.23"/>
  </r>
  <r>
    <s v="2024"/>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30000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28711869"/>
    <n v="91281869"/>
    <n v="21454583.84"/>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1505421.81"/>
    <n v="0"/>
  </r>
  <r>
    <s v="2024"/>
    <x v="0"/>
    <x v="0"/>
    <x v="0"/>
    <x v="0"/>
    <s v="2 - Poder Ejecutivo"/>
    <s v="0201 - PRESIDENCIA DE LA REPÚBLICA"/>
    <s v="0001 - MINISTERIO DE LA PRESIDENCIA"/>
    <x v="0"/>
    <x v="0"/>
    <x v="2"/>
    <s v="2.2 - CONTRATACIÓN DE SERVICIOS"/>
    <s v="2.2.6 - SEGUROS"/>
    <s v="N"/>
    <s v="00 - N/A"/>
    <s v="10 - FONDO GENERAL"/>
    <s v="(en blanco)"/>
    <s v="99 - MULTIPROVINCIAL"/>
    <n v="15438917"/>
    <n v="18462743.73"/>
    <n v="14991413.73"/>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350000"/>
    <n v="6371200"/>
    <n v="3880407.8200000003"/>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2354179"/>
    <n v="120090779.77"/>
    <n v="51900836.879999988"/>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2536000"/>
    <n v="0"/>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4425750"/>
    <n v="25001772.23"/>
    <n v="15390191.790000003"/>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651548"/>
    <n v="3329548"/>
    <n v="1058259.23"/>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1006000"/>
    <n v="2169300"/>
    <n v="1734649.6"/>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3325000"/>
    <n v="3375090"/>
    <n v="847575.18"/>
  </r>
  <r>
    <s v="2024"/>
    <x v="0"/>
    <x v="0"/>
    <x v="0"/>
    <x v="0"/>
    <s v="2 - Poder Ejecutivo"/>
    <s v="0201 - PRESIDENCIA DE LA REPÚBLICA"/>
    <s v="0001 - MINISTERIO DE LA PRESIDENCIA"/>
    <x v="0"/>
    <x v="0"/>
    <x v="2"/>
    <s v="2.3 - MATERIALES Y SUMINISTROS"/>
    <s v="2.3.4 - PRODUCTOS FARMACÉUTICOS"/>
    <s v="N"/>
    <s v="00 - N/A"/>
    <s v="10 - FONDO GENERAL"/>
    <s v="(en blanco)"/>
    <s v="99 - MULTIPROVINCIAL"/>
    <n v="145000"/>
    <n v="145000"/>
    <n v="47469.4"/>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1100000"/>
    <n v="1231442.5899999999"/>
    <n v="469524.52"/>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29100"/>
    <n v="218400"/>
    <n v="74658.880000000005"/>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6446000"/>
    <n v="15677000"/>
    <n v="7158729.4900000002"/>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1085394"/>
    <n v="15554476.41"/>
    <n v="4699960.3699999992"/>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300000"/>
    <n v="13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300000"/>
    <n v="3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183480"/>
    <n v="18348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3563084"/>
    <n v="3563084"/>
    <n v="176500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510000"/>
    <n v="510000"/>
    <n v="170000"/>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311916"/>
    <n v="311916"/>
    <n v="259791.49"/>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1085000"/>
    <n v="701000"/>
    <n v="0"/>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400000"/>
    <n v="627850"/>
    <n v="606886.64"/>
  </r>
  <r>
    <s v="2024"/>
    <x v="0"/>
    <x v="0"/>
    <x v="0"/>
    <x v="0"/>
    <s v="2 - Poder Ejecutivo"/>
    <s v="0201 - PRESIDENCIA DE LA REPÚBLICA"/>
    <s v="0001 - MINISTERIO DE LA PRESIDENCIA"/>
    <x v="3"/>
    <x v="6"/>
    <x v="11"/>
    <s v="2.2 - CONTRATACIÓN DE SERVICIOS"/>
    <s v="2.2.3 - VIÁTICOS"/>
    <s v="N"/>
    <s v="00 - N/A"/>
    <s v="10 - FONDO GENERAL"/>
    <s v="(en blanco)"/>
    <s v="99 - MULTIPROVINCIAL"/>
    <n v="300000"/>
    <n v="300000"/>
    <n v="0"/>
  </r>
  <r>
    <s v="2024"/>
    <x v="0"/>
    <x v="0"/>
    <x v="0"/>
    <x v="0"/>
    <s v="2 - Poder Ejecutivo"/>
    <s v="0201 - PRESIDENCIA DE LA REPÚBLICA"/>
    <s v="0001 - MINISTERIO DE LA PRESIDENCIA"/>
    <x v="3"/>
    <x v="6"/>
    <x v="11"/>
    <s v="2.2 - CONTRATACIÓN DE SERVICIOS"/>
    <s v="2.2.4 - TRANSPORTE Y ALMACENAJE"/>
    <s v="N"/>
    <s v="00 - N/A"/>
    <s v="10 - FONDO GENERAL"/>
    <s v="(en blanco)"/>
    <s v="99 - MULTIPROVINCIAL"/>
    <n v="150000"/>
    <n v="150000"/>
    <n v="0"/>
  </r>
  <r>
    <s v="2024"/>
    <x v="0"/>
    <x v="0"/>
    <x v="0"/>
    <x v="0"/>
    <s v="2 - Poder Ejecutivo"/>
    <s v="0201 - PRESIDENCIA DE LA REPÚBLICA"/>
    <s v="0001 - MINISTERIO DE LA PRESIDENCIA"/>
    <x v="3"/>
    <x v="6"/>
    <x v="11"/>
    <s v="2.2 - CONTRATACIÓN DE SERVICIOS"/>
    <s v="2.2.5 - ALQUILERES Y RENTAS"/>
    <s v="N"/>
    <s v="00 - N/A"/>
    <s v="10 - FONDO GENERAL"/>
    <s v="(en blanco)"/>
    <s v="99 - MULTIPROVINCIAL"/>
    <n v="2500000"/>
    <n v="0"/>
    <n v="0"/>
  </r>
  <r>
    <s v="2024"/>
    <x v="0"/>
    <x v="0"/>
    <x v="0"/>
    <x v="0"/>
    <s v="2 - Poder Ejecutivo"/>
    <s v="0201 - PRESIDENCIA DE LA REPÚBLICA"/>
    <s v="0001 - MINISTERIO DE LA PRESIDENCIA"/>
    <x v="3"/>
    <x v="6"/>
    <x v="11"/>
    <s v="2.2 - CONTRATACIÓN DE SERVICIOS"/>
    <s v="2.2.6 - SEGUROS"/>
    <s v="N"/>
    <s v="00 - N/A"/>
    <s v="10 - FONDO GENERAL"/>
    <s v="(en blanco)"/>
    <s v="99 - MULTIPROVINCIAL"/>
    <n v="500000"/>
    <n v="500000"/>
    <n v="50000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2646916"/>
    <n v="28144.479999999981"/>
    <n v="0"/>
  </r>
  <r>
    <s v="2024"/>
    <x v="0"/>
    <x v="0"/>
    <x v="0"/>
    <x v="0"/>
    <s v="2 - Poder Ejecutivo"/>
    <s v="0201 - PRESIDENCIA DE LA REPÚBLICA"/>
    <s v="0001 - MINISTERIO DE LA PRESIDENCIA"/>
    <x v="3"/>
    <x v="6"/>
    <x v="11"/>
    <s v="2.2 - CONTRATACIÓN DE SERVICIOS"/>
    <s v="2.2.9 - OTRAS CONTRATACIONES DE SERVICIOS"/>
    <s v="N"/>
    <s v="00 - N/A"/>
    <s v="10 - FONDO GENERAL"/>
    <s v="(en blanco)"/>
    <s v="99 - MULTIPROVINCIAL"/>
    <n v="115000"/>
    <n v="115000"/>
    <n v="0"/>
  </r>
  <r>
    <s v="2024"/>
    <x v="0"/>
    <x v="0"/>
    <x v="0"/>
    <x v="0"/>
    <s v="2 - Poder Ejecutivo"/>
    <s v="0201 - PRESIDENCIA DE LA REPÚBLICA"/>
    <s v="0001 - MINISTERIO DE LA PRESIDENCIA"/>
    <x v="3"/>
    <x v="6"/>
    <x v="11"/>
    <s v="2.3 - MATERIALES Y SUMINISTROS"/>
    <s v="2.3.1 - ALIMENTOS Y PRODUCTOS AGROFORESTALES"/>
    <s v="N"/>
    <s v="00 - N/A"/>
    <s v="10 - FONDO GENERAL"/>
    <s v="(en blanco)"/>
    <s v="99 - MULTIPROVINCIAL"/>
    <n v="400000"/>
    <n v="400000"/>
    <n v="28274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500000"/>
    <n v="18290"/>
    <n v="18290"/>
  </r>
  <r>
    <s v="2024"/>
    <x v="0"/>
    <x v="0"/>
    <x v="0"/>
    <x v="0"/>
    <s v="2 - Poder Ejecutivo"/>
    <s v="0201 - PRESIDENCIA DE LA REPÚBLICA"/>
    <s v="0001 - MINISTERIO DE LA PRESIDENCIA"/>
    <x v="3"/>
    <x v="6"/>
    <x v="11"/>
    <s v="2.3 - MATERIALES Y SUMINISTROS"/>
    <s v="2.3.5 - CUERO, CAUCHO Y PLÁSTICO"/>
    <s v="N"/>
    <s v="00 - N/A"/>
    <s v="10 - FONDO GENERAL"/>
    <s v="(en blanco)"/>
    <s v="99 - MULTIPROVINCIAL"/>
    <n v="100000"/>
    <n v="100000"/>
    <n v="18360.8"/>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en blanco)"/>
    <s v="99 - MULTIPROVINCIAL"/>
    <n v="600000"/>
    <n v="600000"/>
    <n v="60000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568084"/>
    <n v="2570821.9900000002"/>
    <n v="1113344.77"/>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716540814"/>
    <n v="728786881.47000003"/>
    <n v="425466529.64999992"/>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168655002"/>
    <n v="172336719.03000003"/>
    <n v="60711013.459999993"/>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94963520"/>
    <n v="96411606.300000027"/>
    <n v="62244347.329999998"/>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95300000"/>
    <n v="96674180"/>
    <n v="79517419.839999974"/>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7466664"/>
    <n v="20948878"/>
    <n v="9002053.5999999996"/>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204000000"/>
    <n v="201156592.03999999"/>
    <n v="147958808.98000002"/>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750000"/>
    <n v="181826100"/>
    <n v="1365927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9725000"/>
    <n v="77362972.079999983"/>
    <n v="51689624.189999998"/>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33750000"/>
    <n v="76618622.11999999"/>
    <n v="63255485.679999992"/>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2650000"/>
    <n v="36613250.859999999"/>
    <n v="23931797.459999997"/>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62588556"/>
    <n v="417708501.61999995"/>
    <n v="321318384.13"/>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83480000"/>
    <n v="105237291.08000001"/>
    <n v="58050189.589999981"/>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6900000"/>
    <n v="77922204.299999997"/>
    <n v="75440462"/>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39731987.299999997"/>
    <n v="14865184.710000001"/>
  </r>
  <r>
    <s v="2024"/>
    <x v="0"/>
    <x v="0"/>
    <x v="0"/>
    <x v="0"/>
    <s v="2 - Poder Ejecutivo"/>
    <s v="0201 - PRESIDENCIA DE LA REPÚBLICA"/>
    <s v="0001 - SECRETARIADO ADMINISTRATIVO DE LA PRESIDENCIA"/>
    <x v="0"/>
    <x v="0"/>
    <x v="2"/>
    <s v="2.3 - MATERIALES Y SUMINISTROS"/>
    <s v="2.3.1 - ALIMENTOS Y PRODUCTOS AGROFORESTALES"/>
    <s v="N"/>
    <s v="00 - N/A"/>
    <s v="70 - DONACION EXTERNA"/>
    <s v="(en blanco)"/>
    <s v="99 - MULTIPROVINCIAL"/>
    <n v="0"/>
    <n v="2673512.5"/>
    <n v="0"/>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9400000"/>
    <n v="4494683.79"/>
    <n v="4143682.65"/>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7700000"/>
    <n v="4175016.2"/>
    <n v="3672430.04"/>
  </r>
  <r>
    <s v="2024"/>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3500000"/>
    <n v="136607850"/>
    <n v="136367409.18000001"/>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4100000"/>
    <n v="21746936.5"/>
    <n v="21389715.129999995"/>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3122000"/>
    <n v="20974087.690000001"/>
    <n v="20611974.449999992"/>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70267760.090000004"/>
    <n v="35129799.28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80355000"/>
    <n v="133178308.5"/>
    <n v="89592875.019999996"/>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796497018"/>
    <n v="530606906.31999981"/>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42280000"/>
    <n v="277796351.16999996"/>
    <n v="266074872.08000004"/>
  </r>
  <r>
    <s v="2024"/>
    <x v="0"/>
    <x v="0"/>
    <x v="0"/>
    <x v="0"/>
    <s v="2 - Poder Ejecutivo"/>
    <s v="0201 - PRESIDENCIA DE LA REPÚBLICA"/>
    <s v="0001 - SECRETARIADO ADMINISTRATIVO DE LA PRESIDENCIA"/>
    <x v="0"/>
    <x v="0"/>
    <x v="2"/>
    <s v="2.3 - MATERIALES Y SUMINISTROS"/>
    <s v="2.3.9 - PRODUCTOS Y ÚTILES VARIOS"/>
    <s v="N"/>
    <s v="00 - N/A"/>
    <s v="50 - CRÉDITO INTERNO"/>
    <s v="(en blanco)"/>
    <s v="99 - MULTIPROVINCIAL"/>
    <n v="0"/>
    <n v="10000000"/>
    <n v="0"/>
  </r>
  <r>
    <s v="2024"/>
    <x v="0"/>
    <x v="0"/>
    <x v="0"/>
    <x v="0"/>
    <s v="2 - Poder Ejecutivo"/>
    <s v="0201 - PRESIDENCIA DE LA REPÚBLICA"/>
    <s v="0001 - SECRETARIADO ADMINISTRATIVO DE LA PRESIDENCIA"/>
    <x v="0"/>
    <x v="0"/>
    <x v="2"/>
    <s v="2.3 - MATERIALES Y SUMINISTROS"/>
    <s v="2.3.9 - PRODUCTOS Y ÚTILES VARIOS"/>
    <s v="N"/>
    <s v="00 - N/A"/>
    <s v="70 - DONACION EXTERNA"/>
    <s v="(en blanco)"/>
    <s v="99 - MULTIPROVINCIAL"/>
    <n v="0"/>
    <n v="1020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31975000"/>
    <n v="31978131.939999998"/>
    <n v="15702106.140000001"/>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7950000"/>
    <n v="7931131.6600000001"/>
    <n v="1938472.23"/>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4700000"/>
    <n v="4715736.4000000004"/>
    <n v="2266021.3200000008"/>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10575000"/>
    <n v="10575000"/>
    <n v="5999236.8800000008"/>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en blanco)"/>
    <s v="99 - MULTIPROVINCIAL"/>
    <n v="150000"/>
    <n v="150000"/>
    <n v="0"/>
  </r>
  <r>
    <s v="2024"/>
    <x v="0"/>
    <x v="0"/>
    <x v="0"/>
    <x v="0"/>
    <s v="2 - Poder Ejecutivo"/>
    <s v="0201 - PRESIDENCIA DE LA REPÚBLICA"/>
    <s v="0001 - SECRETARIADO ADMINISTRATIVO DE LA PRESIDENCIA"/>
    <x v="2"/>
    <x v="4"/>
    <x v="6"/>
    <s v="2.2 - CONTRATACIÓN DE SERVICIOS"/>
    <s v="2.2.3 - VIÁTICOS"/>
    <s v="N"/>
    <s v="00 - N/A"/>
    <s v="10 - FONDO GENERAL"/>
    <s v="(en blanco)"/>
    <s v="99 - MULTIPROVINCIAL"/>
    <n v="0"/>
    <n v="0"/>
    <n v="0"/>
  </r>
  <r>
    <s v="2024"/>
    <x v="0"/>
    <x v="0"/>
    <x v="0"/>
    <x v="0"/>
    <s v="2 - Poder Ejecutivo"/>
    <s v="0201 - PRESIDENCIA DE LA REPÚBLICA"/>
    <s v="0001 - SECRETARIADO ADMINISTRATIVO DE LA PRESIDENCIA"/>
    <x v="2"/>
    <x v="4"/>
    <x v="6"/>
    <s v="2.2 - CONTRATACIÓN DE SERVICIOS"/>
    <s v="2.2.4 - TRANSPORTE Y ALMACENAJE"/>
    <s v="N"/>
    <s v="00 - N/A"/>
    <s v="10 - FONDO GENERAL"/>
    <s v="(en blanco)"/>
    <s v="99 - MULTIPROVINCIAL"/>
    <n v="0"/>
    <n v="30000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500000"/>
    <n v="250000"/>
    <n v="0"/>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1600000"/>
    <n v="1300000"/>
    <n v="675496.86"/>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725000"/>
    <n v="1330509.2"/>
    <n v="215290.04"/>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575000"/>
    <n v="1737900"/>
    <n v="577545"/>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2500000"/>
    <n v="2300000"/>
    <n v="1736091.52"/>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250000"/>
    <n v="79773.899999999994"/>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800000"/>
    <n v="450000"/>
    <n v="11682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350000"/>
    <n v="0"/>
    <n v="0"/>
  </r>
  <r>
    <s v="2024"/>
    <x v="0"/>
    <x v="0"/>
    <x v="0"/>
    <x v="0"/>
    <s v="2 - Poder Ejecutivo"/>
    <s v="0201 - PRESIDENCIA DE LA REPÚBLICA"/>
    <s v="0001 - SECRETARIADO ADMINISTRATIVO DE LA PRESIDENCIA"/>
    <x v="2"/>
    <x v="4"/>
    <x v="6"/>
    <s v="2.3 - MATERIALES Y SUMINISTROS"/>
    <s v="2.3.4 - PRODUCTOS FARMACÉUTICOS"/>
    <s v="N"/>
    <s v="00 - N/A"/>
    <s v="10 - FONDO GENERAL"/>
    <s v="(en blanco)"/>
    <s v="99 - MULTIPROVINCIAL"/>
    <n v="150000"/>
    <n v="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350000"/>
    <n v="10000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120000"/>
    <n v="2660.9000000000015"/>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3070000"/>
    <n v="2098108.6"/>
    <n v="129737.60000000001"/>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270355"/>
    <n v="1469511"/>
    <n v="710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314935976"/>
    <n v="313413618"/>
    <n v="199782542.41999999"/>
  </r>
  <r>
    <s v="2024"/>
    <x v="0"/>
    <x v="0"/>
    <x v="0"/>
    <x v="0"/>
    <s v="2 - Poder Ejecutivo"/>
    <s v="0201 - PRESIDENCIA DE LA REPÚBLICA"/>
    <s v="0003 - PLAN PRESIDENCIAL CONTRA LA POBREZA"/>
    <x v="2"/>
    <x v="4"/>
    <x v="6"/>
    <s v="2.1 - REMUNERACIONES Y CONTRIBUCIONES"/>
    <s v="2.1.1 - REMUNERACIONES"/>
    <s v="N"/>
    <s v="00 - N/A"/>
    <s v="50 - CRÉDITO INTERNO"/>
    <s v="(en blanco)"/>
    <s v="99 - MULTIPROVINCIAL"/>
    <n v="0"/>
    <n v="5000000"/>
    <n v="4358000"/>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57865154"/>
    <n v="58525154"/>
    <n v="27984303.010000005"/>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36130093"/>
    <n v="36992451"/>
    <n v="23776095.45000001"/>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25550000"/>
    <n v="25550000"/>
    <n v="18563136.109999996"/>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6850000"/>
    <n v="8350000"/>
    <n v="852752.39999999991"/>
  </r>
  <r>
    <s v="2024"/>
    <x v="0"/>
    <x v="0"/>
    <x v="0"/>
    <x v="0"/>
    <s v="2 - Poder Ejecutivo"/>
    <s v="0201 - PRESIDENCIA DE LA REPÚBLICA"/>
    <s v="0003 - PLAN PRESIDENCIAL CONTRA LA POBREZA"/>
    <x v="2"/>
    <x v="4"/>
    <x v="6"/>
    <s v="2.2 - CONTRATACIÓN DE SERVICIOS"/>
    <s v="2.2.3 - VIÁTICOS"/>
    <s v="N"/>
    <s v="00 - N/A"/>
    <s v="10 - FONDO GENERAL"/>
    <s v="(en blanco)"/>
    <s v="99 - MULTIPROVINCIAL"/>
    <n v="15000000"/>
    <n v="150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620000"/>
    <n v="5680000"/>
    <n v="1299999.24"/>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53000000"/>
    <n v="105309000"/>
    <n v="80561026.520000026"/>
  </r>
  <r>
    <s v="2024"/>
    <x v="0"/>
    <x v="0"/>
    <x v="0"/>
    <x v="0"/>
    <s v="2 - Poder Ejecutivo"/>
    <s v="0201 - PRESIDENCIA DE LA REPÚBLICA"/>
    <s v="0003 - PLAN PRESIDENCIAL CONTRA LA POBREZA"/>
    <x v="2"/>
    <x v="4"/>
    <x v="6"/>
    <s v="2.2 - CONTRATACIÓN DE SERVICIOS"/>
    <s v="2.2.6 - SEGUROS"/>
    <s v="N"/>
    <s v="00 - N/A"/>
    <s v="10 - FONDO GENERAL"/>
    <s v="(en blanco)"/>
    <s v="99 - MULTIPROVINCIAL"/>
    <n v="10000000"/>
    <n v="12709905"/>
    <n v="9536913.3900000006"/>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0370000"/>
    <n v="24170000"/>
    <n v="6243267.1399999997"/>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34100000"/>
    <n v="34100000"/>
    <n v="11710710.109999998"/>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3040000"/>
    <n v="9780000"/>
    <n v="4217574.2"/>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725367261"/>
    <n v="3548371834"/>
    <n v="2427742320.1199999"/>
  </r>
  <r>
    <s v="2024"/>
    <x v="0"/>
    <x v="0"/>
    <x v="0"/>
    <x v="0"/>
    <s v="2 - Poder Ejecutivo"/>
    <s v="0201 - PRESIDENCIA DE LA REPÚBLICA"/>
    <s v="0003 - PLAN PRESIDENCIAL CONTRA LA POBREZA"/>
    <x v="2"/>
    <x v="4"/>
    <x v="6"/>
    <s v="2.3 - MATERIALES Y SUMINISTROS"/>
    <s v="2.3.1 - ALIMENTOS Y PRODUCTOS AGROFORESTALES"/>
    <s v="N"/>
    <s v="00 - N/A"/>
    <s v="50 - CRÉDITO INTERNO"/>
    <s v="(en blanco)"/>
    <s v="99 - MULTIPROVINCIAL"/>
    <n v="0"/>
    <n v="685800000"/>
    <n v="299675525.86000001"/>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7400000"/>
    <n v="7400000"/>
    <n v="1943999.9"/>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3200000"/>
    <n v="3200000"/>
    <n v="699900"/>
  </r>
  <r>
    <s v="2024"/>
    <x v="0"/>
    <x v="0"/>
    <x v="0"/>
    <x v="0"/>
    <s v="2 - Poder Ejecutivo"/>
    <s v="0201 - PRESIDENCIA DE LA REPÚBLICA"/>
    <s v="0003 - PLAN PRESIDENCIAL CONTRA LA POBREZA"/>
    <x v="2"/>
    <x v="4"/>
    <x v="6"/>
    <s v="2.3 - MATERIALES Y SUMINISTROS"/>
    <s v="2.3.4 - PRODUCTOS FARMACÉUTICOS"/>
    <s v="N"/>
    <s v="00 - N/A"/>
    <s v="10 - FONDO GENERAL"/>
    <s v="(en blanco)"/>
    <s v="99 - MULTIPROVINCIAL"/>
    <n v="10000000"/>
    <n v="1000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93010000"/>
    <n v="43690654"/>
    <n v="38326155.600000001"/>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49550000"/>
    <n v="46752726"/>
    <n v="37520405.409999989"/>
  </r>
  <r>
    <s v="2024"/>
    <x v="0"/>
    <x v="0"/>
    <x v="0"/>
    <x v="0"/>
    <s v="2 - Poder Ejecutivo"/>
    <s v="0201 - PRESIDENCIA DE LA REPÚBLICA"/>
    <s v="0003 - PLAN PRESIDENCIAL CONTRA LA POBREZA"/>
    <x v="2"/>
    <x v="4"/>
    <x v="6"/>
    <s v="2.3 - MATERIALES Y SUMINISTROS"/>
    <s v="2.3.6 - PRODUCTOS DE MINERALES, METÁLICOS Y NO METÁLICOS"/>
    <s v="N"/>
    <s v="00 - N/A"/>
    <s v="50 - CRÉDITO INTERNO"/>
    <s v="(en blanco)"/>
    <s v="99 - MULTIPROVINCIAL"/>
    <n v="0"/>
    <n v="24400000"/>
    <n v="7260803.2800000003"/>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32500000"/>
    <n v="32500000"/>
    <n v="17660367.600000001"/>
  </r>
  <r>
    <s v="2024"/>
    <x v="0"/>
    <x v="0"/>
    <x v="0"/>
    <x v="0"/>
    <s v="2 - Poder Ejecutivo"/>
    <s v="0201 - PRESIDENCIA DE LA REPÚBLICA"/>
    <s v="0003 - PLAN PRESIDENCIAL CONTRA LA POBREZA"/>
    <x v="2"/>
    <x v="4"/>
    <x v="6"/>
    <s v="2.3 - MATERIALES Y SUMINISTROS"/>
    <s v="2.3.7 - COMBUSTIBLES, LUBRICANTES, PRODUCTOS QUÍMICOS Y CONEXOS"/>
    <s v="N"/>
    <s v="00 - N/A"/>
    <s v="50 - CRÉDITO INTERNO"/>
    <s v="(en blanco)"/>
    <s v="99 - MULTIPROVINCIAL"/>
    <n v="0"/>
    <n v="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43633544"/>
    <n v="200226381"/>
    <n v="60388641.590000011"/>
  </r>
  <r>
    <s v="2024"/>
    <x v="0"/>
    <x v="0"/>
    <x v="0"/>
    <x v="0"/>
    <s v="2 - Poder Ejecutivo"/>
    <s v="0201 - PRESIDENCIA DE LA REPÚBLICA"/>
    <s v="0003 - PLAN PRESIDENCIAL CONTRA LA POBREZA"/>
    <x v="2"/>
    <x v="4"/>
    <x v="6"/>
    <s v="2.3 - MATERIALES Y SUMINISTROS"/>
    <s v="2.3.9 - PRODUCTOS Y ÚTILES VARIOS"/>
    <s v="N"/>
    <s v="00 - N/A"/>
    <s v="50 - CRÉDITO INTERNO"/>
    <s v="(en blanco)"/>
    <s v="99 - MULTIPROVINCIAL"/>
    <n v="0"/>
    <n v="0"/>
    <n v="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322712213"/>
    <n v="320872999"/>
    <n v="215921059.88000003"/>
  </r>
  <r>
    <s v="2024"/>
    <x v="0"/>
    <x v="0"/>
    <x v="0"/>
    <x v="0"/>
    <s v="2 - Poder Ejecutivo"/>
    <s v="0201 - PRESIDENCIA DE LA REPÚBLICA"/>
    <s v="0004 - COMISION PRESIDENCIAL DE APOYO AL DESARROLLO BARRIAL"/>
    <x v="2"/>
    <x v="4"/>
    <x v="6"/>
    <s v="2.1 - REMUNERACIONES Y CONTRIBUCIONES"/>
    <s v="2.1.1 - REMUNERACIONES"/>
    <s v="N"/>
    <s v="00 - N/A"/>
    <s v="50 - CRÉDITO INTERNO"/>
    <s v="(en blanco)"/>
    <s v="99 - MULTIPROVINCIAL"/>
    <n v="0"/>
    <n v="8550046"/>
    <n v="3840000"/>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29493012"/>
    <n v="36872028"/>
    <n v="11210129.620000001"/>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34860670"/>
    <n v="36699884"/>
    <n v="23738818.88000001"/>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8120530"/>
    <n v="8659406"/>
    <n v="6312443.5899999989"/>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562000"/>
    <n v="994581.35999999987"/>
    <n v="543637.80000000005"/>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2160000"/>
    <n v="2510937.6"/>
    <n v="1000587.6"/>
  </r>
  <r>
    <s v="2024"/>
    <x v="0"/>
    <x v="0"/>
    <x v="0"/>
    <x v="0"/>
    <s v="2 - Poder Ejecutivo"/>
    <s v="0201 - PRESIDENCIA DE LA REPÚBLICA"/>
    <s v="0004 - COMISION PRESIDENCIAL DE APOYO AL DESARROLLO BARRIAL"/>
    <x v="2"/>
    <x v="4"/>
    <x v="6"/>
    <s v="2.2 - CONTRATACIÓN DE SERVICIOS"/>
    <s v="2.2.4 - TRANSPORTE Y ALMACENAJE"/>
    <s v="N"/>
    <s v="00 - N/A"/>
    <s v="10 - FONDO GENERAL"/>
    <s v="(en blanco)"/>
    <s v="99 - MULTIPROVINCIAL"/>
    <n v="0"/>
    <n v="218606.88"/>
    <n v="218606.88"/>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2498831"/>
    <n v="22865772.75"/>
    <n v="11699379.9"/>
  </r>
  <r>
    <s v="2024"/>
    <x v="0"/>
    <x v="0"/>
    <x v="0"/>
    <x v="0"/>
    <s v="2 - Poder Ejecutivo"/>
    <s v="0201 - PRESIDENCIA DE LA REPÚBLICA"/>
    <s v="0004 - COMISION PRESIDENCIAL DE APOYO AL DESARROLLO BARRIAL"/>
    <x v="2"/>
    <x v="4"/>
    <x v="6"/>
    <s v="2.2 - CONTRATACIÓN DE SERVICIOS"/>
    <s v="2.2.6 - SEGUROS"/>
    <s v="N"/>
    <s v="00 - N/A"/>
    <s v="10 - FONDO GENERAL"/>
    <s v="(en blanco)"/>
    <s v="99 - MULTIPROVINCIAL"/>
    <n v="2040965"/>
    <n v="2040965"/>
    <n v="436981.93"/>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4929520"/>
    <n v="3651520"/>
    <n v="2438347.2799999998"/>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41528110"/>
    <n v="30694535.919999998"/>
    <n v="12987957.470000001"/>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7531189"/>
    <n v="6918326.7999999998"/>
    <n v="3525851.8"/>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78133435"/>
    <n v="44854563"/>
    <n v="24872206.740000002"/>
  </r>
  <r>
    <s v="2024"/>
    <x v="0"/>
    <x v="0"/>
    <x v="0"/>
    <x v="0"/>
    <s v="2 - Poder Ejecutivo"/>
    <s v="0201 - PRESIDENCIA DE LA REPÚBLICA"/>
    <s v="0004 - COMISION PRESIDENCIAL DE APOYO AL DESARROLLO BARRIAL"/>
    <x v="2"/>
    <x v="4"/>
    <x v="6"/>
    <s v="2.3 - MATERIALES Y SUMINISTROS"/>
    <s v="2.3.1 - ALIMENTOS Y PRODUCTOS AGROFORESTALES"/>
    <s v="N"/>
    <s v="00 - N/A"/>
    <s v="50 - CRÉDITO INTERNO"/>
    <s v="(en blanco)"/>
    <s v="99 - MULTIPROVINCIAL"/>
    <n v="0"/>
    <n v="37171186"/>
    <n v="0"/>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22729622"/>
    <n v="11153382"/>
    <n v="3409692.5999999996"/>
  </r>
  <r>
    <s v="2024"/>
    <x v="0"/>
    <x v="0"/>
    <x v="0"/>
    <x v="0"/>
    <s v="2 - Poder Ejecutivo"/>
    <s v="0201 - PRESIDENCIA DE LA REPÚBLICA"/>
    <s v="0004 - COMISION PRESIDENCIAL DE APOYO AL DESARROLLO BARRIAL"/>
    <x v="2"/>
    <x v="4"/>
    <x v="6"/>
    <s v="2.3 - MATERIALES Y SUMINISTROS"/>
    <s v="2.3.2 - TEXTILES Y VESTUARIOS"/>
    <s v="N"/>
    <s v="00 - N/A"/>
    <s v="50 - CRÉDITO INTERNO"/>
    <s v="(en blanco)"/>
    <s v="99 - MULTIPROVINCIAL"/>
    <n v="0"/>
    <n v="22800"/>
    <n v="0"/>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2078321"/>
    <n v="1578321"/>
    <n v="428565.38"/>
  </r>
  <r>
    <s v="2024"/>
    <x v="0"/>
    <x v="0"/>
    <x v="0"/>
    <x v="0"/>
    <s v="2 - Poder Ejecutivo"/>
    <s v="0201 - PRESIDENCIA DE LA REPÚBLICA"/>
    <s v="0004 - COMISION PRESIDENCIAL DE APOYO AL DESARROLLO BARRIAL"/>
    <x v="2"/>
    <x v="4"/>
    <x v="6"/>
    <s v="2.3 - MATERIALES Y SUMINISTROS"/>
    <s v="2.3.5 - CUERO, CAUCHO Y PLÁSTICO"/>
    <s v="N"/>
    <s v="00 - N/A"/>
    <s v="10 - FONDO GENERAL"/>
    <s v="(en blanco)"/>
    <s v="99 - MULTIPROVINCIAL"/>
    <n v="661600"/>
    <n v="753378.08"/>
    <n v="753378.08"/>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26670921"/>
    <n v="27155390.219999999"/>
    <n v="8154704.709999999"/>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en blanco)"/>
    <s v="99 - MULTIPROVINCIAL"/>
    <n v="0"/>
    <n v="23236328"/>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27824491"/>
    <n v="18052685.739999998"/>
    <n v="9645277.5399999991"/>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72888841"/>
    <n v="68588941.88000001"/>
    <n v="29428091.149999999"/>
  </r>
  <r>
    <s v="2024"/>
    <x v="0"/>
    <x v="0"/>
    <x v="0"/>
    <x v="0"/>
    <s v="2 - Poder Ejecutivo"/>
    <s v="0201 - PRESIDENCIA DE LA REPÚBLICA"/>
    <s v="0004 - COMISION PRESIDENCIAL DE APOYO AL DESARROLLO BARRIAL"/>
    <x v="2"/>
    <x v="4"/>
    <x v="6"/>
    <s v="2.3 - MATERIALES Y SUMINISTROS"/>
    <s v="2.3.9 - PRODUCTOS Y ÚTILES VARIOS"/>
    <s v="N"/>
    <s v="00 - N/A"/>
    <s v="50 - CRÉDITO INTERNO"/>
    <s v="(en blanco)"/>
    <s v="99 - MULTIPROVINCIAL"/>
    <n v="0"/>
    <n v="651840"/>
    <n v="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801700000"/>
    <n v="833421896.44000006"/>
    <n v="516357152.59999985"/>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625000000"/>
    <n v="588472855.96000004"/>
    <n v="268186739.57999998"/>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110400000"/>
    <n v="115205247.59999999"/>
    <n v="78233039.329999983"/>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240800000"/>
    <n v="240300000"/>
    <n v="155820789.63999999"/>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45100000"/>
    <n v="30742500"/>
    <n v="10977952.550000001"/>
  </r>
  <r>
    <s v="2024"/>
    <x v="0"/>
    <x v="0"/>
    <x v="0"/>
    <x v="0"/>
    <s v="2 - Poder Ejecutivo"/>
    <s v="0201 - PRESIDENCIA DE LA REPÚBLICA"/>
    <s v="0004 - SERVICIO INTEGRAL DE EMERGENCIAS"/>
    <x v="0"/>
    <x v="7"/>
    <x v="12"/>
    <s v="2.2 - CONTRATACIÓN DE SERVICIOS"/>
    <s v="2.2.3 - VIÁTICOS"/>
    <s v="N"/>
    <s v="00 - N/A"/>
    <s v="10 - FONDO GENERAL"/>
    <s v="(en blanco)"/>
    <s v="99 - MULTIPROVINCIAL"/>
    <n v="11000000"/>
    <n v="16900000"/>
    <n v="8459349.2599999998"/>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350000"/>
    <n v="1150000"/>
    <n v="1009770.02"/>
  </r>
  <r>
    <s v="2024"/>
    <x v="0"/>
    <x v="0"/>
    <x v="0"/>
    <x v="0"/>
    <s v="2 - Poder Ejecutivo"/>
    <s v="0201 - PRESIDENCIA DE LA REPÚBLICA"/>
    <s v="0004 - SERVICIO INTEGRAL DE EMERGENCIAS"/>
    <x v="0"/>
    <x v="7"/>
    <x v="12"/>
    <s v="2.2 - CONTRATACIÓN DE SERVICIOS"/>
    <s v="2.2.4 - TRANSPORTE Y ALMACENAJE"/>
    <s v="N"/>
    <s v="00 - N/A"/>
    <s v="20 - FONDOS CON DESTINO ESPECÍFICO"/>
    <s v="(en blanco)"/>
    <s v="99 - MULTIPROVINCIAL"/>
    <n v="0"/>
    <n v="30000"/>
    <n v="2950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6625000"/>
    <n v="50726000"/>
    <n v="50534081.109999999"/>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60200000"/>
    <n v="187843359"/>
    <n v="120696826.35999998"/>
  </r>
  <r>
    <s v="2024"/>
    <x v="0"/>
    <x v="0"/>
    <x v="0"/>
    <x v="0"/>
    <s v="2 - Poder Ejecutivo"/>
    <s v="0201 - PRESIDENCIA DE LA REPÚBLICA"/>
    <s v="0004 - SERVICIO INTEGRAL DE EMERGENCIAS"/>
    <x v="0"/>
    <x v="7"/>
    <x v="12"/>
    <s v="2.2 - CONTRATACIÓN DE SERVICIOS"/>
    <s v="2.2.6 - SEGUROS"/>
    <s v="N"/>
    <s v="00 - N/A"/>
    <s v="10 - FONDO GENERAL"/>
    <s v="(en blanco)"/>
    <s v="99 - MULTIPROVINCIAL"/>
    <n v="72000000"/>
    <n v="59659134"/>
    <n v="48664454.520000003"/>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18250000"/>
    <n v="8746500"/>
    <n v="3983651.2400000007"/>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78500000"/>
    <n v="90993012.200000003"/>
    <n v="29187294.189999998"/>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6925000"/>
    <n v="19218500"/>
    <n v="8948495.4499999993"/>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27000000"/>
    <n v="57244007.799999997"/>
    <n v="39071527.68999999"/>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6000000"/>
    <n v="7572000"/>
    <n v="6766698.1500000004"/>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en blanco)"/>
    <s v="99 - MULTIPROVINCIAL"/>
    <n v="0"/>
    <n v="15120000"/>
    <n v="13276917.329999998"/>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400000"/>
    <n v="4466000"/>
    <n v="1736401.0699999998"/>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en blanco)"/>
    <s v="99 - MULTIPROVINCIAL"/>
    <n v="5100000"/>
    <n v="1800000"/>
    <n v="571314"/>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3410000"/>
    <n v="334000"/>
    <n v="276510.98000000004"/>
  </r>
  <r>
    <s v="2024"/>
    <x v="0"/>
    <x v="0"/>
    <x v="0"/>
    <x v="0"/>
    <s v="2 - Poder Ejecutivo"/>
    <s v="0201 - PRESIDENCIA DE LA REPÚBLICA"/>
    <s v="0004 - SERVICIO INTEGRAL DE EMERGENCIAS"/>
    <x v="0"/>
    <x v="7"/>
    <x v="12"/>
    <s v="2.3 - MATERIALES Y SUMINISTROS"/>
    <s v="2.3.2 - TEXTILES Y VESTUARIOS"/>
    <s v="N"/>
    <s v="00 - N/A"/>
    <s v="20 - FONDOS CON DESTINO ESPECÍFICO"/>
    <s v="(en blanco)"/>
    <s v="99 - MULTIPROVINCIAL"/>
    <n v="100000"/>
    <n v="5460000"/>
    <n v="0"/>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700000"/>
    <n v="2015500"/>
    <n v="216422.32"/>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4600000"/>
    <n v="1105000"/>
    <n v="1093014.76"/>
  </r>
  <r>
    <s v="2024"/>
    <x v="0"/>
    <x v="0"/>
    <x v="0"/>
    <x v="0"/>
    <s v="2 - Poder Ejecutivo"/>
    <s v="0201 - PRESIDENCIA DE LA REPÚBLICA"/>
    <s v="0004 - SERVICIO INTEGRAL DE EMERGENCIAS"/>
    <x v="0"/>
    <x v="7"/>
    <x v="12"/>
    <s v="2.3 - MATERIALES Y SUMINISTROS"/>
    <s v="2.3.4 - PRODUCTOS FARMACÉUTICOS"/>
    <s v="N"/>
    <s v="00 - N/A"/>
    <s v="10 - FONDO GENERAL"/>
    <s v="(en blanco)"/>
    <s v="99 - MULTIPROVINCIAL"/>
    <n v="300000"/>
    <n v="1321000"/>
    <n v="700648.75"/>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700000"/>
    <n v="487000"/>
    <n v="205445.27"/>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500000"/>
    <n v="3270000"/>
    <n v="3190894.0999999996"/>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650000"/>
    <n v="397000"/>
    <n v="148751.26"/>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7000000"/>
    <n v="2450000"/>
    <n v="2307744.7300000004"/>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51720000"/>
    <n v="51374700"/>
    <n v="27193075.349999994"/>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315000"/>
    <n v="562028.55999999994"/>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35597406"/>
    <n v="20291706"/>
    <n v="6716928.7499999991"/>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41902594"/>
    <n v="85277594.479999989"/>
    <n v="27690482.190000005"/>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8450580"/>
    <n v="48992580"/>
    <n v="29958353.239999998"/>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6795000"/>
    <n v="6795000"/>
    <n v="194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7674420"/>
    <n v="7132420"/>
    <n v="4415576.2300000004"/>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400000"/>
    <n v="1940000"/>
    <n v="1786087.95"/>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50000"/>
    <n v="0"/>
  </r>
  <r>
    <s v="2024"/>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6319315"/>
    <n v="6319315"/>
    <n v="1157264.94"/>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700000"/>
    <n v="1700000"/>
    <n v="0"/>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4000000"/>
    <n v="4000000"/>
    <n v="3832227"/>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100000"/>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250000"/>
    <n v="2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700000"/>
    <n v="700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450000"/>
    <n v="450000"/>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6100000"/>
    <n v="6100000"/>
    <n v="235640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4200000"/>
    <n v="4660000"/>
    <n v="1549884.6500000001"/>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4710539"/>
    <n v="124441098.95"/>
    <n v="81027454.659999996"/>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12316582"/>
    <n v="21373859.829999998"/>
    <n v="231000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7513285"/>
    <n v="17046436.560000002"/>
    <n v="11949527.470000003"/>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8151380"/>
    <n v="6751380"/>
    <n v="5048389.8099999996"/>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7000000"/>
    <n v="3790000"/>
    <n v="2242000"/>
  </r>
  <r>
    <s v="2024"/>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1564000"/>
    <n v="1564000"/>
    <n v="996500"/>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1200000"/>
    <n v="7433202.4400000004"/>
    <n v="351840"/>
  </r>
  <r>
    <s v="2024"/>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3300000"/>
    <n v="1100000"/>
    <n v="1046604.01"/>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3000000"/>
    <n v="7339919.2199999997"/>
    <n v="1648639.9100000001"/>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21000000"/>
    <n v="37543736.390000001"/>
    <n v="14551870.890000002"/>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3982100"/>
    <n v="1234500"/>
    <n v="23450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700000"/>
    <n v="607235.05000000005"/>
    <n v="453676.05"/>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500000"/>
    <n v="1733000"/>
    <n v="364006.39999999997"/>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1300000"/>
    <n v="545610.25"/>
    <n v="208999.65000000002"/>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1400000"/>
    <n v="127492"/>
    <n v="125494.18"/>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99999"/>
    <n v="271130"/>
    <n v="192732.4"/>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7900000"/>
    <n v="6678280"/>
    <n v="2616071.6799999997"/>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7811921"/>
    <n v="3065047.6900000009"/>
    <n v="735607.04999999981"/>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45274275"/>
    <n v="45274275"/>
    <n v="30290385.330000006"/>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21149360"/>
    <n v="21149360"/>
    <n v="10538325.870000001"/>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6027794"/>
    <n v="6027794"/>
    <n v="4580166.2299999995"/>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5660000"/>
    <n v="5660000"/>
    <n v="3449287.8099999996"/>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150000"/>
    <n v="150000"/>
    <n v="0"/>
  </r>
  <r>
    <s v="2024"/>
    <x v="0"/>
    <x v="0"/>
    <x v="0"/>
    <x v="0"/>
    <s v="2 - Poder Ejecutivo"/>
    <s v="0201 - PRESIDENCIA DE LA REPÚBLICA"/>
    <s v="0006 - CENTRO DE OPERACIONES DE EMERGENCIAS (COE)"/>
    <x v="3"/>
    <x v="6"/>
    <x v="13"/>
    <s v="2.2 - CONTRATACIÓN DE SERVICIOS"/>
    <s v="2.2.5 - ALQUILERES Y RENTAS"/>
    <s v="N"/>
    <s v="00 - N/A"/>
    <s v="10 - FONDO GENERAL"/>
    <s v="(en blanco)"/>
    <s v="99 - MULTIPROVINCIAL"/>
    <n v="200000"/>
    <n v="200000"/>
    <n v="0"/>
  </r>
  <r>
    <s v="2024"/>
    <x v="0"/>
    <x v="0"/>
    <x v="0"/>
    <x v="0"/>
    <s v="2 - Poder Ejecutivo"/>
    <s v="0201 - PRESIDENCIA DE LA REPÚBLICA"/>
    <s v="0006 - CENTRO DE OPERACIONES DE EMERGENCIAS (COE)"/>
    <x v="3"/>
    <x v="6"/>
    <x v="13"/>
    <s v="2.2 - CONTRATACIÓN DE SERVICIOS"/>
    <s v="2.2.6 - SEGUROS"/>
    <s v="N"/>
    <s v="00 - N/A"/>
    <s v="10 - FONDO GENERAL"/>
    <s v="(en blanco)"/>
    <s v="99 - MULTIPROVINCIAL"/>
    <n v="1000000"/>
    <n v="10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en blanco)"/>
    <s v="99 - MULTIPROVINCIAL"/>
    <n v="400000"/>
    <n v="4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40 - TRANSFERENCIAS"/>
    <s v="(en blanco)"/>
    <s v="99 - MULTIPROVINCIAL"/>
    <n v="0"/>
    <n v="220000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en blanco)"/>
    <s v="99 - MULTIPROVINCIAL"/>
    <n v="100000"/>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en blanco)"/>
    <s v="99 - MULTIPROVINCIAL"/>
    <n v="10620000"/>
    <n v="13342514"/>
    <n v="11429838.849999998"/>
  </r>
  <r>
    <s v="2024"/>
    <x v="0"/>
    <x v="0"/>
    <x v="0"/>
    <x v="0"/>
    <s v="2 - Poder Ejecutivo"/>
    <s v="0201 - PRESIDENCIA DE LA REPÚBLICA"/>
    <s v="0006 - CENTRO DE OPERACIONES DE EMERGENCIAS (COE)"/>
    <x v="3"/>
    <x v="6"/>
    <x v="13"/>
    <s v="2.3 - MATERIALES Y SUMINISTROS"/>
    <s v="2.3.1 - ALIMENTOS Y PRODUCTOS AGROFORESTALES"/>
    <s v="N"/>
    <s v="00 - N/A"/>
    <s v="40 - TRANSFERENCIAS"/>
    <s v="(en blanco)"/>
    <s v="99 - MULTIPROVINCIAL"/>
    <n v="0"/>
    <n v="360196"/>
    <n v="11475.5"/>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5807412"/>
    <n v="6088881.4699999997"/>
    <n v="2212500"/>
  </r>
  <r>
    <s v="2024"/>
    <x v="0"/>
    <x v="0"/>
    <x v="0"/>
    <x v="0"/>
    <s v="2 - Poder Ejecutivo"/>
    <s v="0201 - PRESIDENCIA DE LA REPÚBLICA"/>
    <s v="0006 - CENTRO DE OPERACIONES DE EMERGENCIAS (COE)"/>
    <x v="3"/>
    <x v="6"/>
    <x v="13"/>
    <s v="2.3 - MATERIALES Y SUMINISTROS"/>
    <s v="2.3.2 - TEXTILES Y VESTUARIOS"/>
    <s v="N"/>
    <s v="00 - N/A"/>
    <s v="40 - TRANSFERENCIAS"/>
    <s v="(en blanco)"/>
    <s v="99 - MULTIPROVINCIAL"/>
    <n v="0"/>
    <n v="2514200"/>
    <n v="2087892"/>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300000"/>
    <n v="30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900000"/>
    <n v="526719"/>
    <n v="0"/>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en blanco)"/>
    <s v="99 - MULTIPROVINCIAL"/>
    <n v="0"/>
    <n v="25000"/>
    <n v="4218.5"/>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2984000"/>
    <n v="3104000"/>
    <n v="1490741"/>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en blanco)"/>
    <s v="99 - MULTIPROVINCIAL"/>
    <n v="0"/>
    <n v="50000"/>
    <n v="10266"/>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1610800"/>
    <n v="8860097.5300000012"/>
    <n v="8254735.3300000001"/>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3215549.76"/>
    <n v="410342.95999999996"/>
  </r>
  <r>
    <s v="2024"/>
    <x v="0"/>
    <x v="0"/>
    <x v="0"/>
    <x v="0"/>
    <s v="2 - Poder Ejecutivo"/>
    <s v="0201 - PRESIDENCIA DE LA REPÚBLICA"/>
    <s v="0007 - PROGRAMA SUPÉRATE"/>
    <x v="2"/>
    <x v="4"/>
    <x v="6"/>
    <s v="2.1 - REMUNERACIONES Y CONTRIBUCIONES"/>
    <s v="2.1.1 - REMUNERACIONES"/>
    <s v="N"/>
    <s v="00 - N/A"/>
    <s v="10 - FONDO GENERAL"/>
    <s v="(en blanco)"/>
    <s v="99 - MULTIPROVINCIAL"/>
    <n v="2243950383"/>
    <n v="2243950382"/>
    <n v="1356707417.6900001"/>
  </r>
  <r>
    <s v="2024"/>
    <x v="0"/>
    <x v="0"/>
    <x v="0"/>
    <x v="0"/>
    <s v="2 - Poder Ejecutivo"/>
    <s v="0201 - PRESIDENCIA DE LA REPÚBLICA"/>
    <s v="0007 - PROGRAMA SUPÉRATE"/>
    <x v="2"/>
    <x v="4"/>
    <x v="6"/>
    <s v="2.1 - REMUNERACIONES Y CONTRIBUCIONES"/>
    <s v="2.1.2 - SOBRESUELDOS"/>
    <s v="N"/>
    <s v="00 - N/A"/>
    <s v="10 - FONDO GENERAL"/>
    <s v="(en blanco)"/>
    <s v="99 - MULTIPROVINCIAL"/>
    <n v="266338080"/>
    <n v="266338080"/>
    <n v="141419109.83999997"/>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292777201"/>
    <n v="292777201"/>
    <n v="190984985.45999998"/>
  </r>
  <r>
    <s v="2024"/>
    <x v="0"/>
    <x v="0"/>
    <x v="0"/>
    <x v="0"/>
    <s v="2 - Poder Ejecutivo"/>
    <s v="0201 - PRESIDENCIA DE LA REPÚBLICA"/>
    <s v="0007 - PROGRAMA SUPÉRATE"/>
    <x v="2"/>
    <x v="4"/>
    <x v="6"/>
    <s v="2.2 - CONTRATACIÓN DE SERVICIOS"/>
    <s v="2.2.1 - SERVICIOS BÁSICOS"/>
    <s v="N"/>
    <s v="00 - N/A"/>
    <s v="10 - FONDO GENERAL"/>
    <s v="(en blanco)"/>
    <s v="99 - MULTIPROVINCIAL"/>
    <n v="124148689"/>
    <n v="150252000"/>
    <n v="104961684.27999997"/>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13700000"/>
    <n v="10747500.199999999"/>
    <n v="6528098.4400000004"/>
  </r>
  <r>
    <s v="2024"/>
    <x v="0"/>
    <x v="0"/>
    <x v="0"/>
    <x v="0"/>
    <s v="2 - Poder Ejecutivo"/>
    <s v="0201 - PRESIDENCIA DE LA REPÚBLICA"/>
    <s v="0007 - PROGRAMA SUPÉRATE"/>
    <x v="2"/>
    <x v="4"/>
    <x v="6"/>
    <s v="2.2 - CONTRATACIÓN DE SERVICIOS"/>
    <s v="2.2.3 - VIÁTICOS"/>
    <s v="N"/>
    <s v="00 - N/A"/>
    <s v="10 - FONDO GENERAL"/>
    <s v="(en blanco)"/>
    <s v="99 - MULTIPROVINCIAL"/>
    <n v="37000000"/>
    <n v="37000000"/>
    <n v="18209048.5"/>
  </r>
  <r>
    <s v="2024"/>
    <x v="0"/>
    <x v="0"/>
    <x v="0"/>
    <x v="0"/>
    <s v="2 - Poder Ejecutivo"/>
    <s v="0201 - PRESIDENCIA DE LA REPÚBLICA"/>
    <s v="0007 - PROGRAMA SUPÉRATE"/>
    <x v="2"/>
    <x v="4"/>
    <x v="6"/>
    <s v="2.2 - CONTRATACIÓN DE SERVICIOS"/>
    <s v="2.2.4 - TRANSPORTE Y ALMACENAJE"/>
    <s v="N"/>
    <s v="00 - N/A"/>
    <s v="10 - FONDO GENERAL"/>
    <s v="(en blanco)"/>
    <s v="99 - MULTIPROVINCIAL"/>
    <n v="1200000"/>
    <n v="2422139.4"/>
    <n v="1644228.2600000002"/>
  </r>
  <r>
    <s v="2024"/>
    <x v="0"/>
    <x v="0"/>
    <x v="0"/>
    <x v="0"/>
    <s v="2 - Poder Ejecutivo"/>
    <s v="0201 - PRESIDENCIA DE LA REPÚBLICA"/>
    <s v="0007 - PROGRAMA SUPÉRATE"/>
    <x v="2"/>
    <x v="4"/>
    <x v="6"/>
    <s v="2.2 - CONTRATACIÓN DE SERVICIOS"/>
    <s v="2.2.5 - ALQUILERES Y RENTAS"/>
    <s v="N"/>
    <s v="00 - N/A"/>
    <s v="10 - FONDO GENERAL"/>
    <s v="(en blanco)"/>
    <s v="99 - MULTIPROVINCIAL"/>
    <n v="67056000"/>
    <n v="76881000"/>
    <n v="29447181.140000001"/>
  </r>
  <r>
    <s v="2024"/>
    <x v="0"/>
    <x v="0"/>
    <x v="0"/>
    <x v="0"/>
    <s v="2 - Poder Ejecutivo"/>
    <s v="0201 - PRESIDENCIA DE LA REPÚBLICA"/>
    <s v="0007 - PROGRAMA SUPÉRATE"/>
    <x v="2"/>
    <x v="4"/>
    <x v="6"/>
    <s v="2.2 - CONTRATACIÓN DE SERVICIOS"/>
    <s v="2.2.6 - SEGUROS"/>
    <s v="N"/>
    <s v="00 - N/A"/>
    <s v="10 - FONDO GENERAL"/>
    <s v="(en blanco)"/>
    <s v="99 - MULTIPROVINCIAL"/>
    <n v="39000000"/>
    <n v="39000000"/>
    <n v="28319533.549999997"/>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8150000"/>
    <n v="23865957.030000001"/>
    <n v="2763563.9699999997"/>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48154479"/>
    <n v="137470651"/>
    <n v="48387107.050000012"/>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20351597"/>
    <n v="18642997"/>
    <n v="9373840.5399999991"/>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41024000"/>
    <n v="40000000"/>
    <n v="10225298.300000001"/>
  </r>
  <r>
    <s v="2024"/>
    <x v="0"/>
    <x v="0"/>
    <x v="0"/>
    <x v="0"/>
    <s v="2 - Poder Ejecutivo"/>
    <s v="0201 - PRESIDENCIA DE LA REPÚBLICA"/>
    <s v="0007 - PROGRAMA SUPÉRATE"/>
    <x v="2"/>
    <x v="4"/>
    <x v="6"/>
    <s v="2.3 - MATERIALES Y SUMINISTROS"/>
    <s v="2.3.2 - TEXTILES Y VESTUARIOS"/>
    <s v="N"/>
    <s v="00 - N/A"/>
    <s v="10 - FONDO GENERAL"/>
    <s v="(en blanco)"/>
    <s v="99 - MULTIPROVINCIAL"/>
    <n v="11900000"/>
    <n v="2800000"/>
    <n v="726054"/>
  </r>
  <r>
    <s v="2024"/>
    <x v="0"/>
    <x v="0"/>
    <x v="0"/>
    <x v="0"/>
    <s v="2 - Poder Ejecutivo"/>
    <s v="0201 - PRESIDENCIA DE LA REPÚBLICA"/>
    <s v="0007 - PROGRAMA SUPÉRATE"/>
    <x v="2"/>
    <x v="4"/>
    <x v="6"/>
    <s v="2.3 - MATERIALES Y SUMINISTROS"/>
    <s v="2.3.3 - PAPEL, CARTÓN E IMPRESOS"/>
    <s v="N"/>
    <s v="00 - N/A"/>
    <s v="10 - FONDO GENERAL"/>
    <s v="(en blanco)"/>
    <s v="99 - MULTIPROVINCIAL"/>
    <n v="3500000"/>
    <n v="3000000"/>
    <n v="1806473.09"/>
  </r>
  <r>
    <s v="2024"/>
    <x v="0"/>
    <x v="0"/>
    <x v="0"/>
    <x v="0"/>
    <s v="2 - Poder Ejecutivo"/>
    <s v="0201 - PRESIDENCIA DE LA REPÚBLICA"/>
    <s v="0007 - PROGRAMA SUPÉRATE"/>
    <x v="2"/>
    <x v="4"/>
    <x v="6"/>
    <s v="2.3 - MATERIALES Y SUMINISTROS"/>
    <s v="2.3.4 - PRODUCTOS FARMACÉUTICOS"/>
    <s v="N"/>
    <s v="00 - N/A"/>
    <s v="10 - FONDO GENERAL"/>
    <s v="(en blanco)"/>
    <s v="99 - MULTIPROVINCIAL"/>
    <n v="3000000"/>
    <n v="2200000"/>
    <n v="1561346.92"/>
  </r>
  <r>
    <s v="2024"/>
    <x v="0"/>
    <x v="0"/>
    <x v="0"/>
    <x v="0"/>
    <s v="2 - Poder Ejecutivo"/>
    <s v="0201 - PRESIDENCIA DE LA REPÚBLICA"/>
    <s v="0007 - PROGRAMA SUPÉRATE"/>
    <x v="2"/>
    <x v="4"/>
    <x v="6"/>
    <s v="2.3 - MATERIALES Y SUMINISTROS"/>
    <s v="2.3.5 - CUERO, CAUCHO Y PLÁSTICO"/>
    <s v="N"/>
    <s v="00 - N/A"/>
    <s v="10 - FONDO GENERAL"/>
    <s v="(en blanco)"/>
    <s v="99 - MULTIPROVINCIAL"/>
    <n v="6200000"/>
    <n v="4742066"/>
    <n v="810257.64999999991"/>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21600000"/>
    <n v="4700499.9999999981"/>
    <n v="983814.1399999999"/>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61800000"/>
    <n v="63000000"/>
    <n v="39576059.759999998"/>
  </r>
  <r>
    <s v="2024"/>
    <x v="0"/>
    <x v="0"/>
    <x v="0"/>
    <x v="0"/>
    <s v="2 - Poder Ejecutivo"/>
    <s v="0201 - PRESIDENCIA DE LA REPÚBLICA"/>
    <s v="0007 - PROGRAMA SUPÉRATE"/>
    <x v="2"/>
    <x v="4"/>
    <x v="6"/>
    <s v="2.3 - MATERIALES Y SUMINISTROS"/>
    <s v="2.3.9 - PRODUCTOS Y ÚTILES VARIOS"/>
    <s v="N"/>
    <s v="00 - N/A"/>
    <s v="10 - FONDO GENERAL"/>
    <s v="(en blanco)"/>
    <s v="99 - MULTIPROVINCIAL"/>
    <n v="90590818"/>
    <n v="30476268.239999998"/>
    <n v="10509373.870000003"/>
  </r>
  <r>
    <s v="2024"/>
    <x v="0"/>
    <x v="0"/>
    <x v="0"/>
    <x v="0"/>
    <s v="2 - Poder Ejecutivo"/>
    <s v="0201 - PRESIDENCIA DE LA REPÚBLICA"/>
    <s v="0007 - PROGRAMA SUPÉRATE"/>
    <x v="2"/>
    <x v="5"/>
    <x v="14"/>
    <s v="2.1 - REMUNERACIONES Y CONTRIBUCIONES"/>
    <s v="2.1.1 - REMUNERACIONES"/>
    <s v="N"/>
    <s v="00 - N/A"/>
    <s v="10 - FONDO GENERAL"/>
    <s v="(en blanco)"/>
    <s v="99 - MULTIPROVINCIAL"/>
    <n v="5603000"/>
    <n v="45703000"/>
    <n v="19970666.670000002"/>
  </r>
  <r>
    <s v="2024"/>
    <x v="0"/>
    <x v="0"/>
    <x v="0"/>
    <x v="0"/>
    <s v="2 - Poder Ejecutivo"/>
    <s v="0201 - PRESIDENCIA DE LA REPÚBLICA"/>
    <s v="0007 - PROGRAMA SUPÉRATE"/>
    <x v="2"/>
    <x v="5"/>
    <x v="14"/>
    <s v="2.1 - REMUNERACIONES Y CONTRIBUCIONES"/>
    <s v="2.1.2 - SOBRESUELDOS"/>
    <s v="N"/>
    <s v="00 - N/A"/>
    <s v="10 - FONDO GENERAL"/>
    <s v="(en blanco)"/>
    <s v="99 - MULTIPROVINCIAL"/>
    <n v="862000"/>
    <n v="7462000"/>
    <n v="1594373.5999999999"/>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790798"/>
    <n v="6295198"/>
    <n v="2928024.2800000003"/>
  </r>
  <r>
    <s v="2024"/>
    <x v="0"/>
    <x v="0"/>
    <x v="0"/>
    <x v="0"/>
    <s v="2 - Poder Ejecutivo"/>
    <s v="0201 - PRESIDENCIA DE LA REPÚBLICA"/>
    <s v="0007 - PROGRAMA SUPÉRATE"/>
    <x v="2"/>
    <x v="5"/>
    <x v="14"/>
    <s v="2.2 - CONTRATACIÓN DE SERVICIOS"/>
    <s v="2.2.1 - SERVICIOS BÁSICOS"/>
    <s v="N"/>
    <s v="00 - N/A"/>
    <s v="10 - FONDO GENERAL"/>
    <s v="(en blanco)"/>
    <s v="99 - MULTIPROVINCIAL"/>
    <n v="0"/>
    <n v="1250000"/>
    <n v="0"/>
  </r>
  <r>
    <s v="2024"/>
    <x v="0"/>
    <x v="0"/>
    <x v="0"/>
    <x v="0"/>
    <s v="2 - Poder Ejecutivo"/>
    <s v="0201 - PRESIDENCIA DE LA REPÚBLICA"/>
    <s v="0007 - PROGRAMA SUPÉRATE"/>
    <x v="2"/>
    <x v="5"/>
    <x v="14"/>
    <s v="2.2 - CONTRATACIÓN DE SERVICIOS"/>
    <s v="2.2.2 - PUBLICIDAD, IMPRESIÓN Y ENCUADERNACIÓN"/>
    <s v="N"/>
    <s v="00 - N/A"/>
    <s v="10 - FONDO GENERAL"/>
    <s v="(en blanco)"/>
    <s v="99 - MULTIPROVINCIAL"/>
    <n v="0"/>
    <n v="10000000"/>
    <n v="0"/>
  </r>
  <r>
    <s v="2024"/>
    <x v="0"/>
    <x v="0"/>
    <x v="0"/>
    <x v="0"/>
    <s v="2 - Poder Ejecutivo"/>
    <s v="0201 - PRESIDENCIA DE LA REPÚBLICA"/>
    <s v="0007 - PROGRAMA SUPÉRATE"/>
    <x v="2"/>
    <x v="5"/>
    <x v="14"/>
    <s v="2.2 - CONTRATACIÓN DE SERVICIOS"/>
    <s v="2.2.3 - VIÁTICOS"/>
    <s v="N"/>
    <s v="00 - N/A"/>
    <s v="10 - FONDO GENERAL"/>
    <s v="(en blanco)"/>
    <s v="99 - MULTIPROVINCIAL"/>
    <n v="0"/>
    <n v="3000000"/>
    <n v="1484036.9700000002"/>
  </r>
  <r>
    <s v="2024"/>
    <x v="0"/>
    <x v="0"/>
    <x v="0"/>
    <x v="0"/>
    <s v="2 - Poder Ejecutivo"/>
    <s v="0201 - PRESIDENCIA DE LA REPÚBLICA"/>
    <s v="0007 - PROGRAMA SUPÉRATE"/>
    <x v="2"/>
    <x v="5"/>
    <x v="14"/>
    <s v="2.2 - CONTRATACIÓN DE SERVICIOS"/>
    <s v="2.2.5 - ALQUILERES Y RENTAS"/>
    <s v="N"/>
    <s v="00 - N/A"/>
    <s v="10 - FONDO GENERAL"/>
    <s v="(en blanco)"/>
    <s v="99 - MULTIPROVINCIAL"/>
    <n v="0"/>
    <n v="12800000"/>
    <n v="130594.9"/>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390000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300000000"/>
    <n v="101956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1000000"/>
    <n v="0"/>
  </r>
  <r>
    <s v="2024"/>
    <x v="0"/>
    <x v="0"/>
    <x v="0"/>
    <x v="0"/>
    <s v="2 - Poder Ejecutivo"/>
    <s v="0201 - PRESIDENCIA DE LA REPÚBLICA"/>
    <s v="0007 - PROGRAMA SUPÉRATE"/>
    <x v="2"/>
    <x v="5"/>
    <x v="14"/>
    <s v="2.3 - MATERIALES Y SUMINISTROS"/>
    <s v="2.3.1 - ALIMENTOS Y PRODUCTOS AGROFORESTALES"/>
    <s v="N"/>
    <s v="00 - N/A"/>
    <s v="10 - FONDO GENERAL"/>
    <s v="(en blanco)"/>
    <s v="99 - MULTIPROVINCIAL"/>
    <n v="0"/>
    <n v="123600"/>
    <n v="2599.89"/>
  </r>
  <r>
    <s v="2024"/>
    <x v="0"/>
    <x v="0"/>
    <x v="0"/>
    <x v="0"/>
    <s v="2 - Poder Ejecutivo"/>
    <s v="0201 - PRESIDENCIA DE LA REPÚBLICA"/>
    <s v="0007 - PROGRAMA SUPÉRATE"/>
    <x v="2"/>
    <x v="5"/>
    <x v="14"/>
    <s v="2.3 - MATERIALES Y SUMINISTROS"/>
    <s v="2.3.2 - TEXTILES Y VESTUARIOS"/>
    <s v="N"/>
    <s v="00 - N/A"/>
    <s v="10 - FONDO GENERAL"/>
    <s v="(en blanco)"/>
    <s v="99 - MULTIPROVINCIAL"/>
    <n v="0"/>
    <n v="350000"/>
    <n v="0"/>
  </r>
  <r>
    <s v="2024"/>
    <x v="0"/>
    <x v="0"/>
    <x v="0"/>
    <x v="0"/>
    <s v="2 - Poder Ejecutivo"/>
    <s v="0201 - PRESIDENCIA DE LA REPÚBLICA"/>
    <s v="0007 - PROGRAMA SUPÉRATE"/>
    <x v="2"/>
    <x v="5"/>
    <x v="14"/>
    <s v="2.3 - MATERIALES Y SUMINISTROS"/>
    <s v="2.3.3 - PAPEL, CARTÓN E IMPRESOS"/>
    <s v="N"/>
    <s v="00 - N/A"/>
    <s v="10 - FONDO GENERAL"/>
    <s v="(en blanco)"/>
    <s v="99 - MULTIPROVINCIAL"/>
    <n v="0"/>
    <n v="199330.98"/>
    <n v="20544.98"/>
  </r>
  <r>
    <s v="2024"/>
    <x v="0"/>
    <x v="0"/>
    <x v="0"/>
    <x v="0"/>
    <s v="2 - Poder Ejecutivo"/>
    <s v="0201 - PRESIDENCIA DE LA REPÚBLICA"/>
    <s v="0007 - PROGRAMA SUPÉRATE"/>
    <x v="2"/>
    <x v="5"/>
    <x v="14"/>
    <s v="2.3 - MATERIALES Y SUMINISTROS"/>
    <s v="2.3.6 - PRODUCTOS DE MINERALES, METÁLICOS Y NO METÁLICOS"/>
    <s v="N"/>
    <s v="00 - N/A"/>
    <s v="10 - FONDO GENERAL"/>
    <s v="(en blanco)"/>
    <s v="99 - MULTIPROVINCIAL"/>
    <n v="0"/>
    <n v="42851.92"/>
    <n v="33331.229999999996"/>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8138211.6799999997"/>
    <n v="4953595.22"/>
  </r>
  <r>
    <s v="2024"/>
    <x v="0"/>
    <x v="0"/>
    <x v="0"/>
    <x v="0"/>
    <s v="2 - Poder Ejecutivo"/>
    <s v="0201 - PRESIDENCIA DE LA REPÚBLICA"/>
    <s v="0007 - PROGRAMA SUPÉRATE"/>
    <x v="2"/>
    <x v="5"/>
    <x v="14"/>
    <s v="2.3 - MATERIALES Y SUMINISTROS"/>
    <s v="2.3.9 - PRODUCTOS Y ÚTILES VARIOS"/>
    <s v="N"/>
    <s v="00 - N/A"/>
    <s v="10 - FONDO GENERAL"/>
    <s v="(en blanco)"/>
    <s v="99 - MULTIPROVINCIAL"/>
    <n v="2744202"/>
    <n v="3540207.42"/>
    <n v="374995.3"/>
  </r>
  <r>
    <s v="2024"/>
    <x v="0"/>
    <x v="0"/>
    <x v="0"/>
    <x v="0"/>
    <s v="2 - Poder Ejecutivo"/>
    <s v="0201 - PRESIDENCIA DE LA REPÚBLICA"/>
    <s v="0007 - PROGRAMA SUPÉRATE"/>
    <x v="2"/>
    <x v="5"/>
    <x v="8"/>
    <s v="2.1 - REMUNERACIONES Y CONTRIBUCIONES"/>
    <s v="2.1.1 - REMUNERACIONES"/>
    <s v="N"/>
    <s v="00 - N/A"/>
    <s v="10 - FONDO GENERAL"/>
    <s v="(en blanco)"/>
    <s v="99 - MULTIPROVINCIAL"/>
    <n v="0"/>
    <n v="7000000"/>
    <n v="6910000"/>
  </r>
  <r>
    <s v="2024"/>
    <x v="0"/>
    <x v="0"/>
    <x v="0"/>
    <x v="0"/>
    <s v="2 - Poder Ejecutivo"/>
    <s v="0201 - PRESIDENCIA DE LA REPÚBLICA"/>
    <s v="0007 - PROGRAMA SUPÉRATE"/>
    <x v="2"/>
    <x v="5"/>
    <x v="8"/>
    <s v="2.2 - CONTRATACIÓN DE SERVICIOS"/>
    <s v="2.2.5 - ALQUILERES Y RENTAS"/>
    <s v="N"/>
    <s v="00 - N/A"/>
    <s v="10 - FONDO GENERAL"/>
    <s v="(en blanco)"/>
    <s v="99 - MULTIPROVINCIAL"/>
    <n v="0"/>
    <n v="150000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20800000"/>
    <n v="7178899"/>
    <n v="1492700"/>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3000000"/>
    <n v="3300001"/>
    <n v="1578279.5"/>
  </r>
  <r>
    <s v="2024"/>
    <x v="0"/>
    <x v="0"/>
    <x v="0"/>
    <x v="0"/>
    <s v="2 - Poder Ejecutivo"/>
    <s v="0201 - PRESIDENCIA DE LA REPÚBLICA"/>
    <s v="0007 - PROGRAMA SUPÉRATE"/>
    <x v="2"/>
    <x v="5"/>
    <x v="8"/>
    <s v="2.3 - MATERIALES Y SUMINISTROS"/>
    <s v="2.3.1 - ALIMENTOS Y PRODUCTOS AGROFORESTALES"/>
    <s v="N"/>
    <s v="00 - N/A"/>
    <s v="10 - FONDO GENERAL"/>
    <s v="(en blanco)"/>
    <s v="99 - MULTIPROVINCIAL"/>
    <n v="4700000"/>
    <n v="5094762.3"/>
    <n v="3273749.62"/>
  </r>
  <r>
    <s v="2024"/>
    <x v="0"/>
    <x v="0"/>
    <x v="0"/>
    <x v="0"/>
    <s v="2 - Poder Ejecutivo"/>
    <s v="0201 - PRESIDENCIA DE LA REPÚBLICA"/>
    <s v="0007 - PROGRAMA SUPÉRATE"/>
    <x v="2"/>
    <x v="5"/>
    <x v="8"/>
    <s v="2.3 - MATERIALES Y SUMINISTROS"/>
    <s v="2.3.2 - TEXTILES Y VESTUARIOS"/>
    <s v="N"/>
    <s v="00 - N/A"/>
    <s v="10 - FONDO GENERAL"/>
    <s v="(en blanco)"/>
    <s v="99 - MULTIPROVINCIAL"/>
    <n v="1500000"/>
    <n v="163927.5"/>
    <n v="132750"/>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346900"/>
    <n v="64900"/>
  </r>
  <r>
    <s v="2024"/>
    <x v="0"/>
    <x v="0"/>
    <x v="0"/>
    <x v="0"/>
    <s v="2 - Poder Ejecutivo"/>
    <s v="0201 - PRESIDENCIA DE LA REPÚBLICA"/>
    <s v="0007 - PROGRAMA SUPÉRATE"/>
    <x v="2"/>
    <x v="5"/>
    <x v="8"/>
    <s v="2.3 - MATERIALES Y SUMINISTROS"/>
    <s v="2.3.4 - PRODUCTOS FARMACÉUTICOS"/>
    <s v="N"/>
    <s v="00 - N/A"/>
    <s v="10 - FONDO GENERAL"/>
    <s v="(en blanco)"/>
    <s v="99 - MULTIPROVINCIAL"/>
    <n v="0"/>
    <n v="21240"/>
    <n v="2124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4794270.2"/>
    <n v="954655.7"/>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315265638"/>
    <n v="292161468"/>
    <n v="184085280.02000001"/>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46307706"/>
    <n v="53517506"/>
    <n v="30213599.160000004"/>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30416831"/>
    <n v="38637830"/>
    <n v="27783726.670000009"/>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9524734"/>
    <n v="49549734"/>
    <n v="31795911.020000011"/>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12000000"/>
    <n v="3971468"/>
    <n v="996040.10999999987"/>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6500000"/>
    <n v="105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2192000"/>
    <n v="1792000"/>
    <n v="267768"/>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28283719"/>
    <n v="42252219"/>
    <n v="21748432.109999999"/>
  </r>
  <r>
    <s v="2024"/>
    <x v="0"/>
    <x v="0"/>
    <x v="0"/>
    <x v="0"/>
    <s v="2 - Poder Ejecutivo"/>
    <s v="0201 - PRESIDENCIA DE LA REPÚBLICA"/>
    <s v="0008 - ADMINISTRADORA DE SUBSIDIOS SOCIALES"/>
    <x v="2"/>
    <x v="4"/>
    <x v="6"/>
    <s v="2.2 - CONTRATACIÓN DE SERVICIOS"/>
    <s v="2.2.6 - SEGUROS"/>
    <s v="N"/>
    <s v="00 - N/A"/>
    <s v="10 - FONDO GENERAL"/>
    <s v="(en blanco)"/>
    <s v="99 - MULTIPROVINCIAL"/>
    <n v="6000000"/>
    <n v="7500000"/>
    <n v="5002234.5200000005"/>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9264769"/>
    <n v="20302358"/>
    <n v="6917546.0199999986"/>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9500000"/>
    <n v="25442277"/>
    <n v="9469320.6600000001"/>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3200000"/>
    <n v="6360000"/>
    <n v="3474555.1500000004"/>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200000"/>
    <n v="1910000"/>
    <n v="1063941.3900000001"/>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1400000"/>
    <n v="655000"/>
    <n v="1231.92"/>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2200000"/>
    <n v="1511431"/>
    <n v="384229.75"/>
  </r>
  <r>
    <s v="2024"/>
    <x v="0"/>
    <x v="0"/>
    <x v="0"/>
    <x v="0"/>
    <s v="2 - Poder Ejecutivo"/>
    <s v="0201 - PRESIDENCIA DE LA REPÚBLICA"/>
    <s v="0008 - ADMINISTRADORA DE SUBSIDIOS SOCIALES"/>
    <x v="2"/>
    <x v="4"/>
    <x v="6"/>
    <s v="2.3 - MATERIALES Y SUMINISTROS"/>
    <s v="2.3.4 - PRODUCTOS FARMACÉUTICOS"/>
    <s v="N"/>
    <s v="00 - N/A"/>
    <s v="10 - FONDO GENERAL"/>
    <s v="(en blanco)"/>
    <s v="99 - MULTIPROVINCIAL"/>
    <n v="50000"/>
    <n v="50000"/>
    <n v="26990"/>
  </r>
  <r>
    <s v="2024"/>
    <x v="0"/>
    <x v="0"/>
    <x v="0"/>
    <x v="0"/>
    <s v="2 - Poder Ejecutivo"/>
    <s v="0201 - PRESIDENCIA DE LA REPÚBLICA"/>
    <s v="0008 - ADMINISTRADORA DE SUBSIDIOS SOCIALES"/>
    <x v="2"/>
    <x v="4"/>
    <x v="6"/>
    <s v="2.3 - MATERIALES Y SUMINISTROS"/>
    <s v="2.3.5 - CUERO, CAUCHO Y PLÁSTICO"/>
    <s v="N"/>
    <s v="00 - N/A"/>
    <s v="10 - FONDO GENERAL"/>
    <s v="(en blanco)"/>
    <s v="99 - MULTIPROVINCIAL"/>
    <n v="700000"/>
    <n v="700000"/>
    <n v="439400.03"/>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80000"/>
    <n v="5664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8300000"/>
    <n v="8485000"/>
    <n v="2887136.06"/>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150000"/>
    <n v="9283444"/>
    <n v="5314391.1500000013"/>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61659333"/>
    <n v="161359333"/>
    <n v="103568927.49999999"/>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32220666"/>
    <n v="32520666"/>
    <n v="13430138.890000001"/>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25873342"/>
    <n v="25873342"/>
    <n v="15637453.439999996"/>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9866000"/>
    <n v="9866000"/>
    <n v="5314740.4299999988"/>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9416650"/>
    <n v="9416650"/>
    <n v="3110196.66"/>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7137258"/>
    <n v="7137258"/>
    <n v="3709188.4799999995"/>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2880680"/>
    <n v="5380680"/>
    <n v="2509697.98"/>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15281114"/>
    <n v="8798614"/>
    <n v="1397629.2599999998"/>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624176"/>
    <n v="2394176"/>
    <n v="1956978.88"/>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722600"/>
    <n v="2722600"/>
    <n v="842507.71"/>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3715388"/>
    <n v="79416888"/>
    <n v="6000374.7700000014"/>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14402388"/>
    <n v="41238388"/>
    <n v="4190964.4699999997"/>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509000"/>
    <n v="935200"/>
    <n v="217256.85"/>
  </r>
  <r>
    <s v="2024"/>
    <x v="0"/>
    <x v="0"/>
    <x v="0"/>
    <x v="0"/>
    <s v="2 - Poder Ejecutivo"/>
    <s v="0201 - PRESIDENCIA DE LA REPÚBLICA"/>
    <s v="0008 - DIRECCION GENERAL DE ETICA E INTEGRIDAD GUBERNAMENTAL"/>
    <x v="0"/>
    <x v="0"/>
    <x v="2"/>
    <s v="2.3 - MATERIALES Y SUMINISTROS"/>
    <s v="2.3.2 - TEXTILES Y VESTUARIOS"/>
    <s v="N"/>
    <s v="00 - N/A"/>
    <s v="10 - FONDO GENERAL"/>
    <s v="(en blanco)"/>
    <s v="99 - MULTIPROVINCIAL"/>
    <n v="432000"/>
    <n v="432000"/>
    <n v="0"/>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544692"/>
    <n v="534992"/>
    <n v="172869.59"/>
  </r>
  <r>
    <s v="2024"/>
    <x v="0"/>
    <x v="0"/>
    <x v="0"/>
    <x v="0"/>
    <s v="2 - Poder Ejecutivo"/>
    <s v="0201 - PRESIDENCIA DE LA REPÚBLICA"/>
    <s v="0008 - DIRECCION GENERAL DE ETICA E INTEGRIDAD GUBERNAMENTAL"/>
    <x v="0"/>
    <x v="0"/>
    <x v="2"/>
    <s v="2.3 - MATERIALES Y SUMINISTROS"/>
    <s v="2.3.4 - PRODUCTOS FARMACÉUTICOS"/>
    <s v="N"/>
    <s v="00 - N/A"/>
    <s v="10 - FONDO GENERAL"/>
    <s v="(en blanco)"/>
    <s v="99 - MULTIPROVINCIAL"/>
    <n v="200000"/>
    <n v="186500"/>
    <n v="826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84000"/>
    <n v="384000"/>
    <n v="138899"/>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192000"/>
    <n v="193500"/>
    <n v="6339"/>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8176000"/>
    <n v="7406000"/>
    <n v="264272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7553101"/>
    <n v="10093601"/>
    <n v="3785970.9000000004"/>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66828729"/>
    <n v="366695706"/>
    <n v="245489602.94999999"/>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59857968"/>
    <n v="59857968"/>
    <n v="30073768"/>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50910678"/>
    <n v="51043701"/>
    <n v="37255434.269999988"/>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8882515"/>
    <n v="8882515"/>
    <n v="5646311.6699999999"/>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3900000"/>
    <n v="1655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4400000"/>
    <n v="18900000"/>
    <n v="11572010.059999999"/>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3650000"/>
    <n v="3650000"/>
    <n v="1557934.6400000001"/>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8050000"/>
    <n v="3337271"/>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715000"/>
    <n v="149482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0"/>
    <n v="8917909"/>
    <n v="1541375"/>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3716000"/>
    <n v="3331000"/>
    <n v="116629.14"/>
  </r>
  <r>
    <s v="2024"/>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200000"/>
    <n v="5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2500000"/>
    <n v="1497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3384646"/>
    <n v="1086646"/>
    <n v="222736.8"/>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25500000"/>
    <n v="21900000"/>
    <n v="3736536"/>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6800000"/>
    <n v="5197538"/>
    <n v="1638954.68"/>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722599645"/>
    <n v="748479645"/>
    <n v="486995855.4000001"/>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125758530"/>
    <n v="125758530"/>
    <n v="50679100.689999998"/>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100000000"/>
    <n v="107165194"/>
    <n v="72525767.019999996"/>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8907496"/>
    <n v="14147496"/>
    <n v="8306660.8699999992"/>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4100000"/>
    <n v="23340590"/>
    <n v="12520178.359999999"/>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54000000"/>
    <n v="55019051.200000003"/>
    <n v="31034825.739999998"/>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2004000"/>
    <n v="5390248.96"/>
    <n v="3797751.97"/>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40219488"/>
    <n v="36010713.760000005"/>
    <n v="18549291.120000008"/>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en blanco)"/>
    <s v="99 - MULTIPROVINCIAL"/>
    <n v="0"/>
    <n v="4100000"/>
    <n v="0"/>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22654544"/>
    <n v="16354544"/>
    <n v="14070672.980000002"/>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2376940"/>
    <n v="13229487"/>
    <n v="5130902.29"/>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12969471"/>
    <n v="61095756.840000004"/>
    <n v="7384735.1799999997"/>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30700000"/>
    <n v="41527433"/>
    <n v="13702932.43"/>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107846121"/>
    <n v="94171152.239999995"/>
    <n v="43864954.369999997"/>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1140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688581"/>
    <n v="7298581"/>
    <n v="4443588.04"/>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1210000"/>
    <n v="3410000"/>
    <n v="1316904.02"/>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17000000"/>
    <n v="17100000"/>
    <n v="6435317.0199999996"/>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4200000"/>
    <n v="1700000"/>
    <n v="778794.57000000007"/>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400000"/>
    <n v="9190000"/>
    <n v="6641602.4500000002"/>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57888800"/>
    <n v="50088800"/>
    <n v="13886140.620000001"/>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85977751"/>
    <n v="40428630"/>
    <n v="22070000.850000001"/>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6399713"/>
    <n v="26309713"/>
    <n v="15144790.63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8898546"/>
    <n v="18898546"/>
    <n v="5083809.8500000006"/>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12485830"/>
    <n v="12485830"/>
    <n v="6734269.8200000012"/>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11916266"/>
    <n v="11916266"/>
    <n v="6941274.3200000003"/>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9973363"/>
    <n v="20038363"/>
    <n v="11484563.239999998"/>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11889065"/>
    <n v="11889065"/>
    <n v="6888377.540000001"/>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11671071"/>
    <n v="11696071"/>
    <n v="6208130.5500000017"/>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73421538"/>
    <n v="73421538"/>
    <n v="31386326.079999994"/>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422208263"/>
    <n v="449720819.30000007"/>
    <n v="261020541.15999997"/>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647128"/>
    <n v="2198491.1100000003"/>
    <n v="1800515.9400000004"/>
  </r>
  <r>
    <s v="2024"/>
    <x v="0"/>
    <x v="0"/>
    <x v="0"/>
    <x v="0"/>
    <s v="2 - Poder Ejecutivo"/>
    <s v="0201 - PRESIDENCIA DE LA REPÚBLICA"/>
    <s v="0010 - CONSEJO NACIONAL DE LA PERSONA ENVEJECIENTE"/>
    <x v="2"/>
    <x v="4"/>
    <x v="6"/>
    <s v="2.1 - REMUNERACIONES Y CONTRIBUCIONES"/>
    <s v="2.1.2 - SOBRESUELDOS"/>
    <s v="N"/>
    <s v="00 - N/A"/>
    <s v="10 - FONDO GENERAL"/>
    <s v="(en blanco)"/>
    <s v="02 - AZUA"/>
    <n v="0"/>
    <n v="224412.7"/>
    <n v="224412.7"/>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1052057"/>
    <n v="758971.39999999991"/>
    <n v="758971.4"/>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1020057"/>
    <n v="793284.29"/>
    <n v="793284.29"/>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249859"/>
    <n v="1321684.8799999999"/>
    <n v="1278016.4400000002"/>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1010057"/>
    <n v="802541.92000000016"/>
    <n v="802541.92"/>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628232"/>
    <n v="758558.81"/>
    <n v="758558.81"/>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2115057"/>
    <n v="2864501.8899999997"/>
    <n v="2834930.54"/>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41358389"/>
    <n v="41358389"/>
    <n v="29136606.230000008"/>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en blanco)"/>
    <s v="99 - MULTIPROVINCIAL"/>
    <n v="150000"/>
    <n v="150000"/>
    <n v="23811.200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3703324"/>
    <n v="3703324"/>
    <n v="2315639.239999999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2677184"/>
    <n v="2677184"/>
    <n v="777314.7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1750040"/>
    <n v="1750040"/>
    <n v="1028294.069999999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1681841"/>
    <n v="1681841"/>
    <n v="1061064.3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2812631"/>
    <n v="2812631"/>
    <n v="1744672.360000000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1652929"/>
    <n v="1652929"/>
    <n v="1043022.559999999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1647237"/>
    <n v="1647237"/>
    <n v="945273.5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10343071"/>
    <n v="10343071"/>
    <n v="4732064.780000001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58652475"/>
    <n v="62321157.599999994"/>
    <n v="39515372.280000009"/>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17690784"/>
    <n v="18085784"/>
    <n v="11840515.940000003"/>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2430000"/>
    <n v="3030000"/>
    <n v="1859244.5099999998"/>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2100000"/>
    <n v="5600000"/>
    <n v="1478313.32"/>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700000"/>
    <n v="700000"/>
    <n v="205111.40000000002"/>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6205784"/>
    <n v="19005784"/>
    <n v="8894254.0399999991"/>
  </r>
  <r>
    <s v="2024"/>
    <x v="0"/>
    <x v="0"/>
    <x v="0"/>
    <x v="0"/>
    <s v="2 - Poder Ejecutivo"/>
    <s v="0201 - PRESIDENCIA DE LA REPÚBLICA"/>
    <s v="0010 - CONSEJO NACIONAL DE LA PERSONA ENVEJECIENTE"/>
    <x v="2"/>
    <x v="4"/>
    <x v="6"/>
    <s v="2.2 - CONTRATACIÓN DE SERVICIOS"/>
    <s v="2.2.6 - SEGUROS"/>
    <s v="N"/>
    <s v="00 - N/A"/>
    <s v="10 - FONDO GENERAL"/>
    <s v="(en blanco)"/>
    <s v="02 - AZUA"/>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10 - INDEPENDENCIA"/>
    <n v="370000"/>
    <n v="370000"/>
    <n v="0"/>
  </r>
  <r>
    <s v="2024"/>
    <x v="0"/>
    <x v="0"/>
    <x v="0"/>
    <x v="0"/>
    <s v="2 - Poder Ejecutivo"/>
    <s v="0201 - PRESIDENCIA DE LA REPÚBLICA"/>
    <s v="0010 - CONSEJO NACIONAL DE LA PERSONA ENVEJECIENTE"/>
    <x v="2"/>
    <x v="4"/>
    <x v="6"/>
    <s v="2.2 - CONTRATACIÓN DE SERVICIOS"/>
    <s v="2.2.6 - SEGUROS"/>
    <s v="N"/>
    <s v="00 - N/A"/>
    <s v="10 - FONDO GENERAL"/>
    <s v="(en blanco)"/>
    <s v="11 - LA ALTAGRACIA"/>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22 - SAN JUAN"/>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32 - SANTO DOMINGO"/>
    <n v="889476"/>
    <n v="889476"/>
    <n v="0"/>
  </r>
  <r>
    <s v="2024"/>
    <x v="0"/>
    <x v="0"/>
    <x v="0"/>
    <x v="0"/>
    <s v="2 - Poder Ejecutivo"/>
    <s v="0201 - PRESIDENCIA DE LA REPÚBLICA"/>
    <s v="0010 - CONSEJO NACIONAL DE LA PERSONA ENVEJECIENTE"/>
    <x v="2"/>
    <x v="4"/>
    <x v="6"/>
    <s v="2.2 - CONTRATACIÓN DE SERVICIOS"/>
    <s v="2.2.6 - SEGUROS"/>
    <s v="N"/>
    <s v="00 - N/A"/>
    <s v="10 - FONDO GENERAL"/>
    <s v="(en blanco)"/>
    <s v="99 - MULTIPROVINCIAL"/>
    <n v="1900000"/>
    <n v="1900000"/>
    <n v="0"/>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7540083"/>
    <n v="9960183"/>
    <n v="4157768.0300000003"/>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6515000"/>
    <n v="16033601.099999994"/>
    <n v="4121821.3"/>
  </r>
  <r>
    <s v="2024"/>
    <x v="0"/>
    <x v="0"/>
    <x v="0"/>
    <x v="0"/>
    <s v="2 - Poder Ejecutivo"/>
    <s v="0201 - PRESIDENCIA DE LA REPÚBLICA"/>
    <s v="0010 - CONSEJO NACIONAL DE LA PERSONA ENVEJECIENTE"/>
    <x v="2"/>
    <x v="4"/>
    <x v="6"/>
    <s v="2.2 - CONTRATACIÓN DE SERVICIOS"/>
    <s v="2.2.9 - OTRAS CONTRATACIONES DE SERVICIOS"/>
    <s v="N"/>
    <s v="00 - N/A"/>
    <s v="10 - FONDO GENERAL"/>
    <s v="(en blanco)"/>
    <s v="99 - MULTIPROVINCIAL"/>
    <n v="10400000"/>
    <n v="7724900"/>
    <n v="1338329.1599999997"/>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1 - DISTRITO NACIONAL"/>
    <n v="25830066"/>
    <n v="25830066"/>
    <n v="24626531.629999999"/>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2 - AZUA"/>
    <n v="4910640"/>
    <n v="4910640"/>
    <n v="491064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0 - INDEPENDENCIA"/>
    <n v="10312344"/>
    <n v="10312344"/>
    <n v="5580936.120000001"/>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1 - LA ALTAGRA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3 - LA VEGA"/>
    <n v="14545440"/>
    <n v="14545440"/>
    <n v="10262554.52"/>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2 - SAN JUAN"/>
    <n v="10312344"/>
    <n v="10312344"/>
    <n v="772108.7"/>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7 - VALVERDE"/>
    <n v="5594400"/>
    <n v="5594400"/>
    <n v="559440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32 - SANTO DOMINGO"/>
    <n v="21641190"/>
    <n v="21641190"/>
    <n v="15854934.550000001"/>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12200000"/>
    <n v="12200000"/>
    <n v="9946121.6799999997"/>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1320000"/>
    <n v="720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1182824"/>
    <n v="982824"/>
    <n v="865175"/>
  </r>
  <r>
    <s v="2024"/>
    <x v="0"/>
    <x v="0"/>
    <x v="0"/>
    <x v="0"/>
    <s v="2 - Poder Ejecutivo"/>
    <s v="0201 - PRESIDENCIA DE LA REPÚBLICA"/>
    <s v="0010 - CONSEJO NACIONAL DE LA PERSONA ENVEJECIENTE"/>
    <x v="2"/>
    <x v="4"/>
    <x v="6"/>
    <s v="2.3 - MATERIALES Y SUMINISTROS"/>
    <s v="2.3.4 - PRODUCTOS FARMACÉUTICOS"/>
    <s v="N"/>
    <s v="00 - N/A"/>
    <s v="10 - FONDO GENERAL"/>
    <s v="(en blanco)"/>
    <s v="01 - DISTRITO NACIONAL"/>
    <n v="5040000"/>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2 - AZUA"/>
    <n v="1327200"/>
    <n v="1327200"/>
    <n v="537932.4"/>
  </r>
  <r>
    <s v="2024"/>
    <x v="0"/>
    <x v="0"/>
    <x v="0"/>
    <x v="0"/>
    <s v="2 - Poder Ejecutivo"/>
    <s v="0201 - PRESIDENCIA DE LA REPÚBLICA"/>
    <s v="0010 - CONSEJO NACIONAL DE LA PERSONA ENVEJECIENTE"/>
    <x v="2"/>
    <x v="4"/>
    <x v="6"/>
    <s v="2.3 - MATERIALES Y SUMINISTROS"/>
    <s v="2.3.4 - PRODUCTOS FARMACÉUTICOS"/>
    <s v="N"/>
    <s v="00 - N/A"/>
    <s v="10 - FONDO GENERAL"/>
    <s v="(en blanco)"/>
    <s v="10 - INDEPENDEN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1 - LA ALTAGRA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3 - LA VEGA"/>
    <n v="2620800"/>
    <n v="2620800"/>
    <n v="37950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2 - SAN JUAN"/>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7 - VALVERDE"/>
    <n v="1512000"/>
    <n v="1512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32 - SANTO DOMINGO"/>
    <n v="5636620"/>
    <n v="56366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99 - MULTIPROVINCIAL"/>
    <n v="2000000"/>
    <n v="2000000"/>
    <n v="0"/>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520000"/>
    <n v="1510000"/>
    <n v="1311527.23"/>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331000"/>
    <n v="17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1 - DISTRITO NACIONAL"/>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2 - AZUA"/>
    <n v="41990"/>
    <n v="41990"/>
    <n v="4199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0 - INDEPENDEN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1 - LA ALTAGRA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3 - LA VEGA"/>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2 - SAN JUAN"/>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7 - VALVERDE"/>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32 - SANTO DOMINGO"/>
    <n v="1858428"/>
    <n v="1858428"/>
    <n v="185842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8866015"/>
    <n v="10416015"/>
    <n v="8095921.4000000004"/>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5234176"/>
    <n v="4484176"/>
    <n v="89149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3510000"/>
    <n v="3900000"/>
    <n v="22200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540000"/>
    <n v="522500"/>
    <n v="25250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488111"/>
    <n v="543469.5"/>
    <n v="334781.46000000008"/>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4225000"/>
    <n v="4225000"/>
    <n v="214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650000"/>
    <n v="600000"/>
    <n v="275000"/>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596310"/>
    <n v="519421.05"/>
    <n v="327970.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5070000"/>
    <n v="5070000"/>
    <n v="31200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780000"/>
    <n v="777500"/>
    <n v="38750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702322"/>
    <n v="702951"/>
    <n v="468614.92000000004"/>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53057600"/>
    <n v="52466367.660000004"/>
    <n v="30264798.989999998"/>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8162401"/>
    <n v="8433633.3399999999"/>
    <n v="4158433.33"/>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6936274"/>
    <n v="6957175.4500000002"/>
    <n v="4597446.6999999993"/>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3696000"/>
    <n v="3696000"/>
    <n v="2306984.9500000002"/>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980961"/>
    <n v="902001"/>
    <n v="130442"/>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en blanco)"/>
    <s v="99 - MULTIPROVINCIAL"/>
    <n v="300000"/>
    <n v="50000"/>
    <n v="0"/>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13200000"/>
    <n v="12700437"/>
    <n v="5424099.4799999995"/>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5120500"/>
    <n v="5412723.25"/>
    <n v="4071690.44"/>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790600"/>
    <n v="334701"/>
    <n v="254700.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963900"/>
    <n v="2558124.75"/>
    <n v="2064355.2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en blanco)"/>
    <s v="99 - MULTIPROVINCIAL"/>
    <n v="0"/>
    <n v="6149973"/>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5300000"/>
    <n v="5213270"/>
    <n v="2453918.12"/>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180000"/>
    <n v="180000"/>
    <n v="76631.13"/>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en blanco)"/>
    <s v="99 - MULTIPROVINCIAL"/>
    <n v="120000"/>
    <n v="7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161340"/>
    <n v="68513"/>
    <n v="40644.399999999994"/>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en blanco)"/>
    <s v="99 - MULTIPROVINCIAL"/>
    <n v="0"/>
    <n v="3681.6"/>
    <n v="0"/>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en blanco)"/>
    <s v="99 - MULTIPROVINCIAL"/>
    <n v="0"/>
    <n v="6921.4"/>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3550000"/>
    <n v="3550000"/>
    <n v="210000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3152443"/>
    <n v="787234"/>
    <n v="93815.030000000013"/>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en blanco)"/>
    <s v="99 - MULTIPROVINCIAL"/>
    <n v="0"/>
    <n v="84500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297075810"/>
    <n v="287964207.82999998"/>
    <n v="157175129.37"/>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48752430"/>
    <n v="53504491.200000003"/>
    <n v="22952526.670000002"/>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35892412"/>
    <n v="40251952.950000003"/>
    <n v="23561623.960000005"/>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13882600"/>
    <n v="14062600"/>
    <n v="9487286.7200000007"/>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4165800"/>
    <n v="4165800"/>
    <n v="776244.89999999979"/>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24226705"/>
    <n v="27000000"/>
    <n v="12555711.33"/>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794000"/>
    <n v="902904.49"/>
    <n v="491187.65"/>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21937623"/>
    <n v="42926375.359999999"/>
    <n v="10867415.550000001"/>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9267400"/>
    <n v="12767400"/>
    <n v="2473928.75"/>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13522644"/>
    <n v="7698489.54"/>
    <n v="2884625.2800000003"/>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67954162"/>
    <n v="107727868.82999998"/>
    <n v="52855730.839999996"/>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34500000"/>
    <n v="30289109"/>
    <n v="15996890.880000001"/>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2497500"/>
    <n v="2034310.6199999999"/>
    <n v="1041052.52"/>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850000"/>
    <n v="8375755.6099999994"/>
    <n v="6179.8"/>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9999050"/>
    <n v="1483309"/>
    <n v="160446.99"/>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50000"/>
    <n v="87842.61"/>
    <n v="22842.61"/>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986952"/>
    <n v="1184440"/>
    <n v="35925.31"/>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543890"/>
    <n v="859593.15999999992"/>
    <n v="52992.54"/>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8710000"/>
    <n v="13230680"/>
    <n v="5618256.5999999996"/>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9787740"/>
    <n v="11008531"/>
    <n v="4177752.3200000003"/>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22329343"/>
    <n v="122337952"/>
    <n v="71899771.559999987"/>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43104111"/>
    <n v="42575554"/>
    <n v="25131765.390000001"/>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16767772"/>
    <n v="16826452"/>
    <n v="10690204.130000003"/>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7390800"/>
    <n v="17390800"/>
    <n v="8409633.7100000009"/>
  </r>
  <r>
    <s v="2024"/>
    <x v="0"/>
    <x v="0"/>
    <x v="0"/>
    <x v="0"/>
    <s v="2 - Poder Ejecutivo"/>
    <s v="0201 - PRESIDENCIA DE LA REPÚBLICA"/>
    <s v="0012 - CONSEJO NACIONAL DE DROGAS"/>
    <x v="0"/>
    <x v="1"/>
    <x v="18"/>
    <s v="2.2 - CONTRATACIÓN DE SERVICIOS"/>
    <s v="2.2.2 - PUBLICIDAD, IMPRESIÓN Y ENCUADERNACIÓN"/>
    <s v="N"/>
    <s v="00 - N/A"/>
    <s v="10 - FONDO GENERAL"/>
    <s v="(en blanco)"/>
    <s v="99 - MULTIPROVINCIAL"/>
    <n v="300000"/>
    <n v="154431"/>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en blanco)"/>
    <s v="99 - MULTIPROVINCIAL"/>
    <n v="0"/>
    <n v="1200000"/>
    <n v="0"/>
  </r>
  <r>
    <s v="2024"/>
    <x v="0"/>
    <x v="0"/>
    <x v="0"/>
    <x v="0"/>
    <s v="2 - Poder Ejecutivo"/>
    <s v="0201 - PRESIDENCIA DE LA REPÚBLICA"/>
    <s v="0012 - CONSEJO NACIONAL DE DROGAS"/>
    <x v="0"/>
    <x v="1"/>
    <x v="18"/>
    <s v="2.2 - CONTRATACIÓN DE SERVICIOS"/>
    <s v="2.2.4 - TRANSPORTE Y ALMACENAJE"/>
    <s v="N"/>
    <s v="00 - N/A"/>
    <s v="20 - FONDOS CON DESTINO ESPECÍFICO"/>
    <s v="(en blanco)"/>
    <s v="99 - MULTIPROVINCIAL"/>
    <n v="0"/>
    <n v="101180"/>
    <n v="0"/>
  </r>
  <r>
    <s v="2024"/>
    <x v="0"/>
    <x v="0"/>
    <x v="0"/>
    <x v="0"/>
    <s v="2 - Poder Ejecutivo"/>
    <s v="0201 - PRESIDENCIA DE LA REPÚBLICA"/>
    <s v="0012 - CONSEJO NACIONAL DE DROGAS"/>
    <x v="0"/>
    <x v="1"/>
    <x v="18"/>
    <s v="2.2 - CONTRATACIÓN DE SERVICIOS"/>
    <s v="2.2.5 - ALQUILERES Y RENTAS"/>
    <s v="N"/>
    <s v="00 - N/A"/>
    <s v="10 - FONDO GENERAL"/>
    <s v="(en blanco)"/>
    <s v="99 - MULTIPROVINCIAL"/>
    <n v="900000"/>
    <n v="900000"/>
    <n v="4020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448600"/>
    <n v="105000"/>
  </r>
  <r>
    <s v="2024"/>
    <x v="0"/>
    <x v="0"/>
    <x v="0"/>
    <x v="0"/>
    <s v="2 - Poder Ejecutivo"/>
    <s v="0201 - PRESIDENCIA DE LA REPÚBLICA"/>
    <s v="0012 - CONSEJO NACIONAL DE DROGAS"/>
    <x v="0"/>
    <x v="1"/>
    <x v="18"/>
    <s v="2.2 - CONTRATACIÓN DE SERVICIOS"/>
    <s v="2.2.6 - SEGUROS"/>
    <s v="N"/>
    <s v="00 - N/A"/>
    <s v="10 - FONDO GENERAL"/>
    <s v="(en blanco)"/>
    <s v="99 - MULTIPROVINCIAL"/>
    <n v="741000"/>
    <n v="886569"/>
    <n v="886568.94"/>
  </r>
  <r>
    <s v="2024"/>
    <x v="0"/>
    <x v="0"/>
    <x v="0"/>
    <x v="0"/>
    <s v="2 - Poder Ejecutivo"/>
    <s v="0201 - PRESIDENCIA DE LA REPÚBLICA"/>
    <s v="0012 - CONSEJO NACIONAL DE DROGAS"/>
    <x v="0"/>
    <x v="1"/>
    <x v="18"/>
    <s v="2.2 - CONTRATACIÓN DE SERVICIOS"/>
    <s v="2.2.6 - SEGUROS"/>
    <s v="N"/>
    <s v="00 - N/A"/>
    <s v="20 - FONDOS CON DESTINO ESPECÍFICO"/>
    <s v="(en blanco)"/>
    <s v="99 - MULTIPROVINCIAL"/>
    <n v="0"/>
    <n v="1507243"/>
    <n v="1507225.4300000002"/>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en blanco)"/>
    <s v="99 - MULTIPROVINCIAL"/>
    <n v="300000"/>
    <n v="30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663480"/>
    <n v="1056358.42"/>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2147798"/>
    <n v="577020"/>
  </r>
  <r>
    <s v="2024"/>
    <x v="0"/>
    <x v="0"/>
    <x v="0"/>
    <x v="0"/>
    <s v="2 - Poder Ejecutivo"/>
    <s v="0201 - PRESIDENCIA DE LA REPÚBLICA"/>
    <s v="0012 - CONSEJO NACIONAL DE DROGAS"/>
    <x v="0"/>
    <x v="1"/>
    <x v="18"/>
    <s v="2.2 - CONTRATACIÓN DE SERVICIOS"/>
    <s v="2.2.9 - OTRAS CONTRATACIONES DE SERVICIOS"/>
    <s v="N"/>
    <s v="00 - N/A"/>
    <s v="10 - FONDO GENERAL"/>
    <s v="(en blanco)"/>
    <s v="99 - MULTIPROVINCIAL"/>
    <n v="200000"/>
    <n v="200000"/>
    <n v="198240"/>
  </r>
  <r>
    <s v="2024"/>
    <x v="0"/>
    <x v="0"/>
    <x v="0"/>
    <x v="0"/>
    <s v="2 - Poder Ejecutivo"/>
    <s v="0201 - PRESIDENCIA DE LA REPÚBLICA"/>
    <s v="0012 - CONSEJO NACIONAL DE DROGAS"/>
    <x v="0"/>
    <x v="1"/>
    <x v="18"/>
    <s v="2.2 - CONTRATACIÓN DE SERVICIOS"/>
    <s v="2.2.9 - OTRAS CONTRATACIONES DE SERVICIOS"/>
    <s v="N"/>
    <s v="00 - N/A"/>
    <s v="20 - FONDOS CON DESTINO ESPECÍFICO"/>
    <s v="(en blanco)"/>
    <s v="99 - MULTIPROVINCIAL"/>
    <n v="0"/>
    <n v="642100"/>
    <n v="299029.7"/>
  </r>
  <r>
    <s v="2024"/>
    <x v="0"/>
    <x v="0"/>
    <x v="0"/>
    <x v="0"/>
    <s v="2 - Poder Ejecutivo"/>
    <s v="0201 - PRESIDENCIA DE LA REPÚBLICA"/>
    <s v="0012 - CONSEJO NACIONAL DE DROGAS"/>
    <x v="0"/>
    <x v="1"/>
    <x v="18"/>
    <s v="2.3 - MATERIALES Y SUMINISTROS"/>
    <s v="2.3.1 - ALIMENTOS Y PRODUCTOS AGROFORESTALES"/>
    <s v="N"/>
    <s v="00 - N/A"/>
    <s v="10 - FONDO GENERAL"/>
    <s v="(en blanco)"/>
    <s v="99 - MULTIPROVINCIAL"/>
    <n v="200000"/>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1192253"/>
    <n v="238288.09"/>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789214"/>
    <n v="360077"/>
  </r>
  <r>
    <s v="2024"/>
    <x v="0"/>
    <x v="0"/>
    <x v="0"/>
    <x v="0"/>
    <s v="2 - Poder Ejecutivo"/>
    <s v="0201 - PRESIDENCIA DE LA REPÚBLICA"/>
    <s v="0012 - CONSEJO NACIONAL DE DROGAS"/>
    <x v="0"/>
    <x v="1"/>
    <x v="18"/>
    <s v="2.3 - MATERIALES Y SUMINISTROS"/>
    <s v="2.3.3 - PAPEL, CARTÓN E IMPRESOS"/>
    <s v="N"/>
    <s v="00 - N/A"/>
    <s v="10 - FONDO GENERAL"/>
    <s v="(en blanco)"/>
    <s v="99 - MULTIPROVINCIAL"/>
    <n v="100000"/>
    <n v="100000"/>
    <n v="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1366465"/>
    <n v="210913.33000000002"/>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130205"/>
    <n v="49560"/>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97280"/>
    <n v="2699.99"/>
  </r>
  <r>
    <s v="2024"/>
    <x v="0"/>
    <x v="0"/>
    <x v="0"/>
    <x v="0"/>
    <s v="2 - Poder Ejecutivo"/>
    <s v="0201 - PRESIDENCIA DE LA REPÚBLICA"/>
    <s v="0012 - CONSEJO NACIONAL DE DROGAS"/>
    <x v="0"/>
    <x v="1"/>
    <x v="18"/>
    <s v="2.3 - MATERIALES Y SUMINISTROS"/>
    <s v="2.3.7 - COMBUSTIBLES, LUBRICANTES, PRODUCTOS QUÍMICOS Y CONEXOS"/>
    <s v="N"/>
    <s v="00 - N/A"/>
    <s v="10 - FONDO GENERAL"/>
    <s v="(en blanco)"/>
    <s v="99 - MULTIPROVINCIAL"/>
    <n v="4212000"/>
    <n v="4212000"/>
    <n v="3159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927800"/>
    <n v="648849.16999999993"/>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616521"/>
    <n v="616521"/>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5537285"/>
    <n v="1436192.15"/>
  </r>
  <r>
    <s v="2024"/>
    <x v="0"/>
    <x v="0"/>
    <x v="0"/>
    <x v="0"/>
    <s v="2 - Poder Ejecutivo"/>
    <s v="0201 - PRESIDENCIA DE LA REPÚBLICA"/>
    <s v="0012 - CONSEJO NACIONAL DE DROGAS"/>
    <x v="2"/>
    <x v="3"/>
    <x v="19"/>
    <s v="2.1 - REMUNERACIONES Y CONTRIBUCIONES"/>
    <s v="2.1.1 - REMUNERACIONES"/>
    <s v="N"/>
    <s v="00 - N/A"/>
    <s v="10 - FONDO GENERAL"/>
    <s v="(en blanco)"/>
    <s v="99 - MULTIPROVINCIAL"/>
    <n v="2073360"/>
    <n v="2474260"/>
    <n v="1553690"/>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317016"/>
    <n v="377384"/>
    <n v="237559.18000000002"/>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en blanco)"/>
    <s v="99 - MULTIPROVINCIAL"/>
    <n v="0"/>
    <n v="2500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736041110"/>
    <n v="730272325.25999999"/>
    <n v="409037062.38"/>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135414090"/>
    <n v="135414090"/>
    <n v="53587344.599999994"/>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83569935"/>
    <n v="89338719.74000001"/>
    <n v="60627914.549999982"/>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43100000"/>
    <n v="43100000"/>
    <n v="21137273.259999994"/>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12000000"/>
    <n v="5411000"/>
    <n v="1850569.5299999998"/>
  </r>
  <r>
    <s v="2024"/>
    <x v="0"/>
    <x v="0"/>
    <x v="0"/>
    <x v="0"/>
    <s v="2 - Poder Ejecutivo"/>
    <s v="0201 - PRESIDENCIA DE LA REPÚBLICA"/>
    <s v="0014 - COMEDORES ECONOMICOS DEL ESTADO"/>
    <x v="2"/>
    <x v="4"/>
    <x v="6"/>
    <s v="2.2 - CONTRATACIÓN DE SERVICIOS"/>
    <s v="2.2.3 - VIÁTICOS"/>
    <s v="N"/>
    <s v="00 - N/A"/>
    <s v="10 - FONDO GENERAL"/>
    <s v="(en blanco)"/>
    <s v="99 - MULTIPROVINCIAL"/>
    <n v="45000000"/>
    <n v="43130000"/>
    <n v="29153709.620000001"/>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3000000"/>
    <n v="3912000"/>
    <n v="2650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41499999"/>
    <n v="32789999"/>
    <n v="11486059"/>
  </r>
  <r>
    <s v="2024"/>
    <x v="0"/>
    <x v="0"/>
    <x v="0"/>
    <x v="0"/>
    <s v="2 - Poder Ejecutivo"/>
    <s v="0201 - PRESIDENCIA DE LA REPÚBLICA"/>
    <s v="0014 - COMEDORES ECONOMICOS DEL ESTADO"/>
    <x v="2"/>
    <x v="4"/>
    <x v="6"/>
    <s v="2.2 - CONTRATACIÓN DE SERVICIOS"/>
    <s v="2.2.5 - ALQUILERES Y RENTAS"/>
    <s v="N"/>
    <s v="00 - N/A"/>
    <s v="20 - FONDOS CON DESTINO ESPECÍFICO"/>
    <s v="(en blanco)"/>
    <s v="99 - MULTIPROVINCIAL"/>
    <n v="0"/>
    <n v="3000000"/>
    <n v="0"/>
  </r>
  <r>
    <s v="2024"/>
    <x v="0"/>
    <x v="0"/>
    <x v="0"/>
    <x v="0"/>
    <s v="2 - Poder Ejecutivo"/>
    <s v="0201 - PRESIDENCIA DE LA REPÚBLICA"/>
    <s v="0014 - COMEDORES ECONOMICOS DEL ESTADO"/>
    <x v="2"/>
    <x v="4"/>
    <x v="6"/>
    <s v="2.2 - CONTRATACIÓN DE SERVICIOS"/>
    <s v="2.2.6 - SEGUROS"/>
    <s v="N"/>
    <s v="00 - N/A"/>
    <s v="10 - FONDO GENERAL"/>
    <s v="(en blanco)"/>
    <s v="99 - MULTIPROVINCIAL"/>
    <n v="6000000"/>
    <n v="5200000"/>
    <n v="3859676.4"/>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20600000"/>
    <n v="3761300"/>
    <n v="480328.22000000003"/>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15000000"/>
    <n v="59140000"/>
    <n v="19533568.59"/>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250000"/>
    <n v="9123000"/>
    <n v="2931788.9299999997"/>
  </r>
  <r>
    <s v="2024"/>
    <x v="0"/>
    <x v="0"/>
    <x v="0"/>
    <x v="0"/>
    <s v="2 - Poder Ejecutivo"/>
    <s v="0201 - PRESIDENCIA DE LA REPÚBLICA"/>
    <s v="0014 - COMEDORES ECONOMICOS DEL ESTADO"/>
    <x v="2"/>
    <x v="4"/>
    <x v="6"/>
    <s v="2.2 - CONTRATACIÓN DE SERVICIOS"/>
    <s v="2.2.8 - OTROS SERVICIOS NO INCLUIDOS EN CONCEPTOS ANTERIORES"/>
    <s v="N"/>
    <s v="00 - N/A"/>
    <s v="20 - FONDOS CON DESTINO ESPECÍFICO"/>
    <s v="(en blanco)"/>
    <s v="99 - MULTIPROVINCIAL"/>
    <n v="0"/>
    <n v="16900000"/>
    <n v="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1400025000"/>
    <n v="1900559901.22"/>
    <n v="1206958716.4600003"/>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en blanco)"/>
    <s v="99 - MULTIPROVINCIAL"/>
    <n v="637656876"/>
    <n v="794508938.41000009"/>
    <n v="328469876.00999999"/>
  </r>
  <r>
    <s v="2024"/>
    <x v="0"/>
    <x v="0"/>
    <x v="0"/>
    <x v="0"/>
    <s v="2 - Poder Ejecutivo"/>
    <s v="0201 - PRESIDENCIA DE LA REPÚBLICA"/>
    <s v="0014 - COMEDORES ECONOMICOS DEL ESTADO"/>
    <x v="2"/>
    <x v="4"/>
    <x v="6"/>
    <s v="2.3 - MATERIALES Y SUMINISTROS"/>
    <s v="2.3.1 - ALIMENTOS Y PRODUCTOS AGROFORESTALES"/>
    <s v="N"/>
    <s v="00 - N/A"/>
    <s v="50 - CRÉDITO INTERNO"/>
    <s v="(en blanco)"/>
    <s v="99 - MULTIPROVINCIAL"/>
    <n v="0"/>
    <n v="20000000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3650000"/>
    <n v="167080"/>
    <n v="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10500000"/>
    <n v="1035486.6800000002"/>
    <n v="524986.68000000005"/>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6000000"/>
    <n v="4200880"/>
    <n v="368986"/>
  </r>
  <r>
    <s v="2024"/>
    <x v="0"/>
    <x v="0"/>
    <x v="0"/>
    <x v="0"/>
    <s v="2 - Poder Ejecutivo"/>
    <s v="0201 - PRESIDENCIA DE LA REPÚBLICA"/>
    <s v="0014 - COMEDORES ECONOMICOS DEL ESTADO"/>
    <x v="2"/>
    <x v="4"/>
    <x v="6"/>
    <s v="2.3 - MATERIALES Y SUMINISTROS"/>
    <s v="2.3.4 - PRODUCTOS FARMACÉUTICOS"/>
    <s v="N"/>
    <s v="00 - N/A"/>
    <s v="10 - FONDO GENERAL"/>
    <s v="(en blanco)"/>
    <s v="99 - MULTIPROVINCIAL"/>
    <n v="300000"/>
    <n v="700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5500000"/>
    <n v="2050000"/>
    <n v="1596055.05"/>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55000000"/>
    <n v="8622762"/>
    <n v="4645483.34"/>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17450000"/>
    <n v="479066.75999999978"/>
    <n v="230583.09000000003"/>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1543000"/>
    <n v="297168.90000000002"/>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87000000"/>
    <n v="87014165.840000004"/>
    <n v="36818443.830000006"/>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2487000"/>
    <n v="1159.7"/>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80100000"/>
    <n v="57450299.5"/>
    <n v="9740687.9999999981"/>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130000000"/>
    <n v="80301969.150000006"/>
    <n v="26563468.170000002"/>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55041300"/>
    <n v="55291074"/>
    <n v="33654627.170000002"/>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22909200"/>
    <n v="22890200"/>
    <n v="13114349.99"/>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8186774"/>
    <n v="7956000"/>
    <n v="5072066.2699999996"/>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859799"/>
    <n v="1859799"/>
    <n v="1032395.4599999998"/>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en blanco)"/>
    <s v="99 - MULTIPROVINCIAL"/>
    <n v="0"/>
    <n v="3450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420000"/>
    <n v="420000"/>
    <n v="62322.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en blanco)"/>
    <s v="99 - MULTIPROVINCIAL"/>
    <n v="0"/>
    <n v="1550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680000"/>
    <n v="591500"/>
    <n v="456552.2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89000"/>
    <n v="148350"/>
    <n v="105035.29000000001"/>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382000"/>
    <n v="209650"/>
    <n v="0"/>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36000"/>
    <n v="287500"/>
    <n v="37121.620000000003"/>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70000"/>
    <n v="670000"/>
    <n v="86552.19"/>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45100"/>
    <n v="145100"/>
    <n v="11328"/>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100000"/>
    <n v="85000"/>
    <n v="46804.7"/>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45065"/>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en blanco)"/>
    <s v="99 - MULTIPROVINCIAL"/>
    <n v="24000"/>
    <n v="240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586000"/>
    <n v="3570900"/>
    <n v="2345455.0700000003"/>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91687"/>
    <n v="321787"/>
    <n v="153303.70000000001"/>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110066932"/>
    <n v="111166932.00000001"/>
    <n v="68542300.279999986"/>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5703379"/>
    <n v="15703379"/>
    <n v="6858237.0499999998"/>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14183874"/>
    <n v="14183874"/>
    <n v="9388518.2300000023"/>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7200000"/>
    <n v="7200000"/>
    <n v="4613349.78"/>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1550000"/>
    <n v="3039900"/>
    <n v="1174040.3"/>
  </r>
  <r>
    <s v="2024"/>
    <x v="0"/>
    <x v="0"/>
    <x v="0"/>
    <x v="0"/>
    <s v="2 - Poder Ejecutivo"/>
    <s v="0201 - PRESIDENCIA DE LA REPÚBLICA"/>
    <s v="0015 - DIRECCIÓN GENERAL DE DESARROLLO DE LA COMUNIDAD"/>
    <x v="2"/>
    <x v="4"/>
    <x v="6"/>
    <s v="2.2 - CONTRATACIÓN DE SERVICIOS"/>
    <s v="2.2.3 - VIÁTICOS"/>
    <s v="N"/>
    <s v="00 - N/A"/>
    <s v="10 - FONDO GENERAL"/>
    <s v="(en blanco)"/>
    <s v="99 - MULTIPROVINCIAL"/>
    <n v="3000000"/>
    <n v="3000000"/>
    <n v="1847832.5"/>
  </r>
  <r>
    <s v="2024"/>
    <x v="0"/>
    <x v="0"/>
    <x v="0"/>
    <x v="0"/>
    <s v="2 - Poder Ejecutivo"/>
    <s v="0201 - PRESIDENCIA DE LA REPÚBLICA"/>
    <s v="0015 - DIRECCIÓN GENERAL DE DESARROLLO DE LA COMUNIDAD"/>
    <x v="2"/>
    <x v="4"/>
    <x v="6"/>
    <s v="2.2 - CONTRATACIÓN DE SERVICIOS"/>
    <s v="2.2.4 - TRANSPORTE Y ALMACENAJE"/>
    <s v="N"/>
    <s v="00 - N/A"/>
    <s v="10 - FONDO GENERAL"/>
    <s v="(en blanco)"/>
    <s v="99 - MULTIPROVINCIAL"/>
    <n v="0"/>
    <n v="40100"/>
    <n v="2760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6863000"/>
    <n v="7182682"/>
    <n v="3831069.55"/>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1804000"/>
    <n v="1729000"/>
    <n v="1405905.25"/>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3649020"/>
    <n v="1917130.7100000002"/>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3090000"/>
    <n v="5631046"/>
    <n v="593033.43999999994"/>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2550000"/>
    <n v="2550000"/>
    <n v="1265440.3699999999"/>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2875000"/>
    <n v="2375000"/>
    <n v="1274466.82"/>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1410000"/>
    <n v="1410000"/>
    <n v="780599.56"/>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475000"/>
    <n v="690865"/>
    <n v="340639.74"/>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50000"/>
    <n v="2152030"/>
    <n v="1282261.3999999999"/>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858921"/>
    <n v="720774"/>
    <n v="274565.56"/>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365000"/>
    <n v="1155144"/>
    <n v="354254.29"/>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3236784"/>
    <n v="14064220"/>
    <n v="10502599.789999999"/>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4985000"/>
    <n v="5159331"/>
    <n v="4498310.1000000006"/>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33272433"/>
    <n v="133272433"/>
    <n v="89443773.210000023"/>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11458816"/>
    <n v="11458816"/>
    <n v="2620358.36"/>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18355434"/>
    <n v="18355434"/>
    <n v="13493417.750000004"/>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8030913"/>
    <n v="8030913"/>
    <n v="5113851.5100000007"/>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en blanco)"/>
    <s v="99 - MULTIPROVINCIAL"/>
    <n v="60000"/>
    <n v="210000"/>
    <n v="37127.980000000003"/>
  </r>
  <r>
    <s v="2024"/>
    <x v="0"/>
    <x v="0"/>
    <x v="0"/>
    <x v="0"/>
    <s v="2 - Poder Ejecutivo"/>
    <s v="0201 - PRESIDENCIA DE LA REPÚBLICA"/>
    <s v="0016 - DIRECCION GENERAL DE DESARROLLO FRONTERIZO"/>
    <x v="2"/>
    <x v="4"/>
    <x v="6"/>
    <s v="2.2 - CONTRATACIÓN DE SERVICIOS"/>
    <s v="2.2.3 - VIÁTICOS"/>
    <s v="N"/>
    <s v="00 - N/A"/>
    <s v="10 - FONDO GENERAL"/>
    <s v="(en blanco)"/>
    <s v="99 - MULTIPROVINCIAL"/>
    <n v="3600000"/>
    <n v="3600000"/>
    <n v="1883700"/>
  </r>
  <r>
    <s v="2024"/>
    <x v="0"/>
    <x v="0"/>
    <x v="0"/>
    <x v="0"/>
    <s v="2 - Poder Ejecutivo"/>
    <s v="0201 - PRESIDENCIA DE LA REPÚBLICA"/>
    <s v="0016 - DIRECCION GENERAL DE DESARROLLO FRONTERIZO"/>
    <x v="2"/>
    <x v="4"/>
    <x v="6"/>
    <s v="2.2 - CONTRATACIÓN DE SERVICIOS"/>
    <s v="2.2.5 - ALQUILERES Y RENTAS"/>
    <s v="N"/>
    <s v="00 - N/A"/>
    <s v="10 - FONDO GENERAL"/>
    <s v="(en blanco)"/>
    <s v="99 - MULTIPROVINCIAL"/>
    <n v="4302960"/>
    <n v="4877960"/>
    <n v="3293928.3099999996"/>
  </r>
  <r>
    <s v="2024"/>
    <x v="0"/>
    <x v="0"/>
    <x v="0"/>
    <x v="0"/>
    <s v="2 - Poder Ejecutivo"/>
    <s v="0201 - PRESIDENCIA DE LA REPÚBLICA"/>
    <s v="0016 - DIRECCION GENERAL DE DESARROLLO FRONTERIZO"/>
    <x v="2"/>
    <x v="4"/>
    <x v="6"/>
    <s v="2.2 - CONTRATACIÓN DE SERVICIOS"/>
    <s v="2.2.6 - SEGUROS"/>
    <s v="N"/>
    <s v="00 - N/A"/>
    <s v="10 - FONDO GENERAL"/>
    <s v="(en blanco)"/>
    <s v="99 - MULTIPROVINCIAL"/>
    <n v="2885000"/>
    <n v="2885000"/>
    <n v="2404983.9900000002"/>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4055000"/>
    <n v="5055000"/>
    <n v="4852339.0600000005"/>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240000"/>
    <n v="1498620"/>
    <n v="1065293.32"/>
  </r>
  <r>
    <s v="2024"/>
    <x v="0"/>
    <x v="0"/>
    <x v="0"/>
    <x v="0"/>
    <s v="2 - Poder Ejecutivo"/>
    <s v="0201 - PRESIDENCIA DE LA REPÚBLICA"/>
    <s v="0016 - DIRECCION GENERAL DE DESARROLLO FRONTERIZO"/>
    <x v="2"/>
    <x v="4"/>
    <x v="6"/>
    <s v="2.2 - CONTRATACIÓN DE SERVICIOS"/>
    <s v="2.2.9 - OTRAS CONTRATACIONES DE SERVICIOS"/>
    <s v="N"/>
    <s v="00 - N/A"/>
    <s v="10 - FONDO GENERAL"/>
    <s v="(en blanco)"/>
    <s v="99 - MULTIPROVINCIAL"/>
    <n v="495700"/>
    <n v="495700"/>
    <n v="331355.8"/>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1318468"/>
    <n v="732468"/>
    <n v="366339.4"/>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1653540"/>
    <n v="747649"/>
    <n v="116820"/>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985370"/>
    <n v="332290"/>
    <n v="182910.77"/>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2756970"/>
    <n v="2519770"/>
    <n v="140951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96735"/>
    <n v="764863"/>
    <n v="553602.3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7914228"/>
    <n v="17035828"/>
    <n v="8318192.4800000004"/>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3560752"/>
    <n v="2135282"/>
    <n v="811025.94000000006"/>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6322542"/>
    <n v="17180134"/>
    <n v="11048104.41"/>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3582734"/>
    <n v="2695399.6"/>
    <n v="1263007.3999999999"/>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2150000"/>
    <n v="2179742.4"/>
    <n v="1530866.0099999998"/>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1374600"/>
    <n v="1374600"/>
    <n v="839540.85000000009"/>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19845000"/>
    <n v="19845000"/>
    <n v="10155405.940000001"/>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805000"/>
    <n v="805000"/>
    <n v="381207.5"/>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30000"/>
    <n v="30000"/>
    <n v="1600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7305000"/>
    <n v="7305000"/>
    <n v="4718113.58"/>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750000"/>
    <n v="1750000"/>
    <n v="1173477.79"/>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600000"/>
    <n v="600000"/>
    <n v="314502.82"/>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3710000"/>
    <n v="3810200"/>
    <n v="2783608.4800000004"/>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700000"/>
    <n v="2700000"/>
    <n v="1464529.1600000001"/>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950000"/>
    <n v="1064180"/>
    <n v="952105.92"/>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4505000"/>
    <n v="1505000"/>
    <n v="110776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1025000"/>
    <n v="810820"/>
    <n v="325599.73"/>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10000"/>
    <n v="11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995000"/>
    <n v="1995000"/>
    <n v="70000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3460705"/>
    <n v="1827928"/>
    <n v="303259.03999999998"/>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30743942"/>
    <n v="30743942"/>
    <n v="20851641.75"/>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9660500"/>
    <n v="9660500"/>
    <n v="5728416.6600000001"/>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4653240"/>
    <n v="4653240"/>
    <n v="3072599.6400000006"/>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2394000"/>
    <n v="2394000"/>
    <n v="1432248.6800000004"/>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810000"/>
    <n v="827500"/>
    <n v="450000"/>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1500000"/>
    <n v="1500000"/>
    <n v="681268.2"/>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200000"/>
    <n v="357386.69"/>
    <n v="165901.07"/>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9165000"/>
    <n v="9265000"/>
    <n v="6165070.290000001"/>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5298000"/>
    <n v="5280500"/>
    <n v="3287428.6399999997"/>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2420000"/>
    <n v="2221000"/>
    <n v="1846966.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9040786"/>
    <n v="10298586"/>
    <n v="5857061.0499999989"/>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3987000"/>
    <n v="3782000"/>
    <n v="1915000"/>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en blanco)"/>
    <s v="99 - MULTIPROVINCIAL"/>
    <n v="0"/>
    <n v="168908"/>
    <n v="118971.88999999998"/>
  </r>
  <r>
    <s v="2024"/>
    <x v="0"/>
    <x v="0"/>
    <x v="0"/>
    <x v="0"/>
    <s v="2 - Poder Ejecutivo"/>
    <s v="0201 - PRESIDENCIA DE LA REPÚBLICA"/>
    <s v="0024 - AUTORIDAD NACIONAL DE ASUNTOS MARÍTIMOS (ANAMAR)"/>
    <x v="3"/>
    <x v="9"/>
    <x v="21"/>
    <s v="2.3 - MATERIALES Y SUMINISTROS"/>
    <s v="2.3.2 - TEXTILES Y VESTUARIOS"/>
    <s v="N"/>
    <s v="00 - N/A"/>
    <s v="10 - FONDO GENERAL"/>
    <s v="(en blanco)"/>
    <s v="99 - MULTIPROVINCIAL"/>
    <n v="100000"/>
    <n v="155000"/>
    <n v="137792.14000000001"/>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275000"/>
    <n v="297700"/>
    <n v="36772.699999999997"/>
  </r>
  <r>
    <s v="2024"/>
    <x v="0"/>
    <x v="0"/>
    <x v="0"/>
    <x v="0"/>
    <s v="2 - Poder Ejecutivo"/>
    <s v="0201 - PRESIDENCIA DE LA REPÚBLICA"/>
    <s v="0024 - AUTORIDAD NACIONAL DE ASUNTOS MARÍTIMOS (ANAMAR)"/>
    <x v="3"/>
    <x v="9"/>
    <x v="21"/>
    <s v="2.3 - MATERIALES Y SUMINISTROS"/>
    <s v="2.3.4 - PRODUCTOS FARMACÉUTICOS"/>
    <s v="N"/>
    <s v="00 - N/A"/>
    <s v="10 - FONDO GENERAL"/>
    <s v="(en blanco)"/>
    <s v="99 - MULTIPROVINCIAL"/>
    <n v="0"/>
    <n v="30000"/>
    <n v="12545.15"/>
  </r>
  <r>
    <s v="2024"/>
    <x v="0"/>
    <x v="0"/>
    <x v="0"/>
    <x v="0"/>
    <s v="2 - Poder Ejecutivo"/>
    <s v="0201 - PRESIDENCIA DE LA REPÚBLICA"/>
    <s v="0024 - AUTORIDAD NACIONAL DE ASUNTOS MARÍTIMOS (ANAMAR)"/>
    <x v="3"/>
    <x v="9"/>
    <x v="21"/>
    <s v="2.3 - MATERIALES Y SUMINISTROS"/>
    <s v="2.3.5 - CUERO, CAUCHO Y PLÁSTICO"/>
    <s v="N"/>
    <s v="00 - N/A"/>
    <s v="10 - FONDO GENERAL"/>
    <s v="(en blanco)"/>
    <s v="99 - MULTIPROVINCIAL"/>
    <n v="0"/>
    <n v="13000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en blanco)"/>
    <s v="99 - MULTIPROVINCIAL"/>
    <n v="3084000"/>
    <n v="3084000"/>
    <n v="20560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8825000"/>
    <n v="6386205.3100000005"/>
    <n v="607324.41"/>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155600000"/>
    <n v="121994446"/>
    <n v="68804745.420000002"/>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54792000"/>
    <n v="88046554"/>
    <n v="29541000"/>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15337000"/>
    <n v="15688000"/>
    <n v="9963262"/>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4601000"/>
    <n v="5651000"/>
    <n v="3493229.53"/>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2000"/>
    <n v="1652000"/>
    <n v="602045.98"/>
  </r>
  <r>
    <s v="2024"/>
    <x v="0"/>
    <x v="0"/>
    <x v="0"/>
    <x v="0"/>
    <s v="2 - Poder Ejecutivo"/>
    <s v="0201 - PRESIDENCIA DE LA REPÚBLICA"/>
    <s v="0029 - VICE PRESIDENCIA DE LA REPÚBLICA"/>
    <x v="0"/>
    <x v="0"/>
    <x v="2"/>
    <s v="2.2 - CONTRATACIÓN DE SERVICIOS"/>
    <s v="2.2.3 - VIÁTICOS"/>
    <s v="N"/>
    <s v="00 - N/A"/>
    <s v="10 - FONDO GENERAL"/>
    <s v="(en blanco)"/>
    <s v="99 - MULTIPROVINCIAL"/>
    <n v="15500000"/>
    <n v="15500000"/>
    <n v="8628435.2699999996"/>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445000"/>
    <n v="995000"/>
    <n v="20160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900000"/>
    <n v="13250000"/>
    <n v="8276500.7300000004"/>
  </r>
  <r>
    <s v="2024"/>
    <x v="0"/>
    <x v="0"/>
    <x v="0"/>
    <x v="0"/>
    <s v="2 - Poder Ejecutivo"/>
    <s v="0201 - PRESIDENCIA DE LA REPÚBLICA"/>
    <s v="0029 - VICE PRESIDENCIA DE LA REPÚBLICA"/>
    <x v="0"/>
    <x v="0"/>
    <x v="2"/>
    <s v="2.2 - CONTRATACIÓN DE SERVICIOS"/>
    <s v="2.2.6 - SEGUROS"/>
    <s v="N"/>
    <s v="00 - N/A"/>
    <s v="10 - FONDO GENERAL"/>
    <s v="(en blanco)"/>
    <s v="99 - MULTIPROVINCIAL"/>
    <n v="5156000"/>
    <n v="9456000"/>
    <n v="3881967.2500000009"/>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2000000"/>
    <n v="9850000"/>
    <n v="4328068.5300000012"/>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1145781"/>
    <n v="6595781"/>
    <n v="666136.92999999993"/>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4600000"/>
    <n v="20300000"/>
    <n v="9502015.2200000007"/>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2510500"/>
    <n v="4810500"/>
    <n v="1467205.97"/>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4550000"/>
    <n v="4700000"/>
    <n v="813597.01"/>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160000"/>
    <n v="1060000"/>
    <n v="322727.90000000002"/>
  </r>
  <r>
    <s v="2024"/>
    <x v="0"/>
    <x v="0"/>
    <x v="0"/>
    <x v="0"/>
    <s v="2 - Poder Ejecutivo"/>
    <s v="0201 - PRESIDENCIA DE LA REPÚBLICA"/>
    <s v="0029 - VICE PRESIDENCIA DE LA REPÚBLICA"/>
    <x v="0"/>
    <x v="0"/>
    <x v="2"/>
    <s v="2.3 - MATERIALES Y SUMINISTROS"/>
    <s v="2.3.4 - PRODUCTOS FARMACÉUTICOS"/>
    <s v="N"/>
    <s v="00 - N/A"/>
    <s v="10 - FONDO GENERAL"/>
    <s v="(en blanco)"/>
    <s v="99 - MULTIPROVINCIAL"/>
    <n v="500000"/>
    <n v="600000"/>
    <n v="131077.01999999999"/>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810000"/>
    <n v="2210000"/>
    <n v="531239.92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5000"/>
    <n v="355000"/>
    <n v="8879.5499999999993"/>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9446000"/>
    <n v="19696000"/>
    <n v="7574972.7000000002"/>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6705600"/>
    <n v="6055600"/>
    <n v="3177556.290000001"/>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89503790"/>
    <n v="91834262.769999996"/>
    <n v="62070167.429999992"/>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28230000"/>
    <n v="26262250"/>
    <n v="10674305.790000001"/>
  </r>
  <r>
    <s v="2024"/>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50000"/>
    <n v="50000"/>
    <n v="26250"/>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12000000"/>
    <n v="12714594.420000002"/>
    <n v="9310062.5499999989"/>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6085500"/>
    <n v="5735500"/>
    <n v="3613008.75"/>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66085000"/>
    <n v="187349678.89000002"/>
    <n v="116132520.2"/>
  </r>
  <r>
    <s v="2024"/>
    <x v="0"/>
    <x v="0"/>
    <x v="0"/>
    <x v="0"/>
    <s v="2 - Poder Ejecutivo"/>
    <s v="0201 - PRESIDENCIA DE LA REPÚBLICA"/>
    <s v="0031 - DIRECCION DE PRENSA DEL PRESIDENTE"/>
    <x v="0"/>
    <x v="0"/>
    <x v="2"/>
    <s v="2.2 - CONTRATACIÓN DE SERVICIOS"/>
    <s v="2.2.3 - VIÁTICOS"/>
    <s v="N"/>
    <s v="00 - N/A"/>
    <s v="10 - FONDO GENERAL"/>
    <s v="(en blanco)"/>
    <s v="99 - MULTIPROVINCIAL"/>
    <n v="2700000"/>
    <n v="2400000"/>
    <n v="1234177.5"/>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450000"/>
    <n v="450000"/>
    <n v="182960"/>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6289160"/>
    <n v="5385241"/>
    <n v="2902603.08"/>
  </r>
  <r>
    <s v="2024"/>
    <x v="0"/>
    <x v="0"/>
    <x v="0"/>
    <x v="0"/>
    <s v="2 - Poder Ejecutivo"/>
    <s v="0201 - PRESIDENCIA DE LA REPÚBLICA"/>
    <s v="0031 - DIRECCION DE PRENSA DEL PRESIDENTE"/>
    <x v="0"/>
    <x v="0"/>
    <x v="2"/>
    <s v="2.2 - CONTRATACIÓN DE SERVICIOS"/>
    <s v="2.2.6 - SEGUROS"/>
    <s v="N"/>
    <s v="00 - N/A"/>
    <s v="10 - FONDO GENERAL"/>
    <s v="(en blanco)"/>
    <s v="99 - MULTIPROVINCIAL"/>
    <n v="5840396"/>
    <n v="5263621.7"/>
    <n v="3836127.5499999993"/>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700000"/>
    <n v="3509721.11"/>
    <n v="731267.88"/>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326304"/>
    <n v="1468196.8299999998"/>
    <n v="387010.61000000004"/>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7277617"/>
    <n v="6193879"/>
    <n v="3022316.3"/>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455808"/>
    <n v="515808"/>
    <n v="329084"/>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468372"/>
    <n v="441525"/>
    <n v="10745"/>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251102"/>
    <n v="251102"/>
    <n v="137141.03000000003"/>
  </r>
  <r>
    <s v="2024"/>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12000"/>
    <n v="12000"/>
    <n v="4956"/>
  </r>
  <r>
    <s v="2024"/>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40000"/>
    <n v="337000"/>
    <n v="139200.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3040"/>
    <n v="6040"/>
    <n v="3312.6"/>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174320"/>
    <n v="6279320"/>
    <n v="5027147.45"/>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2220575"/>
    <n v="6574214.6699999981"/>
    <n v="1175736.1499999999"/>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68540250"/>
    <n v="272664818.69"/>
    <n v="166373817.38999999"/>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64592500"/>
    <n v="64647181.310000002"/>
    <n v="33953509.460000001"/>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37020000"/>
    <n v="37427750"/>
    <n v="24633971.260000002"/>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23120600"/>
    <n v="19505300"/>
    <n v="10985854.799999995"/>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3313488204"/>
    <n v="4844238204"/>
    <n v="3783180822.0900006"/>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5400000"/>
    <n v="5454000"/>
    <n v="3267755.83"/>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695300"/>
    <n v="653657.90999999992"/>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5230350"/>
    <n v="8052965"/>
    <n v="5620590.4600000009"/>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11403900"/>
    <n v="13167900"/>
    <n v="11303620.120000001"/>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600000"/>
    <n v="3699069"/>
    <n v="1440992.22"/>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31497829"/>
    <n v="8834987"/>
    <n v="5650918.9399999995"/>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5572627"/>
    <n v="5225375"/>
    <n v="1678785.6500000001"/>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735350"/>
    <n v="464350"/>
    <n v="305419.77"/>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593063"/>
    <n v="2805453"/>
    <n v="192068.6"/>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956380"/>
    <n v="796805"/>
    <n v="602362.41999999993"/>
  </r>
  <r>
    <s v="2024"/>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74000"/>
    <n v="51647"/>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672000"/>
    <n v="3000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51950"/>
    <n v="106335"/>
    <n v="22598.489999999994"/>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8810270"/>
    <n v="10380270"/>
    <n v="4775510.7100000009"/>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7788485"/>
    <n v="3791518"/>
    <n v="1768149.36"/>
  </r>
  <r>
    <s v="2024"/>
    <x v="0"/>
    <x v="0"/>
    <x v="0"/>
    <x v="0"/>
    <s v="2 - Poder Ejecutivo"/>
    <s v="0201 - PRESIDENCIA DE LA REPÚBLICA"/>
    <s v="0033 - ECO5RD"/>
    <x v="0"/>
    <x v="0"/>
    <x v="2"/>
    <s v="2.1 - REMUNERACIONES Y CONTRIBUCIONES"/>
    <s v="2.1.1 - REMUNERACIONES"/>
    <s v="N"/>
    <s v="00 - N/A"/>
    <s v="10 - FONDO GENERAL"/>
    <s v="(en blanco)"/>
    <s v="99 - MULTIPROVINCIAL"/>
    <n v="164700000"/>
    <n v="154555888.88"/>
    <n v="97552196.109999999"/>
  </r>
  <r>
    <s v="2024"/>
    <x v="0"/>
    <x v="0"/>
    <x v="0"/>
    <x v="0"/>
    <s v="2 - Poder Ejecutivo"/>
    <s v="0201 - PRESIDENCIA DE LA REPÚBLICA"/>
    <s v="0033 - ECO5RD"/>
    <x v="0"/>
    <x v="0"/>
    <x v="2"/>
    <s v="2.1 - REMUNERACIONES Y CONTRIBUCIONES"/>
    <s v="2.1.2 - SOBRESUELDOS"/>
    <s v="N"/>
    <s v="00 - N/A"/>
    <s v="10 - FONDO GENERAL"/>
    <s v="(en blanco)"/>
    <s v="99 - MULTIPROVINCIAL"/>
    <n v="40000000"/>
    <n v="61608826.289999999"/>
    <n v="21951000"/>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22935000"/>
    <n v="20470284.829999998"/>
    <n v="13435159.640000001"/>
  </r>
  <r>
    <s v="2024"/>
    <x v="0"/>
    <x v="0"/>
    <x v="0"/>
    <x v="0"/>
    <s v="2 - Poder Ejecutivo"/>
    <s v="0201 - PRESIDENCIA DE LA REPÚBLICA"/>
    <s v="0033 - ECO5RD"/>
    <x v="0"/>
    <x v="0"/>
    <x v="2"/>
    <s v="2.2 - CONTRATACIÓN DE SERVICIOS"/>
    <s v="2.2.1 - SERVICIOS BÁSICOS"/>
    <s v="N"/>
    <s v="00 - N/A"/>
    <s v="10 - FONDO GENERAL"/>
    <s v="(en blanco)"/>
    <s v="99 - MULTIPROVINCIAL"/>
    <n v="24840000"/>
    <n v="14350093.529999999"/>
    <n v="7485777.4900000012"/>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1300000"/>
    <n v="1948804"/>
    <n v="793955.79"/>
  </r>
  <r>
    <s v="2024"/>
    <x v="0"/>
    <x v="0"/>
    <x v="0"/>
    <x v="0"/>
    <s v="2 - Poder Ejecutivo"/>
    <s v="0201 - PRESIDENCIA DE LA REPÚBLICA"/>
    <s v="0033 - ECO5RD"/>
    <x v="0"/>
    <x v="0"/>
    <x v="2"/>
    <s v="2.2 - CONTRATACIÓN DE SERVICIOS"/>
    <s v="2.2.3 - VIÁTICOS"/>
    <s v="N"/>
    <s v="00 - N/A"/>
    <s v="10 - FONDO GENERAL"/>
    <s v="(en blanco)"/>
    <s v="99 - MULTIPROVINCIAL"/>
    <n v="3000000"/>
    <n v="14100600"/>
    <n v="12750149.050000001"/>
  </r>
  <r>
    <s v="2024"/>
    <x v="0"/>
    <x v="0"/>
    <x v="0"/>
    <x v="0"/>
    <s v="2 - Poder Ejecutivo"/>
    <s v="0201 - PRESIDENCIA DE LA REPÚBLICA"/>
    <s v="0033 - ECO5RD"/>
    <x v="0"/>
    <x v="0"/>
    <x v="2"/>
    <s v="2.2 - CONTRATACIÓN DE SERVICIOS"/>
    <s v="2.2.4 - TRANSPORTE Y ALMACENAJE"/>
    <s v="N"/>
    <s v="00 - N/A"/>
    <s v="10 - FONDO GENERAL"/>
    <s v="(en blanco)"/>
    <s v="99 - MULTIPROVINCIAL"/>
    <n v="0"/>
    <n v="260850"/>
    <n v="252004.88"/>
  </r>
  <r>
    <s v="2024"/>
    <x v="0"/>
    <x v="0"/>
    <x v="0"/>
    <x v="0"/>
    <s v="2 - Poder Ejecutivo"/>
    <s v="0201 - PRESIDENCIA DE LA REPÚBLICA"/>
    <s v="0033 - ECO5RD"/>
    <x v="0"/>
    <x v="0"/>
    <x v="2"/>
    <s v="2.2 - CONTRATACIÓN DE SERVICIOS"/>
    <s v="2.2.5 - ALQUILERES Y RENTAS"/>
    <s v="N"/>
    <s v="00 - N/A"/>
    <s v="10 - FONDO GENERAL"/>
    <s v="(en blanco)"/>
    <s v="99 - MULTIPROVINCIAL"/>
    <n v="27500000"/>
    <n v="41577754.009999998"/>
    <n v="21661643.670000002"/>
  </r>
  <r>
    <s v="2024"/>
    <x v="0"/>
    <x v="0"/>
    <x v="0"/>
    <x v="0"/>
    <s v="2 - Poder Ejecutivo"/>
    <s v="0201 - PRESIDENCIA DE LA REPÚBLICA"/>
    <s v="0033 - ECO5RD"/>
    <x v="0"/>
    <x v="0"/>
    <x v="2"/>
    <s v="2.2 - CONTRATACIÓN DE SERVICIOS"/>
    <s v="2.2.6 - SEGUROS"/>
    <s v="N"/>
    <s v="00 - N/A"/>
    <s v="10 - FONDO GENERAL"/>
    <s v="(en blanco)"/>
    <s v="99 - MULTIPROVINCIAL"/>
    <n v="11500000"/>
    <n v="19370000"/>
    <n v="8837502.5600000005"/>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26605519.329999998"/>
    <n v="14621564.699999997"/>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4225000"/>
    <n v="43750948.460000001"/>
    <n v="3733333.73"/>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21062275.100000001"/>
    <n v="10577868.860000001"/>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33617634.759999998"/>
    <n v="30557547.869999997"/>
  </r>
  <r>
    <s v="2024"/>
    <x v="0"/>
    <x v="0"/>
    <x v="0"/>
    <x v="0"/>
    <s v="2 - Poder Ejecutivo"/>
    <s v="0201 - PRESIDENCIA DE LA REPÚBLICA"/>
    <s v="0033 - ECO5RD"/>
    <x v="0"/>
    <x v="0"/>
    <x v="2"/>
    <s v="2.3 - MATERIALES Y SUMINISTROS"/>
    <s v="2.3.2 - TEXTILES Y VESTUARIOS"/>
    <s v="N"/>
    <s v="00 - N/A"/>
    <s v="10 - FONDO GENERAL"/>
    <s v="(en blanco)"/>
    <s v="99 - MULTIPROVINCIAL"/>
    <n v="0"/>
    <n v="1929029.7800000012"/>
    <n v="856057.07"/>
  </r>
  <r>
    <s v="2024"/>
    <x v="0"/>
    <x v="0"/>
    <x v="0"/>
    <x v="0"/>
    <s v="2 - Poder Ejecutivo"/>
    <s v="0201 - PRESIDENCIA DE LA REPÚBLICA"/>
    <s v="0033 - ECO5RD"/>
    <x v="0"/>
    <x v="0"/>
    <x v="2"/>
    <s v="2.3 - MATERIALES Y SUMINISTROS"/>
    <s v="2.3.3 - PAPEL, CARTÓN E IMPRESOS"/>
    <s v="N"/>
    <s v="00 - N/A"/>
    <s v="10 - FONDO GENERAL"/>
    <s v="(en blanco)"/>
    <s v="99 - MULTIPROVINCIAL"/>
    <n v="0"/>
    <n v="191638"/>
    <n v="175427.84"/>
  </r>
  <r>
    <s v="2024"/>
    <x v="0"/>
    <x v="0"/>
    <x v="0"/>
    <x v="0"/>
    <s v="2 - Poder Ejecutivo"/>
    <s v="0201 - PRESIDENCIA DE LA REPÚBLICA"/>
    <s v="0033 - ECO5RD"/>
    <x v="0"/>
    <x v="0"/>
    <x v="2"/>
    <s v="2.3 - MATERIALES Y SUMINISTROS"/>
    <s v="2.3.5 - CUERO, CAUCHO Y PLÁSTICO"/>
    <s v="N"/>
    <s v="00 - N/A"/>
    <s v="10 - FONDO GENERAL"/>
    <s v="(en blanco)"/>
    <s v="99 - MULTIPROVINCIAL"/>
    <n v="0"/>
    <n v="14760000"/>
    <n v="4996.4399999999996"/>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5452141.7899999991"/>
    <n v="671681.06"/>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98796586.890000001"/>
    <n v="40291997.609999999"/>
  </r>
  <r>
    <s v="2024"/>
    <x v="0"/>
    <x v="0"/>
    <x v="0"/>
    <x v="0"/>
    <s v="2 - Poder Ejecutivo"/>
    <s v="0201 - PRESIDENCIA DE LA REPÚBLICA"/>
    <s v="0033 - ECO5RD"/>
    <x v="0"/>
    <x v="0"/>
    <x v="2"/>
    <s v="2.3 - MATERIALES Y SUMINISTROS"/>
    <s v="2.3.9 - PRODUCTOS Y ÚTILES VARIOS"/>
    <s v="N"/>
    <s v="00 - N/A"/>
    <s v="10 - FONDO GENERAL"/>
    <s v="(en blanco)"/>
    <s v="99 - MULTIPROVINCIAL"/>
    <n v="0"/>
    <n v="22746900.050000001"/>
    <n v="19567258.659999996"/>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375123002"/>
    <n v="1507225252"/>
    <n v="695676309.28999996"/>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53038000"/>
    <n v="70153500"/>
    <n v="24621750"/>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2370000"/>
    <n v="2370000"/>
    <n v="789635.43"/>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27887076"/>
    <n v="28710048"/>
    <n v="13497866.82"/>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61265082"/>
    <n v="61265082"/>
    <n v="44788385.059999987"/>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158120"/>
    <n v="158120"/>
  </r>
  <r>
    <s v="2024"/>
    <x v="0"/>
    <x v="0"/>
    <x v="0"/>
    <x v="0"/>
    <s v="2 - Poder Ejecutivo"/>
    <s v="0201 - PRESIDENCIA DE LA REPÚBLICA"/>
    <s v="0034 - DIRECCIÓN NACIONAL DE CONTROL DE DROGAS (DNCD)"/>
    <x v="0"/>
    <x v="1"/>
    <x v="18"/>
    <s v="2.2 - CONTRATACIÓN DE SERVICIOS"/>
    <s v="2.2.3 - VIÁTICOS"/>
    <s v="N"/>
    <s v="00 - N/A"/>
    <s v="10 - FONDO GENERAL"/>
    <s v="(en blanco)"/>
    <s v="99 - MULTIPROVINCIAL"/>
    <n v="7800000"/>
    <n v="10284000"/>
    <n v="2744352.2"/>
  </r>
  <r>
    <s v="2024"/>
    <x v="0"/>
    <x v="0"/>
    <x v="0"/>
    <x v="0"/>
    <s v="2 - Poder Ejecutivo"/>
    <s v="0201 - PRESIDENCIA DE LA REPÚBLICA"/>
    <s v="0034 - DIRECCIÓN NACIONAL DE CONTROL DE DROGAS (DNCD)"/>
    <x v="0"/>
    <x v="1"/>
    <x v="18"/>
    <s v="2.2 - CONTRATACIÓN DE SERVICIOS"/>
    <s v="2.2.4 - TRANSPORTE Y ALMACENAJE"/>
    <s v="N"/>
    <s v="00 - N/A"/>
    <s v="10 - FONDO GENERAL"/>
    <s v="(en blanco)"/>
    <s v="99 - MULTIPROVINCIAL"/>
    <n v="648000"/>
    <n v="648000"/>
    <n v="37800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56844518"/>
    <n v="157594998"/>
    <n v="8024376.9199999999"/>
  </r>
  <r>
    <s v="2024"/>
    <x v="0"/>
    <x v="0"/>
    <x v="0"/>
    <x v="0"/>
    <s v="2 - Poder Ejecutivo"/>
    <s v="0201 - PRESIDENCIA DE LA REPÚBLICA"/>
    <s v="0034 - DIRECCIÓN NACIONAL DE CONTROL DE DROGAS (DNCD)"/>
    <x v="0"/>
    <x v="1"/>
    <x v="18"/>
    <s v="2.2 - CONTRATACIÓN DE SERVICIOS"/>
    <s v="2.2.6 - SEGUROS"/>
    <s v="N"/>
    <s v="00 - N/A"/>
    <s v="10 - FONDO GENERAL"/>
    <s v="(en blanco)"/>
    <s v="99 - MULTIPROVINCIAL"/>
    <n v="11701051"/>
    <n v="11701051"/>
    <n v="0"/>
  </r>
  <r>
    <s v="2024"/>
    <x v="0"/>
    <x v="0"/>
    <x v="0"/>
    <x v="0"/>
    <s v="2 - Poder Ejecutivo"/>
    <s v="0201 - PRESIDENCIA DE LA REPÚBLICA"/>
    <s v="0034 - DIRECCIÓN NACIONAL DE CONTROL DE DROGAS (DNCD)"/>
    <x v="0"/>
    <x v="1"/>
    <x v="18"/>
    <s v="2.2 - CONTRATACIÓN DE SERVICIOS"/>
    <s v="2.2.7 - SERVICIOS DE CONSERVACIÓN, REPARACIONES MENORES E INSTALACIONES TEMPORALES"/>
    <s v="N"/>
    <s v="00 - N/A"/>
    <s v="10 - FONDO GENERAL"/>
    <s v="(en blanco)"/>
    <s v="99 - MULTIPROVINCIAL"/>
    <n v="0"/>
    <n v="103413"/>
    <n v="103412.84"/>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272000"/>
    <n v="1420000"/>
    <n v="83750"/>
  </r>
  <r>
    <s v="2024"/>
    <x v="0"/>
    <x v="0"/>
    <x v="0"/>
    <x v="0"/>
    <s v="2 - Poder Ejecutivo"/>
    <s v="0201 - PRESIDENCIA DE LA REPÚBLICA"/>
    <s v="0034 - DIRECCIÓN NACIONAL DE CONTROL DE DROGAS (DNCD)"/>
    <x v="0"/>
    <x v="1"/>
    <x v="18"/>
    <s v="2.2 - CONTRATACIÓN DE SERVICIOS"/>
    <s v="2.2.9 - OTRAS CONTRATACIONES DE SERVICIOS"/>
    <s v="N"/>
    <s v="00 - N/A"/>
    <s v="10 - FONDO GENERAL"/>
    <s v="(en blanco)"/>
    <s v="99 - MULTIPROVINCIAL"/>
    <n v="43430600"/>
    <n v="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5292300"/>
    <n v="72202776"/>
    <n v="0"/>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2500000"/>
    <n v="3149353.9999999995"/>
    <n v="3023466.8"/>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0"/>
    <n v="366726"/>
    <n v="276385.5"/>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13191928"/>
    <n v="14722144.01"/>
    <n v="4708664.79"/>
  </r>
  <r>
    <s v="2024"/>
    <x v="0"/>
    <x v="0"/>
    <x v="0"/>
    <x v="0"/>
    <s v="2 - Poder Ejecutivo"/>
    <s v="0201 - PRESIDENCIA DE LA REPÚBLICA"/>
    <s v="0034 - DIRECCIÓN NACIONAL DE CONTROL DE DROGAS (DNCD)"/>
    <x v="0"/>
    <x v="1"/>
    <x v="18"/>
    <s v="2.3 - MATERIALES Y SUMINISTROS"/>
    <s v="2.3.5 - CUERO, CAUCHO Y PLÁSTICO"/>
    <s v="N"/>
    <s v="00 - N/A"/>
    <s v="10 - FONDO GENERAL"/>
    <s v="(en blanco)"/>
    <s v="99 - MULTIPROVINCIAL"/>
    <n v="0"/>
    <n v="1416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en blanco)"/>
    <s v="99 - MULTIPROVINCIAL"/>
    <n v="0"/>
    <n v="421048"/>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69350000"/>
    <n v="65862734"/>
    <n v="30646543.240000002"/>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3500000"/>
    <n v="3574864.99"/>
    <n v="3034440.97"/>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86256583"/>
    <n v="706506583.00999999"/>
    <n v="424268230.78999978"/>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23300000"/>
    <n v="23300000"/>
    <n v="8693666.6699999999"/>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30732734"/>
    <n v="235891692"/>
    <n v="88489451.560000002"/>
  </r>
  <r>
    <s v="2024"/>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45000"/>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76030371"/>
    <n v="82871006.879999995"/>
    <n v="56223134.13000004"/>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6700000"/>
    <n v="6700000"/>
    <n v="1326787.7200000004"/>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45908535"/>
    <n v="55317899.120000005"/>
    <n v="54788875.280000001"/>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3374999.26"/>
    <n v="3303983.67"/>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31300000"/>
    <n v="9997432.4700000007"/>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8038880"/>
    <n v="25638880"/>
    <n v="5216770.88"/>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5155768"/>
    <n v="15155768"/>
    <n v="14233833.08"/>
  </r>
  <r>
    <s v="2024"/>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6000000"/>
    <n v="2862286.3000000003"/>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3559088"/>
    <n v="4559088"/>
    <n v="241454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4275620"/>
    <n v="175285943.59999999"/>
    <n v="28196756.180000003"/>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30792701"/>
    <n v="20492701"/>
    <n v="15016574.970000001"/>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69364580"/>
    <n v="80524580"/>
    <n v="76043219.979999989"/>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43126000"/>
    <n v="41726190.859999999"/>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4241788"/>
    <n v="12574571"/>
    <n v="6243770.3500000006"/>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9312120"/>
    <n v="29212120.739999998"/>
    <n v="14424540.570000002"/>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47491774"/>
    <n v="62943710.050000012"/>
    <n v="58571690.039999984"/>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0807754"/>
    <n v="75906754"/>
    <n v="20402793.849999998"/>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9317670"/>
    <n v="73242679.640000001"/>
    <n v="41266542.18"/>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3761938"/>
    <n v="25761938"/>
    <n v="18729219.030000001"/>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548385"/>
    <n v="8854545"/>
    <n v="6184906.2999999998"/>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744000"/>
    <n v="4744000"/>
    <n v="1445825"/>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9761"/>
    <n v="10872865"/>
    <n v="4442008.5199999996"/>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4582941"/>
    <n v="5582941"/>
    <n v="4190791.24"/>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259805"/>
    <n v="259805"/>
    <n v="3200.16"/>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61141057"/>
    <n v="6641057"/>
    <n v="3062442.06"/>
  </r>
  <r>
    <s v="2024"/>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200000"/>
    <n v="192560.85"/>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7800"/>
    <n v="1427800"/>
    <n v="1156400"/>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9264745"/>
    <n v="7264745"/>
    <n v="3925889.93"/>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74436"/>
    <n v="317073"/>
    <n v="209736.13"/>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4387141"/>
    <n v="4387141"/>
    <n v="610380.66999999993"/>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16181603"/>
    <n v="47081603"/>
    <n v="21430577.559999999"/>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1053500"/>
    <n v="1153500"/>
    <n v="203015.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64707721"/>
    <n v="25200240"/>
    <n v="14284869.229999995"/>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45698602"/>
    <n v="36663562"/>
    <n v="19447715.089999996"/>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121301298"/>
    <n v="961419185.6099999"/>
    <n v="434390329.11000001"/>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24372054"/>
    <n v="124178058.56"/>
    <n v="52539580.410000004"/>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1650000"/>
    <n v="3187661.27"/>
    <n v="18609.68"/>
  </r>
  <r>
    <s v="2024"/>
    <x v="0"/>
    <x v="0"/>
    <x v="0"/>
    <x v="0"/>
    <s v="2 - Poder Ejecutivo"/>
    <s v="0202 - MINISTERIO DE  INTERIOR Y POLICÍA"/>
    <s v="0001 - MINISTERIO DE INTERIOR Y POLICIA"/>
    <x v="0"/>
    <x v="1"/>
    <x v="22"/>
    <s v="2.1 - REMUNERACIONES Y CONTRIBUCIONES"/>
    <s v="2.1.4 - GRATIFICACIONES Y BONIFICACIONES"/>
    <s v="N"/>
    <s v="00 - N/A"/>
    <s v="10 - FONDO GENERAL"/>
    <s v="(en blanco)"/>
    <s v="99 - MULTIPROVINCIAL"/>
    <n v="0"/>
    <n v="1001506.8"/>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58314824"/>
    <n v="171272447.05000007"/>
    <n v="66191978.160000265"/>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38001834"/>
    <n v="42461072.790000007"/>
    <n v="27543453.850000016"/>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47216882"/>
    <n v="65308330.180000007"/>
    <n v="28437340.859999999"/>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27563008"/>
    <n v="27674412.460000001"/>
    <n v="5320382.78"/>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2582852"/>
    <n v="6957544"/>
    <n v="32202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47009205"/>
    <n v="39683202.579999998"/>
    <n v="10246900.789999999"/>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3525273"/>
    <n v="3980273"/>
    <n v="503713.7"/>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39506737"/>
    <n v="37139740.189999998"/>
    <n v="3543022.4"/>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04260277"/>
    <n v="49186570.86999999"/>
    <n v="5600931.1399999997"/>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3518714"/>
    <n v="78609562"/>
    <n v="32728576.509999998"/>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7658252"/>
    <n v="24623955.420000002"/>
    <n v="3602572.8600000003"/>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7705139"/>
    <n v="15863817"/>
    <n v="10338172.959999999"/>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9424520"/>
    <n v="6117209"/>
    <n v="1372343.9000000004"/>
  </r>
  <r>
    <s v="2024"/>
    <x v="0"/>
    <x v="0"/>
    <x v="0"/>
    <x v="0"/>
    <s v="2 - Poder Ejecutivo"/>
    <s v="0202 - MINISTERIO DE  INTERIOR Y POLICÍA"/>
    <s v="0001 - MINISTERIO DE INTERIOR Y POLICIA"/>
    <x v="0"/>
    <x v="1"/>
    <x v="22"/>
    <s v="2.3 - MATERIALES Y SUMINISTROS"/>
    <s v="2.3.4 - PRODUCTOS FARMACÉUTICOS"/>
    <s v="N"/>
    <s v="00 - N/A"/>
    <s v="10 - FONDO GENERAL"/>
    <s v="(en blanco)"/>
    <s v="99 - MULTIPROVINCIAL"/>
    <n v="4405222"/>
    <n v="1865708"/>
    <n v="0"/>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1402538"/>
    <n v="1429468"/>
    <n v="386225.16999999993"/>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2299495"/>
    <n v="3636409.98"/>
    <n v="128748.02999999998"/>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62875735"/>
    <n v="67103521.449999996"/>
    <n v="13171553.490000006"/>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79135570"/>
    <n v="105478298.78"/>
    <n v="22938472.710000001"/>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6718366"/>
    <n v="56718366"/>
    <n v="8488092"/>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9512946"/>
    <n v="9512946"/>
    <n v="5206559.34"/>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9320643"/>
    <n v="9320643"/>
    <n v="1265839.2800000003"/>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000000"/>
    <n v="1000000"/>
    <n v="1000000"/>
  </r>
  <r>
    <s v="2024"/>
    <x v="0"/>
    <x v="0"/>
    <x v="0"/>
    <x v="0"/>
    <s v="2 - Poder Ejecutivo"/>
    <s v="0202 - MINISTERIO DE  INTERIOR Y POLICÍA"/>
    <s v="0001 - MINISTERIO DE INTERIOR Y POLICIA"/>
    <x v="2"/>
    <x v="5"/>
    <x v="8"/>
    <s v="2.2 - CONTRATACIÓN DE SERVICIOS"/>
    <s v="2.2.3 - VIÁTICOS"/>
    <s v="N"/>
    <s v="00 - N/A"/>
    <s v="10 - FONDO GENERAL"/>
    <s v="(en blanco)"/>
    <s v="99 - MULTIPROVINCIAL"/>
    <n v="500000"/>
    <n v="500000"/>
    <n v="464342.75"/>
  </r>
  <r>
    <s v="2024"/>
    <x v="0"/>
    <x v="0"/>
    <x v="0"/>
    <x v="0"/>
    <s v="2 - Poder Ejecutivo"/>
    <s v="0202 - MINISTERIO DE  INTERIOR Y POLICÍA"/>
    <s v="0001 - MINISTERIO DE INTERIOR Y POLICIA"/>
    <x v="2"/>
    <x v="5"/>
    <x v="8"/>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3000000"/>
    <n v="2000000"/>
    <n v="131400"/>
  </r>
  <r>
    <s v="2024"/>
    <x v="0"/>
    <x v="0"/>
    <x v="0"/>
    <x v="0"/>
    <s v="2 - Poder Ejecutivo"/>
    <s v="0202 - MINISTERIO DE  INTERIOR Y POLICÍA"/>
    <s v="0001 - MINISTERIO DE INTERIOR Y POLICIA"/>
    <x v="2"/>
    <x v="5"/>
    <x v="8"/>
    <s v="2.2 - CONTRATACIÓN DE SERVICIOS"/>
    <s v="2.2.9 - OTRAS CONTRATACIONES DE SERVICIOS"/>
    <s v="N"/>
    <s v="00 - N/A"/>
    <s v="10 - FONDO GENERAL"/>
    <s v="(en blanco)"/>
    <s v="99 - MULTIPROVINCIAL"/>
    <n v="0"/>
    <n v="1000000"/>
    <n v="70741"/>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en blanco)"/>
    <s v="99 - MULTIPROVINCIAL"/>
    <n v="602816"/>
    <n v="602816"/>
    <n v="0"/>
  </r>
  <r>
    <s v="2024"/>
    <x v="0"/>
    <x v="0"/>
    <x v="0"/>
    <x v="0"/>
    <s v="2 - Poder Ejecutivo"/>
    <s v="0202 - MINISTERIO DE  INTERIOR Y POLICÍA"/>
    <s v="0001 - MINISTERIO DE INTERIOR Y POLICIA"/>
    <x v="2"/>
    <x v="5"/>
    <x v="8"/>
    <s v="2.3 - MATERIALES Y SUMINISTROS"/>
    <s v="2.3.9 - PRODUCTOS Y ÚTILES VARIOS"/>
    <s v="N"/>
    <s v="00 - N/A"/>
    <s v="10 - FONDO GENERAL"/>
    <s v="(en blanco)"/>
    <s v="99 - MULTIPROVINCIAL"/>
    <n v="150000"/>
    <n v="150000"/>
    <n v="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542773897"/>
    <n v="542773897"/>
    <n v="270318636.62"/>
  </r>
  <r>
    <s v="2024"/>
    <x v="0"/>
    <x v="0"/>
    <x v="0"/>
    <x v="0"/>
    <s v="2 - Poder Ejecutivo"/>
    <s v="0202 - MINISTERIO DE  INTERIOR Y POLICÍA"/>
    <s v="0001 - POLICIA NACIONAL"/>
    <x v="0"/>
    <x v="1"/>
    <x v="22"/>
    <s v="2.1 - REMUNERACIONES Y CONTRIBUCIONES"/>
    <s v="2.1.1 - REMUNERACIONES"/>
    <s v="N"/>
    <s v="00 - N/A"/>
    <s v="10 - FONDO GENERAL"/>
    <s v="(en blanco)"/>
    <s v="99 - MULTIPROVINCIAL"/>
    <n v="17912464021"/>
    <n v="19189386266.09"/>
    <n v="11512197921.25"/>
  </r>
  <r>
    <s v="2024"/>
    <x v="0"/>
    <x v="0"/>
    <x v="0"/>
    <x v="0"/>
    <s v="2 - Poder Ejecutivo"/>
    <s v="0202 - MINISTERIO DE  INTERIOR Y POLICÍA"/>
    <s v="0001 - POLICIA NACIONAL"/>
    <x v="0"/>
    <x v="1"/>
    <x v="22"/>
    <s v="2.1 - REMUNERACIONES Y CONTRIBUCIONES"/>
    <s v="2.1.1 - REMUNERACIONES"/>
    <s v="N"/>
    <s v="00 - N/A"/>
    <s v="20 - FONDOS CON DESTINO ESPECÍFICO"/>
    <s v="(en blanco)"/>
    <s v="99 - MULTIPROVINCIAL"/>
    <n v="0"/>
    <n v="4500000"/>
    <n v="4500000"/>
  </r>
  <r>
    <s v="2024"/>
    <x v="0"/>
    <x v="0"/>
    <x v="0"/>
    <x v="0"/>
    <s v="2 - Poder Ejecutivo"/>
    <s v="0202 - MINISTERIO DE  INTERIOR Y POLICÍA"/>
    <s v="0001 - POLICIA NACIONAL"/>
    <x v="0"/>
    <x v="1"/>
    <x v="22"/>
    <s v="2.1 - REMUNERACIONES Y CONTRIBUCIONES"/>
    <s v="2.1.2 - SOBRESUELDOS"/>
    <s v="N"/>
    <s v="00 - N/A"/>
    <s v="10 - FONDO GENERAL"/>
    <s v="(en blanco)"/>
    <s v="01 - DISTRITO NACIONAL"/>
    <n v="24280680"/>
    <n v="24280680"/>
    <n v="13310500"/>
  </r>
  <r>
    <s v="2024"/>
    <x v="0"/>
    <x v="0"/>
    <x v="0"/>
    <x v="0"/>
    <s v="2 - Poder Ejecutivo"/>
    <s v="0202 - MINISTERIO DE  INTERIOR Y POLICÍA"/>
    <s v="0001 - POLICIA NACIONAL"/>
    <x v="0"/>
    <x v="1"/>
    <x v="22"/>
    <s v="2.1 - REMUNERACIONES Y CONTRIBUCIONES"/>
    <s v="2.1.2 - SOBRESUELDOS"/>
    <s v="N"/>
    <s v="00 - N/A"/>
    <s v="10 - FONDO GENERAL"/>
    <s v="(en blanco)"/>
    <s v="99 - MULTIPROVINCIAL"/>
    <n v="464688916"/>
    <n v="552228887"/>
    <n v="300561503"/>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72945423"/>
    <n v="72945423"/>
    <n v="36103983.770000003"/>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2465521006"/>
    <n v="2611459459.3000002"/>
    <n v="1626869199.0699999"/>
  </r>
  <r>
    <s v="2024"/>
    <x v="0"/>
    <x v="0"/>
    <x v="0"/>
    <x v="0"/>
    <s v="2 - Poder Ejecutivo"/>
    <s v="0202 - MINISTERIO DE  INTERIOR Y POLICÍA"/>
    <s v="0001 - POLICIA NACIONAL"/>
    <x v="0"/>
    <x v="1"/>
    <x v="22"/>
    <s v="2.2 - CONTRATACIÓN DE SERVICIOS"/>
    <s v="2.2.1 - SERVICIOS BÁSICOS"/>
    <s v="N"/>
    <s v="00 - N/A"/>
    <s v="10 - FONDO GENERAL"/>
    <s v="(en blanco)"/>
    <s v="99 - MULTIPROVINCIAL"/>
    <n v="295431661"/>
    <n v="295606661"/>
    <n v="211073890.09999996"/>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6480000"/>
    <n v="7595550"/>
    <n v="881230.85"/>
  </r>
  <r>
    <s v="2024"/>
    <x v="0"/>
    <x v="0"/>
    <x v="0"/>
    <x v="0"/>
    <s v="2 - Poder Ejecutivo"/>
    <s v="0202 - MINISTERIO DE  INTERIOR Y POLICÍA"/>
    <s v="0001 - POLICIA NACIONAL"/>
    <x v="0"/>
    <x v="1"/>
    <x v="22"/>
    <s v="2.2 - CONTRATACIÓN DE SERVICIOS"/>
    <s v="2.2.2 - PUBLICIDAD, IMPRESIÓN Y ENCUADERNACIÓN"/>
    <s v="N"/>
    <s v="00 - N/A"/>
    <s v="70 - DONACION EXTERNA"/>
    <s v="(en blanco)"/>
    <s v="99 - MULTIPROVINCIAL"/>
    <n v="0"/>
    <n v="972660.27"/>
    <n v="0"/>
  </r>
  <r>
    <s v="2024"/>
    <x v="0"/>
    <x v="0"/>
    <x v="0"/>
    <x v="0"/>
    <s v="2 - Poder Ejecutivo"/>
    <s v="0202 - MINISTERIO DE  INTERIOR Y POLICÍA"/>
    <s v="0001 - POLICIA NACIONAL"/>
    <x v="0"/>
    <x v="1"/>
    <x v="22"/>
    <s v="2.2 - CONTRATACIÓN DE SERVICIOS"/>
    <s v="2.2.3 - VIÁTICOS"/>
    <s v="N"/>
    <s v="00 - N/A"/>
    <s v="10 - FONDO GENERAL"/>
    <s v="(en blanco)"/>
    <s v="99 - MULTIPROVINCIAL"/>
    <n v="31560000"/>
    <n v="43060000"/>
    <n v="30638416.540000003"/>
  </r>
  <r>
    <s v="2024"/>
    <x v="0"/>
    <x v="0"/>
    <x v="0"/>
    <x v="0"/>
    <s v="2 - Poder Ejecutivo"/>
    <s v="0202 - MINISTERIO DE  INTERIOR Y POLICÍA"/>
    <s v="0001 - POLICIA NACIONAL"/>
    <x v="0"/>
    <x v="1"/>
    <x v="22"/>
    <s v="2.2 - CONTRATACIÓN DE SERVICIOS"/>
    <s v="2.2.3 - VIÁTICOS"/>
    <s v="N"/>
    <s v="00 - N/A"/>
    <s v="20 - FONDOS CON DESTINO ESPECÍFICO"/>
    <s v="(en blanco)"/>
    <s v="99 - MULTIPROVINCIAL"/>
    <n v="7000000"/>
    <n v="7000000"/>
    <n v="3817400"/>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2000000"/>
    <n v="6896910.0099999998"/>
    <n v="1891178.26"/>
  </r>
  <r>
    <s v="2024"/>
    <x v="0"/>
    <x v="0"/>
    <x v="0"/>
    <x v="0"/>
    <s v="2 - Poder Ejecutivo"/>
    <s v="0202 - MINISTERIO DE  INTERIOR Y POLICÍA"/>
    <s v="0001 - POLICIA NACIONAL"/>
    <x v="0"/>
    <x v="1"/>
    <x v="22"/>
    <s v="2.2 - CONTRATACIÓN DE SERVICIOS"/>
    <s v="2.2.5 - ALQUILERES Y RENTAS"/>
    <s v="N"/>
    <s v="00 - N/A"/>
    <s v="10 - FONDO GENERAL"/>
    <s v="(en blanco)"/>
    <s v="99 - MULTIPROVINCIAL"/>
    <n v="19575904"/>
    <n v="71803721"/>
    <n v="15495897.709999997"/>
  </r>
  <r>
    <s v="2024"/>
    <x v="0"/>
    <x v="0"/>
    <x v="0"/>
    <x v="0"/>
    <s v="2 - Poder Ejecutivo"/>
    <s v="0202 - MINISTERIO DE  INTERIOR Y POLICÍA"/>
    <s v="0001 - POLICIA NACIONAL"/>
    <x v="0"/>
    <x v="1"/>
    <x v="22"/>
    <s v="2.2 - CONTRATACIÓN DE SERVICIOS"/>
    <s v="2.2.6 - SEGUROS"/>
    <s v="N"/>
    <s v="00 - N/A"/>
    <s v="10 - FONDO GENERAL"/>
    <s v="(en blanco)"/>
    <s v="99 - MULTIPROVINCIAL"/>
    <n v="656400000"/>
    <n v="857800000"/>
    <n v="335717994.37"/>
  </r>
  <r>
    <s v="2024"/>
    <x v="0"/>
    <x v="0"/>
    <x v="0"/>
    <x v="0"/>
    <s v="2 - Poder Ejecutivo"/>
    <s v="0202 - MINISTERIO DE  INTERIOR Y POLICÍA"/>
    <s v="0001 - POLICIA NACIONAL"/>
    <x v="0"/>
    <x v="1"/>
    <x v="22"/>
    <s v="2.2 - CONTRATACIÓN DE SERVICIOS"/>
    <s v="2.2.6 - SEGUROS"/>
    <s v="N"/>
    <s v="00 - N/A"/>
    <s v="20 - FONDOS CON DESTINO ESPECÍFICO"/>
    <s v="(en blanco)"/>
    <s v="99 - MULTIPROVINCIAL"/>
    <n v="25342295"/>
    <n v="257797"/>
    <n v="0"/>
  </r>
  <r>
    <s v="2024"/>
    <x v="0"/>
    <x v="0"/>
    <x v="0"/>
    <x v="0"/>
    <s v="2 - Poder Ejecutivo"/>
    <s v="0202 - MINISTERIO DE  INTERIOR Y POLICÍA"/>
    <s v="0001 - POLICIA NACIONAL"/>
    <x v="0"/>
    <x v="1"/>
    <x v="22"/>
    <s v="2.2 - CONTRATACIÓN DE SERVICIOS"/>
    <s v="2.2.6 - SEGUROS"/>
    <s v="N"/>
    <s v="00 - N/A"/>
    <s v="70 - DONACION EXTERNA"/>
    <s v="(en blanco)"/>
    <s v="99 - MULTIPROVINCIAL"/>
    <n v="0"/>
    <n v="9687.4599999999991"/>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42204003"/>
    <n v="16739701.400000002"/>
    <n v="4944966.03"/>
  </r>
  <r>
    <s v="2024"/>
    <x v="0"/>
    <x v="0"/>
    <x v="0"/>
    <x v="0"/>
    <s v="2 - Poder Ejecutivo"/>
    <s v="0202 - MINISTERIO DE  INTERIOR Y POLICÍA"/>
    <s v="0001 - POLICIA NACIONAL"/>
    <x v="0"/>
    <x v="1"/>
    <x v="22"/>
    <s v="2.2 - CONTRATACIÓN DE SERVICIOS"/>
    <s v="2.2.7 - SERVICIOS DE CONSERVACIÓN, REPARACIONES MENORES E INSTALACIONES TEMPORALES"/>
    <s v="N"/>
    <s v="00 - N/A"/>
    <s v="70 - DONACION EXTERNA"/>
    <s v="(en blanco)"/>
    <s v="99 - MULTIPROVINCIAL"/>
    <n v="0"/>
    <n v="55347.24"/>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42289098"/>
    <n v="45289668.190000005"/>
    <n v="11796074.140000001"/>
  </r>
  <r>
    <s v="2024"/>
    <x v="0"/>
    <x v="0"/>
    <x v="0"/>
    <x v="0"/>
    <s v="2 - Poder Ejecutivo"/>
    <s v="0202 - MINISTERIO DE  INTERIOR Y POLICÍA"/>
    <s v="0001 - POLICIA NACIONAL"/>
    <x v="0"/>
    <x v="1"/>
    <x v="22"/>
    <s v="2.2 - CONTRATACIÓN DE SERVICIOS"/>
    <s v="2.2.8 - OTROS SERVICIOS NO INCLUIDOS EN CONCEPTOS ANTERIORES"/>
    <s v="N"/>
    <s v="00 - N/A"/>
    <s v="70 - DONACION EXTERNA"/>
    <s v="(en blanco)"/>
    <s v="99 - MULTIPROVINCIAL"/>
    <n v="0"/>
    <n v="6392911.0099999998"/>
    <n v="0"/>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2500000"/>
    <n v="24399829.719999999"/>
    <n v="10514466.699999999"/>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183300000"/>
    <n v="421005280.80000001"/>
    <n v="87908824.760000005"/>
  </r>
  <r>
    <s v="2024"/>
    <x v="0"/>
    <x v="0"/>
    <x v="0"/>
    <x v="0"/>
    <s v="2 - Poder Ejecutivo"/>
    <s v="0202 - MINISTERIO DE  INTERIOR Y POLICÍA"/>
    <s v="0001 - POLICIA NACIONAL"/>
    <x v="0"/>
    <x v="1"/>
    <x v="22"/>
    <s v="2.3 - MATERIALES Y SUMINISTROS"/>
    <s v="2.3.1 - ALIMENTOS Y PRODUCTOS AGROFORESTALES"/>
    <s v="N"/>
    <s v="00 - N/A"/>
    <s v="20 - FONDOS CON DESTINO ESPECÍFICO"/>
    <s v="(en blanco)"/>
    <s v="99 - MULTIPROVINCIAL"/>
    <n v="14911964"/>
    <n v="14324324"/>
    <n v="0"/>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856804074.01999998"/>
    <n v="427465098.41000003"/>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35827409"/>
    <n v="23216630"/>
    <n v="8379497.0499999989"/>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418408"/>
    <n v="1103225"/>
    <n v="669907.14999999991"/>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77703964"/>
    <n v="30286702"/>
    <n v="18394417.089999996"/>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7380000"/>
    <n v="15196843.26"/>
    <n v="13345072.360000001"/>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924483482"/>
    <n v="1906273401"/>
    <n v="779972456.1400001"/>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246674239"/>
    <n v="1304553029.03"/>
    <n v="539708258.98000026"/>
  </r>
  <r>
    <s v="2024"/>
    <x v="0"/>
    <x v="0"/>
    <x v="0"/>
    <x v="0"/>
    <s v="2 - Poder Ejecutivo"/>
    <s v="0202 - MINISTERIO DE  INTERIOR Y POLICÍA"/>
    <s v="0001 - POLICIA NACIONAL"/>
    <x v="0"/>
    <x v="1"/>
    <x v="22"/>
    <s v="2.3 - MATERIALES Y SUMINISTROS"/>
    <s v="2.3.9 - PRODUCTOS Y ÚTILES VARIOS"/>
    <s v="N"/>
    <s v="00 - N/A"/>
    <s v="20 - FONDOS CON DESTINO ESPECÍFICO"/>
    <s v="(en blanco)"/>
    <s v="99 - MULTIPROVINCIAL"/>
    <n v="0"/>
    <n v="912199"/>
    <n v="805999"/>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645827394"/>
    <n v="846692507.39999998"/>
    <n v="368277087.96999997"/>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664584000"/>
    <n v="646414560"/>
    <n v="461041991.97999996"/>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115269828"/>
    <n v="177471520.34999999"/>
    <n v="117382547.78"/>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282902000"/>
    <n v="190641584.19999999"/>
    <n v="90593672.920000002"/>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86916933"/>
    <n v="79850127.25"/>
    <n v="53141395.489999995"/>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79210151"/>
    <n v="91540006.800000012"/>
    <n v="60543350.180000015"/>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88420299"/>
    <n v="88520299"/>
    <n v="50711811.039999984"/>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821000"/>
    <n v="1416500"/>
    <n v="545760.52"/>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4783444"/>
    <n v="7156989.71"/>
    <n v="3555195.4099999988"/>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13374921"/>
    <n v="13431089"/>
    <n v="8732040.5"/>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9807320"/>
    <n v="7307320"/>
    <n v="4142588.74"/>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1104000"/>
    <n v="67135906.50999999"/>
    <n v="242994.7"/>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32157969"/>
    <n v="83731195.980000004"/>
    <n v="33314250.190000005"/>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35886483"/>
    <n v="19022815"/>
    <n v="16382129.42"/>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649566"/>
    <n v="54526003"/>
    <n v="4844350.67"/>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55960107"/>
    <n v="72566034.969999999"/>
    <n v="48536388.589999996"/>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2000000"/>
    <n v="42364089.700000003"/>
    <n v="3327121.8000000003"/>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64402776"/>
    <n v="91835843.269999996"/>
    <n v="30496754.780000005"/>
  </r>
  <r>
    <s v="2024"/>
    <x v="0"/>
    <x v="0"/>
    <x v="0"/>
    <x v="0"/>
    <s v="2 - Poder Ejecutivo"/>
    <s v="0202 - MINISTERIO DE  INTERIOR Y POLICÍA"/>
    <s v="0002 - DIRECCIÓN GENERAL DE MIGRACIÓN"/>
    <x v="0"/>
    <x v="1"/>
    <x v="23"/>
    <s v="2.2 - CONTRATACIÓN DE SERVICIOS"/>
    <s v="2.2.9 - OTRAS CONTRATACIONES DE SERVICIOS"/>
    <s v="N"/>
    <s v="00 - N/A"/>
    <s v="10 - FONDO GENERAL"/>
    <s v="(en blanco)"/>
    <s v="99 - MULTIPROVINCIAL"/>
    <n v="0"/>
    <n v="7360000"/>
    <n v="0"/>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0148997"/>
    <n v="5348997"/>
    <n v="4820823.87"/>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68456"/>
    <n v="8333630"/>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9440303"/>
    <n v="16242974.25"/>
    <n v="10131589.449999999"/>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890010"/>
    <n v="0"/>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3730500"/>
    <n v="30189640.090000004"/>
    <n v="6594271"/>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2062900"/>
    <n v="144800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9168960"/>
    <n v="9220808.75"/>
    <n v="8074966.1100000003"/>
  </r>
  <r>
    <s v="2024"/>
    <x v="0"/>
    <x v="0"/>
    <x v="0"/>
    <x v="0"/>
    <s v="2 - Poder Ejecutivo"/>
    <s v="0202 - MINISTERIO DE  INTERIOR Y POLICÍA"/>
    <s v="0002 - DIRECCIÓN GENERAL DE MIGRACIÓN"/>
    <x v="0"/>
    <x v="1"/>
    <x v="23"/>
    <s v="2.3 - MATERIALES Y SUMINISTROS"/>
    <s v="2.3.4 - PRODUCTOS FARMACÉUTICOS"/>
    <s v="N"/>
    <s v="00 - N/A"/>
    <s v="10 - FONDO GENERAL"/>
    <s v="(en blanco)"/>
    <s v="99 - MULTIPROVINCIAL"/>
    <n v="0"/>
    <n v="90000"/>
    <n v="0"/>
  </r>
  <r>
    <s v="2024"/>
    <x v="0"/>
    <x v="0"/>
    <x v="0"/>
    <x v="0"/>
    <s v="2 - Poder Ejecutivo"/>
    <s v="0202 - MINISTERIO DE  INTERIOR Y POLICÍA"/>
    <s v="0002 - DIRECCIÓN GENERAL DE MIGRACIÓN"/>
    <x v="0"/>
    <x v="1"/>
    <x v="23"/>
    <s v="2.3 - MATERIALES Y SUMINISTROS"/>
    <s v="2.3.4 - PRODUCTOS FARMACÉUTICOS"/>
    <s v="N"/>
    <s v="00 - N/A"/>
    <s v="20 - FONDOS CON DESTINO ESPECÍFICO"/>
    <s v="(en blanco)"/>
    <s v="99 - MULTIPROVINCIAL"/>
    <n v="1390900"/>
    <n v="3621791.73"/>
    <n v="1669790.78"/>
  </r>
  <r>
    <s v="2024"/>
    <x v="0"/>
    <x v="0"/>
    <x v="0"/>
    <x v="0"/>
    <s v="2 - Poder Ejecutivo"/>
    <s v="0202 - MINISTERIO DE  INTERIOR Y POLICÍA"/>
    <s v="0002 - DIRECCIÓN GENERAL DE MIGRACIÓN"/>
    <x v="0"/>
    <x v="1"/>
    <x v="23"/>
    <s v="2.3 - MATERIALES Y SUMINISTROS"/>
    <s v="2.3.5 - CUERO, CAUCHO Y PLÁSTICO"/>
    <s v="N"/>
    <s v="00 - N/A"/>
    <s v="10 - FONDO GENERAL"/>
    <s v="(en blanco)"/>
    <s v="99 - MULTIPROVINCIAL"/>
    <n v="0"/>
    <n v="75000"/>
    <n v="0"/>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819875"/>
    <n v="7065461.25"/>
    <n v="6969050.5300000003"/>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23880"/>
    <n v="881142.96"/>
    <n v="20768"/>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794690"/>
    <n v="2633690"/>
    <n v="1421062.32"/>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367664"/>
    <n v="895516.2"/>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7935211"/>
    <n v="79905691.170000002"/>
    <n v="57347228.090000033"/>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04273587"/>
    <n v="32203746.929999996"/>
    <n v="10378098.140000001"/>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27975860"/>
    <n v="107866119.42"/>
    <n v="28699043.470000003"/>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60997530"/>
    <n v="94552861"/>
    <n v="51232235"/>
  </r>
  <r>
    <s v="2024"/>
    <x v="0"/>
    <x v="0"/>
    <x v="0"/>
    <x v="0"/>
    <s v="2 - Poder Ejecutivo"/>
    <s v="0202 - MINISTERIO DE  INTERIOR Y POLICÍA"/>
    <s v="0002 - INSTITUTO POLICIAL DE EDUCACION"/>
    <x v="2"/>
    <x v="10"/>
    <x v="24"/>
    <s v="2.1 - REMUNERACIONES Y CONTRIBUCIONES"/>
    <s v="2.1.2 - SOBRESUELDOS"/>
    <s v="N"/>
    <s v="00 - N/A"/>
    <s v="10 - FONDO GENERAL"/>
    <s v="(en blanco)"/>
    <s v="99 - MULTIPROVINCIAL"/>
    <n v="13537668"/>
    <n v="0"/>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4323960"/>
    <n v="6615552.8799999999"/>
    <n v="3859645.4700000007"/>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300000"/>
    <n v="300000"/>
    <n v="222681.8"/>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1203419"/>
    <n v="724495"/>
    <n v="211397"/>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15780000"/>
    <n v="15780000"/>
    <n v="11769900"/>
  </r>
  <r>
    <s v="2024"/>
    <x v="0"/>
    <x v="0"/>
    <x v="0"/>
    <x v="0"/>
    <s v="2 - Poder Ejecutivo"/>
    <s v="0202 - MINISTERIO DE  INTERIOR Y POLICÍA"/>
    <s v="0002 - INSTITUTO POLICIAL DE EDUCACION"/>
    <x v="2"/>
    <x v="10"/>
    <x v="24"/>
    <s v="2.2 - CONTRATACIÓN DE SERVICIOS"/>
    <s v="2.2.4 - TRANSPORTE Y ALMACENAJE"/>
    <s v="N"/>
    <s v="00 - N/A"/>
    <s v="10 - FONDO GENERAL"/>
    <s v="(en blanco)"/>
    <s v="99 - MULTIPROVINCIAL"/>
    <n v="1399490"/>
    <n v="1399490"/>
    <n v="629013.17000000004"/>
  </r>
  <r>
    <s v="2024"/>
    <x v="0"/>
    <x v="0"/>
    <x v="0"/>
    <x v="0"/>
    <s v="2 - Poder Ejecutivo"/>
    <s v="0202 - MINISTERIO DE  INTERIOR Y POLICÍA"/>
    <s v="0002 - INSTITUTO POLICIAL DE EDUCACION"/>
    <x v="2"/>
    <x v="10"/>
    <x v="24"/>
    <s v="2.2 - CONTRATACIÓN DE SERVICIOS"/>
    <s v="2.2.6 - SEGUROS"/>
    <s v="N"/>
    <s v="00 - N/A"/>
    <s v="10 - FONDO GENERAL"/>
    <s v="(en blanco)"/>
    <s v="99 - MULTIPROVINCIAL"/>
    <n v="750000"/>
    <n v="750000"/>
    <n v="57670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531408"/>
    <n v="1814731"/>
    <n v="159842.56"/>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3705600"/>
    <n v="327635322.24000001"/>
    <n v="822046.7"/>
  </r>
  <r>
    <s v="2024"/>
    <x v="0"/>
    <x v="0"/>
    <x v="0"/>
    <x v="0"/>
    <s v="2 - Poder Ejecutivo"/>
    <s v="0202 - MINISTERIO DE  INTERIOR Y POLICÍA"/>
    <s v="0002 - INSTITUTO POLICIAL DE EDUCACION"/>
    <x v="2"/>
    <x v="10"/>
    <x v="24"/>
    <s v="2.2 - CONTRATACIÓN DE SERVICIOS"/>
    <s v="2.2.9 - OTRAS CONTRATACIONES DE SERVICIOS"/>
    <s v="N"/>
    <s v="00 - N/A"/>
    <s v="10 - FONDO GENERAL"/>
    <s v="(en blanco)"/>
    <s v="99 - MULTIPROVINCIAL"/>
    <n v="21096"/>
    <n v="286740"/>
    <n v="278125.06"/>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16108658"/>
    <n v="16001658"/>
    <n v="7199394.7699999996"/>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5191455"/>
    <n v="5466581"/>
    <n v="2811203.6999999997"/>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1290906"/>
    <n v="725046"/>
    <n v="699380.1"/>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47207"/>
    <n v="42255.199999999997"/>
    <n v="42055.199999999997"/>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547858"/>
    <n v="1084040.8999999999"/>
    <n v="961691.64"/>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12814831"/>
    <n v="13536413.039999999"/>
    <n v="9508593.1799999997"/>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311365"/>
    <n v="5583581.8900000006"/>
    <n v="4993528.12"/>
  </r>
  <r>
    <s v="2024"/>
    <x v="0"/>
    <x v="0"/>
    <x v="0"/>
    <x v="0"/>
    <s v="2 - Poder Ejecutivo"/>
    <s v="0202 - MINISTERIO DE  INTERIOR Y POLICÍA"/>
    <s v="0003 - INSTITUTO NACIONAL DE MIGRACION"/>
    <x v="0"/>
    <x v="0"/>
    <x v="2"/>
    <s v="2.1 - REMUNERACIONES Y CONTRIBUCIONES"/>
    <s v="2.1.1 - REMUNERACIONES"/>
    <s v="N"/>
    <s v="00 - N/A"/>
    <s v="10 - FONDO GENERAL"/>
    <s v="(en blanco)"/>
    <s v="99 - MULTIPROVINCIAL"/>
    <n v="500000"/>
    <n v="50000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0"/>
    <n v="4000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500000"/>
    <n v="0"/>
    <n v="0"/>
  </r>
  <r>
    <s v="2024"/>
    <x v="0"/>
    <x v="0"/>
    <x v="0"/>
    <x v="0"/>
    <s v="2 - Poder Ejecutivo"/>
    <s v="0202 - MINISTERIO DE  INTERIOR Y POLICÍA"/>
    <s v="0003 - INSTITUTO NACIONAL DE MIGRACION"/>
    <x v="0"/>
    <x v="0"/>
    <x v="2"/>
    <s v="2.2 - CONTRATACIÓN DE SERVICIOS"/>
    <s v="2.2.4 - TRANSPORTE Y ALMACENAJE"/>
    <s v="N"/>
    <s v="00 - N/A"/>
    <s v="10 - FONDO GENERAL"/>
    <s v="(en blanco)"/>
    <s v="99 - MULTIPROVINCIAL"/>
    <n v="0"/>
    <n v="90000"/>
    <n v="0"/>
  </r>
  <r>
    <s v="2024"/>
    <x v="0"/>
    <x v="0"/>
    <x v="0"/>
    <x v="0"/>
    <s v="2 - Poder Ejecutivo"/>
    <s v="0202 - MINISTERIO DE  INTERIOR Y POLICÍA"/>
    <s v="0003 - INSTITUTO NACIONAL DE MIGRACION"/>
    <x v="0"/>
    <x v="0"/>
    <x v="2"/>
    <s v="2.2 - CONTRATACIÓN DE SERVICIOS"/>
    <s v="2.2.5 - ALQUILERES Y RENTAS"/>
    <s v="N"/>
    <s v="00 - N/A"/>
    <s v="10 - FONDO GENERAL"/>
    <s v="(en blanco)"/>
    <s v="99 - MULTIPROVINCIAL"/>
    <n v="0"/>
    <n v="10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2937833"/>
    <n v="780000"/>
    <n v="13275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562167"/>
    <n v="80000"/>
    <n v="45199.99"/>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49898522"/>
    <n v="49494940.32"/>
    <n v="34781669.649999999"/>
  </r>
  <r>
    <s v="2024"/>
    <x v="0"/>
    <x v="0"/>
    <x v="0"/>
    <x v="0"/>
    <s v="2 - Poder Ejecutivo"/>
    <s v="0202 - MINISTERIO DE  INTERIOR Y POLICÍA"/>
    <s v="0003 - INSTITUTO NACIONAL DE MIGRACION"/>
    <x v="0"/>
    <x v="1"/>
    <x v="23"/>
    <s v="2.1 - REMUNERACIONES Y CONTRIBUCIONES"/>
    <s v="2.1.1 - REMUNERACIONES"/>
    <s v="N"/>
    <s v="00 - N/A"/>
    <s v="70 - DONACION EXTERNA"/>
    <s v="(en blanco)"/>
    <s v="99 - MULTIPROVINCIAL"/>
    <n v="0"/>
    <n v="910059.89"/>
    <n v="82888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9963650"/>
    <n v="10367231.68"/>
    <n v="6290582.3499999996"/>
  </r>
  <r>
    <s v="2024"/>
    <x v="0"/>
    <x v="0"/>
    <x v="0"/>
    <x v="0"/>
    <s v="2 - Poder Ejecutivo"/>
    <s v="0202 - MINISTERIO DE  INTERIOR Y POLICÍA"/>
    <s v="0003 - INSTITUTO NACIONAL DE MIGRACION"/>
    <x v="0"/>
    <x v="1"/>
    <x v="23"/>
    <s v="2.1 - REMUNERACIONES Y CONTRIBUCIONES"/>
    <s v="2.1.3 - DIETAS Y GASTOS DE REPRESENTACIÓN"/>
    <s v="N"/>
    <s v="00 - N/A"/>
    <s v="10 - FONDO GENERAL"/>
    <s v="(en blanco)"/>
    <s v="99 - MULTIPROVINCIAL"/>
    <n v="80000"/>
    <n v="80000"/>
    <n v="50850.21"/>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6300000"/>
    <n v="6300000"/>
    <n v="5091146.0200000014"/>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130000"/>
    <n v="104336.81000000001"/>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579309"/>
    <n v="4579309"/>
    <n v="3203734.36"/>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884600"/>
    <n v="1934600"/>
    <n v="693872.15999999992"/>
  </r>
  <r>
    <s v="2024"/>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1505745.99"/>
    <n v="613795.17999999993"/>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1677784"/>
    <n v="600000"/>
    <n v="293356.38000000006"/>
  </r>
  <r>
    <s v="2024"/>
    <x v="0"/>
    <x v="0"/>
    <x v="0"/>
    <x v="0"/>
    <s v="2 - Poder Ejecutivo"/>
    <s v="0202 - MINISTERIO DE  INTERIOR Y POLICÍA"/>
    <s v="0003 - INSTITUTO NACIONAL DE MIGRACION"/>
    <x v="0"/>
    <x v="1"/>
    <x v="23"/>
    <s v="2.2 - CONTRATACIÓN DE SERVICIOS"/>
    <s v="2.2.3 - VIÁTICOS"/>
    <s v="N"/>
    <s v="00 - N/A"/>
    <s v="70 - DONACION EXTERNA"/>
    <s v="(en blanco)"/>
    <s v="99 - MULTIPROVINCIAL"/>
    <n v="0"/>
    <n v="189250"/>
    <n v="0"/>
  </r>
  <r>
    <s v="2024"/>
    <x v="0"/>
    <x v="0"/>
    <x v="0"/>
    <x v="0"/>
    <s v="2 - Poder Ejecutivo"/>
    <s v="0202 - MINISTERIO DE  INTERIOR Y POLICÍA"/>
    <s v="0003 - INSTITUTO NACIONAL DE MIGRACION"/>
    <x v="0"/>
    <x v="1"/>
    <x v="23"/>
    <s v="2.2 - CONTRATACIÓN DE SERVICIOS"/>
    <s v="2.2.4 - TRANSPORTE Y ALMACENAJE"/>
    <s v="N"/>
    <s v="00 - N/A"/>
    <s v="10 - FONDO GENERAL"/>
    <s v="(en blanco)"/>
    <s v="99 - MULTIPROVINCIAL"/>
    <n v="50000"/>
    <n v="64000"/>
    <n v="4695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8861403"/>
    <n v="8409712.6799999997"/>
    <n v="6029557.96"/>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4000000"/>
    <n v="4000000"/>
    <n v="3313494.1500000004"/>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967920"/>
    <n v="1002871.6000000001"/>
    <n v="825030.52999999956"/>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6421880"/>
    <n v="8864709.9900000002"/>
    <n v="4379393.37"/>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130900000"/>
    <n v="109878440.83"/>
    <n v="1017140"/>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3584000"/>
    <n v="3371852.3"/>
    <n v="2818924.4999999995"/>
  </r>
  <r>
    <s v="2024"/>
    <x v="0"/>
    <x v="0"/>
    <x v="0"/>
    <x v="0"/>
    <s v="2 - Poder Ejecutivo"/>
    <s v="0202 - MINISTERIO DE  INTERIOR Y POLICÍA"/>
    <s v="0003 - INSTITUTO NACIONAL DE MIGRACION"/>
    <x v="0"/>
    <x v="1"/>
    <x v="23"/>
    <s v="2.2 - CONTRATACIÓN DE SERVICIOS"/>
    <s v="2.2.9 - OTRAS CONTRATACIONES DE SERVICIOS"/>
    <s v="N"/>
    <s v="00 - N/A"/>
    <s v="70 - DONACION EXTERNA"/>
    <s v="(en blanco)"/>
    <s v="99 - MULTIPROVINCIAL"/>
    <n v="0"/>
    <n v="493254.92"/>
    <n v="71980"/>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471559"/>
    <n v="432147"/>
    <n v="213687.96"/>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250000"/>
    <n v="386302.46"/>
    <n v="52590.44"/>
  </r>
  <r>
    <s v="2024"/>
    <x v="0"/>
    <x v="0"/>
    <x v="0"/>
    <x v="0"/>
    <s v="2 - Poder Ejecutivo"/>
    <s v="0202 - MINISTERIO DE  INTERIOR Y POLICÍA"/>
    <s v="0003 - INSTITUTO NACIONAL DE MIGRACION"/>
    <x v="0"/>
    <x v="1"/>
    <x v="23"/>
    <s v="2.3 - MATERIALES Y SUMINISTROS"/>
    <s v="2.3.2 - TEXTILES Y VESTUARIOS"/>
    <s v="N"/>
    <s v="00 - N/A"/>
    <s v="70 - DONACION EXTERNA"/>
    <s v="(en blanco)"/>
    <s v="99 - MULTIPROVINCIAL"/>
    <n v="0"/>
    <n v="730715"/>
    <n v="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6122100"/>
    <n v="623712"/>
    <n v="558368.48"/>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45000"/>
    <n v="49088"/>
    <n v="44958"/>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22600"/>
    <n v="93485"/>
    <n v="85889.84"/>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541800"/>
    <n v="1531800"/>
    <n v="1079141.9600000002"/>
  </r>
  <r>
    <s v="2024"/>
    <x v="0"/>
    <x v="0"/>
    <x v="0"/>
    <x v="0"/>
    <s v="2 - Poder Ejecutivo"/>
    <s v="0202 - MINISTERIO DE  INTERIOR Y POLICÍA"/>
    <s v="0003 - INSTITUTO NACIONAL DE MIGRACION"/>
    <x v="0"/>
    <x v="1"/>
    <x v="23"/>
    <s v="2.3 - MATERIALES Y SUMINISTROS"/>
    <s v="2.3.7 - COMBUSTIBLES, LUBRICANTES, PRODUCTOS QUÍMICOS Y CONEXOS"/>
    <s v="N"/>
    <s v="00 - N/A"/>
    <s v="70 - DONACION EXTERNA"/>
    <s v="(en blanco)"/>
    <s v="99 - MULTIPROVINCIAL"/>
    <n v="0"/>
    <n v="216000"/>
    <n v="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026840"/>
    <n v="2048294.94"/>
    <n v="1892459.98"/>
  </r>
  <r>
    <s v="2024"/>
    <x v="0"/>
    <x v="0"/>
    <x v="0"/>
    <x v="0"/>
    <s v="2 - Poder Ejecutivo"/>
    <s v="0202 - MINISTERIO DE  INTERIOR Y POLICÍA"/>
    <s v="0003 - INSTITUTO NACIONAL DE MIGRACION"/>
    <x v="0"/>
    <x v="1"/>
    <x v="23"/>
    <s v="2.3 - MATERIALES Y SUMINISTROS"/>
    <s v="2.3.9 - PRODUCTOS Y ÚTILES VARIOS"/>
    <s v="N"/>
    <s v="00 - N/A"/>
    <s v="70 - DONACION EXTERNA"/>
    <s v="(en blanco)"/>
    <s v="99 - MULTIPROVINCIAL"/>
    <n v="0"/>
    <n v="523723.27"/>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92579142"/>
    <n v="98695487"/>
    <n v="65577870.170000002"/>
  </r>
  <r>
    <s v="2024"/>
    <x v="0"/>
    <x v="0"/>
    <x v="0"/>
    <x v="0"/>
    <s v="2 - Poder Ejecutivo"/>
    <s v="0202 - MINISTERIO DE  INTERIOR Y POLICÍA"/>
    <s v="0004 - CUERPO DE BOMBEROS DE SANTO DOMINGO, DISTRITO NACIONAL"/>
    <x v="0"/>
    <x v="1"/>
    <x v="25"/>
    <s v="2.1 - REMUNERACIONES Y CONTRIBUCIONES"/>
    <s v="2.1.2 - SOBRESUELDOS"/>
    <s v="N"/>
    <s v="00 - N/A"/>
    <s v="10 - FONDO GENERAL"/>
    <s v="(en blanco)"/>
    <s v="01 - DISTRITO NACIONAL"/>
    <n v="6365883"/>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11872007"/>
    <n v="11872007"/>
    <n v="10139762.230000002"/>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2418412"/>
    <n v="2418412"/>
    <n v="1596334.4200000002"/>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en blanco)"/>
    <s v="01 - DISTRITO NACIONAL"/>
    <n v="242943"/>
    <n v="242943"/>
    <n v="900"/>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en blanco)"/>
    <s v="01 - DISTRITO NACIONAL"/>
    <n v="10000"/>
    <n v="10000"/>
    <n v="4377.5"/>
  </r>
  <r>
    <s v="2024"/>
    <x v="0"/>
    <x v="0"/>
    <x v="0"/>
    <x v="0"/>
    <s v="2 - Poder Ejecutivo"/>
    <s v="0202 - MINISTERIO DE  INTERIOR Y POLICÍA"/>
    <s v="0004 - CUERPO DE BOMBEROS DE SANTO DOMINGO, DISTRITO NACIONAL"/>
    <x v="0"/>
    <x v="1"/>
    <x v="25"/>
    <s v="2.2 - CONTRATACIÓN DE SERVICIOS"/>
    <s v="2.2.6 - SEGUROS"/>
    <s v="N"/>
    <s v="00 - N/A"/>
    <s v="10 - FONDO GENERAL"/>
    <s v="(en blanco)"/>
    <s v="01 - DISTRITO NACIONAL"/>
    <n v="560522"/>
    <n v="560522"/>
    <n v="488826.62"/>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en blanco)"/>
    <s v="01 - DISTRITO NACIONAL"/>
    <n v="1616427"/>
    <n v="1616427"/>
    <n v="445488.32999999996"/>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294583"/>
    <n v="294583"/>
    <n v="23854.219999999998"/>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12791182"/>
    <n v="12791182"/>
    <n v="10150392.550000001"/>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5270000"/>
    <n v="4970000"/>
    <n v="1636158.03"/>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251271"/>
    <n v="551271"/>
    <n v="235811.71000000002"/>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2734261"/>
    <n v="1934261"/>
    <n v="301412.18"/>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1145000"/>
    <n v="1145000"/>
    <n v="200106.49"/>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12124912"/>
    <n v="12124912"/>
    <n v="6384901.3100000005"/>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312709"/>
    <n v="3112709"/>
    <n v="1727672.9599999997"/>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354042588"/>
    <n v="358122896.80000001"/>
    <n v="213408881"/>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25819810"/>
    <n v="24562200"/>
    <n v="153176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8731883"/>
    <n v="19443484.199999999"/>
    <n v="12640758.57"/>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13693720"/>
    <n v="15531064"/>
    <n v="8916575.4399999995"/>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250000"/>
    <n v="920300"/>
    <n v="705841.19000000006"/>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6001800"/>
    <n v="6901800"/>
    <n v="4759574.24"/>
  </r>
  <r>
    <s v="2024"/>
    <x v="0"/>
    <x v="0"/>
    <x v="0"/>
    <x v="0"/>
    <s v="2 - Poder Ejecutivo"/>
    <s v="0202 - MINISTERIO DE  INTERIOR Y POLICÍA"/>
    <s v="0004 - DIRECCION CENTRAL  DE  POLICIA DE TURISMO"/>
    <x v="0"/>
    <x v="1"/>
    <x v="22"/>
    <s v="2.2 - CONTRATACIÓN DE SERVICIOS"/>
    <s v="2.2.4 - TRANSPORTE Y ALMACENAJE"/>
    <s v="N"/>
    <s v="00 - N/A"/>
    <s v="10 - FONDO GENERAL"/>
    <s v="(en blanco)"/>
    <s v="99 - MULTIPROVINCIAL"/>
    <n v="100000"/>
    <n v="330000"/>
    <n v="91600"/>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7760000"/>
    <n v="6142956"/>
    <n v="1469536.82"/>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8212894"/>
    <n v="8722894"/>
    <n v="7972728.5800000001"/>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9600000"/>
    <n v="5119700"/>
    <n v="2943425.5300000003"/>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510000"/>
    <n v="880000"/>
    <n v="135560"/>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404725"/>
    <n v="1789425"/>
    <n v="868535.5"/>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36245498"/>
    <n v="50420498"/>
    <n v="20897729.669999998"/>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17202505"/>
    <n v="31950037"/>
    <n v="2183607.23"/>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2062000"/>
    <n v="2062000"/>
    <n v="88313.040000000008"/>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3285000"/>
    <n v="2285000"/>
    <n v="1602850.1600000001"/>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45000"/>
    <n v="56682"/>
    <n v="837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40947495"/>
    <n v="54618495"/>
    <n v="26838696.020000003"/>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14011500"/>
    <n v="51788840"/>
    <n v="7161144.870000001"/>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8952961"/>
    <n v="20204549"/>
    <n v="10298507.779999997"/>
  </r>
  <r>
    <s v="2024"/>
    <x v="0"/>
    <x v="0"/>
    <x v="0"/>
    <x v="0"/>
    <s v="2 - Poder Ejecutivo"/>
    <s v="0202 - MINISTERIO DE  INTERIOR Y POLICÍA"/>
    <s v="0005 - CUERPO DE BOMBEROS SANTO DOMINGO NORTE"/>
    <x v="0"/>
    <x v="1"/>
    <x v="25"/>
    <s v="2.1 - REMUNERACIONES Y CONTRIBUCIONES"/>
    <s v="2.1.2 - SOBRESUELDOS"/>
    <s v="N"/>
    <s v="00 - N/A"/>
    <s v="10 - FONDO GENERAL"/>
    <s v="(en blanco)"/>
    <s v="01 - DISTRITO NACIONAL"/>
    <n v="50000"/>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2800000"/>
    <n v="2800000"/>
    <n v="1584898.8"/>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525000"/>
    <n v="525000"/>
    <n v="355571.3"/>
  </r>
  <r>
    <s v="2024"/>
    <x v="0"/>
    <x v="0"/>
    <x v="0"/>
    <x v="0"/>
    <s v="2 - Poder Ejecutivo"/>
    <s v="0202 - MINISTERIO DE  INTERIOR Y POLICÍA"/>
    <s v="0005 - CUERPO DE BOMBEROS SANTO DOMINGO NORTE"/>
    <x v="0"/>
    <x v="1"/>
    <x v="25"/>
    <s v="2.2 - CONTRATACIÓN DE SERVICIOS"/>
    <s v="2.2.6 - SEGUROS"/>
    <s v="N"/>
    <s v="00 - N/A"/>
    <s v="10 - FONDO GENERAL"/>
    <s v="(en blanco)"/>
    <s v="01 - DISTRITO NACIONAL"/>
    <n v="50000"/>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en blanco)"/>
    <s v="01 - DISTRITO NACIONAL"/>
    <n v="150000"/>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130000"/>
    <n v="13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en blanco)"/>
    <s v="01 - DISTRITO NACIONAL"/>
    <n v="2400000"/>
    <n v="2400000"/>
    <n v="1608182.81"/>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600000"/>
    <n v="600000"/>
    <n v="464766.6"/>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150000"/>
    <n v="150000"/>
    <n v="29629.8"/>
  </r>
  <r>
    <s v="2024"/>
    <x v="0"/>
    <x v="0"/>
    <x v="0"/>
    <x v="0"/>
    <s v="2 - Poder Ejecutivo"/>
    <s v="0202 - MINISTERIO DE  INTERIOR Y POLICÍA"/>
    <s v="0005 - CUERPO DE BOMBEROS SANTO DOMINGO NORTE"/>
    <x v="0"/>
    <x v="1"/>
    <x v="25"/>
    <s v="2.3 - MATERIALES Y SUMINISTROS"/>
    <s v="2.3.5 - CUERO, CAUCHO Y PLÁSTICO"/>
    <s v="N"/>
    <s v="00 - N/A"/>
    <s v="10 - FONDO GENERAL"/>
    <s v="(en blanco)"/>
    <s v="01 - DISTRITO NACIONAL"/>
    <n v="150000"/>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435000"/>
    <n v="1435000"/>
    <n v="821071.5"/>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600000"/>
    <n v="600000"/>
    <n v="21414.6"/>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815586285"/>
    <n v="855045183.00999999"/>
    <n v="506459421.98999989"/>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54568201"/>
    <n v="57473674.600000001"/>
    <n v="37268356.280000009"/>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36678490"/>
    <n v="36678490"/>
    <n v="25715562.950000003"/>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2500000"/>
    <n v="2800000"/>
    <n v="2580362.88"/>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en blanco)"/>
    <s v="99 - MULTIPROVINCIAL"/>
    <n v="5700000"/>
    <n v="8965800"/>
    <n v="855305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18291824"/>
    <n v="18291824"/>
    <n v="11817788.799999999"/>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27008045"/>
    <n v="26608045"/>
    <n v="25994907.620000001"/>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26000000"/>
    <n v="33865091.129999995"/>
    <n v="16848722.369999997"/>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2020000"/>
    <n v="2254908.86"/>
    <n v="1276604.9900000002"/>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en blanco)"/>
    <s v="99 - MULTIPROVINCIAL"/>
    <n v="42000000"/>
    <n v="42870418.530000001"/>
    <n v="16272506.880000001"/>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41000000"/>
    <n v="34017895.479999997"/>
    <n v="13483071.15"/>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3557760"/>
    <n v="4782510"/>
    <n v="774672.26"/>
  </r>
  <r>
    <s v="2024"/>
    <x v="0"/>
    <x v="0"/>
    <x v="0"/>
    <x v="0"/>
    <s v="2 - Poder Ejecutivo"/>
    <s v="0202 - MINISTERIO DE  INTERIOR Y POLICÍA"/>
    <s v="0005 - DIRECCION GENERAL DE SEGURIDAD DE TRANSITO Y TRANSPORTE TERRESTRE (DIGESETT)"/>
    <x v="1"/>
    <x v="11"/>
    <x v="26"/>
    <s v="2.3 - MATERIALES Y SUMINISTROS"/>
    <s v="2.3.4 - PRODUCTOS FARMACÉUTICOS"/>
    <s v="N"/>
    <s v="00 - N/A"/>
    <s v="10 - FONDO GENERAL"/>
    <s v="(en blanco)"/>
    <s v="99 - MULTIPROVINCIAL"/>
    <n v="0"/>
    <n v="18231"/>
    <n v="0"/>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23919550"/>
    <n v="9677569.8800000008"/>
    <n v="3686081.9400000004"/>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659002.1299999997"/>
    <n v="1658377.77"/>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105880450"/>
    <n v="126576044.40000001"/>
    <n v="78378599.459999993"/>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72300000"/>
    <n v="59558318.340000004"/>
    <n v="39915680.369999997"/>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34206024"/>
    <n v="36351024"/>
    <n v="23581009.109999992"/>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4830131"/>
    <n v="4830131"/>
    <n v="3628443.8400000003"/>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1275000"/>
    <n v="1292000"/>
    <n v="952816.79"/>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40000"/>
    <n v="400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10000"/>
    <n v="10000"/>
    <n v="0"/>
  </r>
  <r>
    <s v="2024"/>
    <x v="0"/>
    <x v="0"/>
    <x v="0"/>
    <x v="0"/>
    <s v="2 - Poder Ejecutivo"/>
    <s v="0202 - MINISTERIO DE  INTERIOR Y POLICÍA"/>
    <s v="0006 - CUERPO DE BOMBEROS SANTO DOMINGO ESTE"/>
    <x v="0"/>
    <x v="1"/>
    <x v="25"/>
    <s v="2.2 - CONTRATACIÓN DE SERVICIOS"/>
    <s v="2.2.5 - ALQUILERES Y RENTAS"/>
    <s v="N"/>
    <s v="00 - N/A"/>
    <s v="10 - FONDO GENERAL"/>
    <s v="(en blanco)"/>
    <s v="01 - DISTRITO NACIONAL"/>
    <n v="30175"/>
    <n v="30175"/>
    <n v="0"/>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525000"/>
    <n v="683000"/>
    <n v="624500.84000000008"/>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2229912"/>
    <n v="1006312"/>
    <n v="712826.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30000"/>
    <n v="207600"/>
    <n v="52652.119999999995"/>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50000"/>
    <n v="175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4100000"/>
    <n v="4020000"/>
    <n v="2603798.98"/>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1399000"/>
    <n v="1328500"/>
    <n v="1296900.24"/>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95000"/>
    <n v="124700"/>
    <n v="114922.48999999999"/>
  </r>
  <r>
    <s v="2024"/>
    <x v="0"/>
    <x v="0"/>
    <x v="0"/>
    <x v="0"/>
    <s v="2 - Poder Ejecutivo"/>
    <s v="0202 - MINISTERIO DE  INTERIOR Y POLICÍA"/>
    <s v="0006 - CUERPO DE BOMBEROS SANTO DOMINGO ESTE"/>
    <x v="0"/>
    <x v="1"/>
    <x v="25"/>
    <s v="2.3 - MATERIALES Y SUMINISTROS"/>
    <s v="2.3.4 - PRODUCTOS FARMACÉUTICOS"/>
    <s v="N"/>
    <s v="00 - N/A"/>
    <s v="10 - FONDO GENERAL"/>
    <s v="(en blanco)"/>
    <s v="01 - DISTRITO NACIONAL"/>
    <n v="30000"/>
    <n v="50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00000"/>
    <n v="521300"/>
    <n v="427182"/>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867000"/>
    <n v="507800"/>
    <n v="425503.49999999988"/>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4136000"/>
    <n v="5082500"/>
    <n v="3780883.3300000005"/>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675000"/>
    <n v="2948200"/>
    <n v="2038145.9000000004"/>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4675425"/>
    <n v="14675425"/>
    <n v="9522574.6499999985"/>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2133800"/>
    <n v="2133800"/>
    <n v="1475047.42"/>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683200"/>
    <n v="624200"/>
    <n v="327885.65999999997"/>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505144"/>
    <n v="325562.96000000002"/>
    <n v="48823.11"/>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70000"/>
    <n v="170000"/>
    <n v="1452"/>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en blanco)"/>
    <s v="01 - DISTRITO NACIONAL"/>
    <n v="1582443"/>
    <n v="1582443"/>
    <n v="1437705.88"/>
  </r>
  <r>
    <s v="2024"/>
    <x v="0"/>
    <x v="0"/>
    <x v="0"/>
    <x v="0"/>
    <s v="2 - Poder Ejecutivo"/>
    <s v="0202 - MINISTERIO DE  INTERIOR Y POLICÍA"/>
    <s v="0007 - CUERPO DE BOMBEROS DE SANTO DOMINGO DE BOCA CHICA"/>
    <x v="0"/>
    <x v="1"/>
    <x v="25"/>
    <s v="2.3 - MATERIALES Y SUMINISTROS"/>
    <s v="2.3.2 - TEXTILES Y VESTUARIOS"/>
    <s v="N"/>
    <s v="00 - N/A"/>
    <s v="10 - FONDO GENERAL"/>
    <s v="(en blanco)"/>
    <s v="01 - DISTRITO NACIONAL"/>
    <n v="5000"/>
    <n v="111683"/>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en blanco)"/>
    <s v="01 - DISTRITO NACIONAL"/>
    <n v="62000"/>
    <n v="62000"/>
    <n v="51459.8"/>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10000"/>
    <n v="110000"/>
    <n v="4248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78450"/>
    <n v="7845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764000"/>
    <n v="1764000"/>
    <n v="1158690.1299999999"/>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848377"/>
    <n v="921275.04"/>
    <n v="427216.64000000001"/>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46179453"/>
    <n v="51587509.240000002"/>
    <n v="35471823.020000003"/>
  </r>
  <r>
    <s v="2024"/>
    <x v="0"/>
    <x v="0"/>
    <x v="0"/>
    <x v="0"/>
    <s v="2 - Poder Ejecutivo"/>
    <s v="0202 - MINISTERIO DE  INTERIOR Y POLICÍA"/>
    <s v="0007 - DIRECCION GENERAL DE LA RESERVA DE LA POLICIA NACIONAL"/>
    <x v="2"/>
    <x v="4"/>
    <x v="27"/>
    <s v="2.1 - REMUNERACIONES Y CONTRIBUCIONES"/>
    <s v="2.1.2 - SOBRESUELDOS"/>
    <s v="N"/>
    <s v="00 - N/A"/>
    <s v="10 - FONDO GENERAL"/>
    <s v="(en blanco)"/>
    <s v="99 - MULTIPROVINCIAL"/>
    <n v="1847100"/>
    <n v="1199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1038582"/>
    <n v="1278525.76"/>
    <n v="939768.7799999998"/>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1581600"/>
    <n v="1605800"/>
    <n v="1090347.95"/>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en blanco)"/>
    <s v="99 - MULTIPROVINCIAL"/>
    <n v="0"/>
    <n v="2405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en blanco)"/>
    <s v="99 - MULTIPROVINCIAL"/>
    <n v="400000"/>
    <n v="400000"/>
    <n v="2169.6"/>
  </r>
  <r>
    <s v="2024"/>
    <x v="0"/>
    <x v="0"/>
    <x v="0"/>
    <x v="0"/>
    <s v="2 - Poder Ejecutivo"/>
    <s v="0202 - MINISTERIO DE  INTERIOR Y POLICÍA"/>
    <s v="0007 - DIRECCION GENERAL DE LA RESERVA DE LA POLICIA NACIONAL"/>
    <x v="2"/>
    <x v="4"/>
    <x v="27"/>
    <s v="2.2 - CONTRATACIÓN DE SERVICIOS"/>
    <s v="2.2.6 - SEGUROS"/>
    <s v="N"/>
    <s v="00 - N/A"/>
    <s v="10 - FONDO GENERAL"/>
    <s v="(en blanco)"/>
    <s v="99 - MULTIPROVINCIAL"/>
    <n v="463211"/>
    <n v="639280"/>
    <n v="463211"/>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50000"/>
    <n v="1850000"/>
    <n v="16756"/>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159000"/>
    <n v="159000"/>
    <n v="5900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en blanco)"/>
    <s v="99 - MULTIPROVINCIAL"/>
    <n v="500000"/>
    <n v="1451750"/>
    <n v="1246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en blanco)"/>
    <s v="99 - MULTIPROVINCIAL"/>
    <n v="1600000"/>
    <n v="1406931"/>
    <n v="721287.20000000007"/>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1615671"/>
    <n v="2700375"/>
    <n v="99592"/>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5200000"/>
    <n v="200000"/>
    <n v="94911.44"/>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en blanco)"/>
    <s v="99 - MULTIPROVINCIAL"/>
    <n v="17000000"/>
    <n v="18630000"/>
    <n v="8499995"/>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50000"/>
    <n v="71485"/>
    <n v="70822.16"/>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5780000"/>
    <n v="5780000"/>
    <n v="2870714.38"/>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634251"/>
    <n v="745062"/>
    <n v="561205.35"/>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2604600"/>
    <n v="13641167"/>
    <n v="7778475.0999999996"/>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35000"/>
    <n v="3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1765000"/>
    <n v="1765000"/>
    <n v="1159860.26"/>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810000"/>
    <n v="903300"/>
    <n v="797758.47000000009"/>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en blanco)"/>
    <s v="01 - DISTRITO NACIONAL"/>
    <n v="20000"/>
    <n v="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105000"/>
    <n v="10500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160000"/>
    <n v="124230.1"/>
    <n v="124136"/>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en blanco)"/>
    <s v="01 - DISTRITO NACIONAL"/>
    <n v="1800000"/>
    <n v="1800000"/>
    <n v="1349020.04"/>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90500"/>
    <n v="70500"/>
    <n v="6136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en blanco)"/>
    <s v="01 - DISTRITO NACIONAL"/>
    <n v="60000"/>
    <n v="417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en blanco)"/>
    <s v="01 - DISTRITO NACIONAL"/>
    <n v="30000"/>
    <n v="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1907000"/>
    <n v="1893769.9"/>
    <n v="1392018.44"/>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86890"/>
    <n v="59890"/>
    <n v="46555.3"/>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720765182"/>
    <n v="728085182"/>
    <n v="446565088.59999996"/>
  </r>
  <r>
    <s v="2024"/>
    <x v="0"/>
    <x v="0"/>
    <x v="0"/>
    <x v="0"/>
    <s v="2 - Poder Ejecutivo"/>
    <s v="0202 - MINISTERIO DE  INTERIOR Y POLICÍA"/>
    <s v="0008 - HOSPITAL GENERAL DOCENTE DE LA POLICIA NACIONAL"/>
    <x v="2"/>
    <x v="3"/>
    <x v="28"/>
    <s v="2.1 - REMUNERACIONES Y CONTRIBUCIONES"/>
    <s v="2.1.2 - SOBRESUELDOS"/>
    <s v="N"/>
    <s v="00 - N/A"/>
    <s v="10 - FONDO GENERAL"/>
    <s v="(en blanco)"/>
    <s v="99 - MULTIPROVINCIAL"/>
    <n v="7920000"/>
    <n v="60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60357145"/>
    <n v="60357145"/>
    <n v="39651451"/>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2400000"/>
    <n v="2839348.8"/>
    <n v="1501883.7599999998"/>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en blanco)"/>
    <s v="99 - MULTIPROVINCIAL"/>
    <n v="0"/>
    <n v="734000"/>
    <n v="500000"/>
  </r>
  <r>
    <s v="2024"/>
    <x v="0"/>
    <x v="0"/>
    <x v="0"/>
    <x v="0"/>
    <s v="2 - Poder Ejecutivo"/>
    <s v="0202 - MINISTERIO DE  INTERIOR Y POLICÍA"/>
    <s v="0008 - HOSPITAL GENERAL DOCENTE DE LA POLICIA NACIONAL"/>
    <x v="2"/>
    <x v="3"/>
    <x v="28"/>
    <s v="2.2 - CONTRATACIÓN DE SERVICIOS"/>
    <s v="2.2.4 - TRANSPORTE Y ALMACENAJE"/>
    <s v="N"/>
    <s v="00 - N/A"/>
    <s v="10 - FONDO GENERAL"/>
    <s v="(en blanco)"/>
    <s v="99 - MULTIPROVINCIAL"/>
    <n v="0"/>
    <n v="50000"/>
    <n v="16730.3"/>
  </r>
  <r>
    <s v="2024"/>
    <x v="0"/>
    <x v="0"/>
    <x v="0"/>
    <x v="0"/>
    <s v="2 - Poder Ejecutivo"/>
    <s v="0202 - MINISTERIO DE  INTERIOR Y POLICÍA"/>
    <s v="0008 - HOSPITAL GENERAL DOCENTE DE LA POLICIA NACIONAL"/>
    <x v="2"/>
    <x v="3"/>
    <x v="28"/>
    <s v="2.2 - CONTRATACIÓN DE SERVICIOS"/>
    <s v="2.2.5 - ALQUILERES Y RENTAS"/>
    <s v="N"/>
    <s v="00 - N/A"/>
    <s v="10 - FONDO GENERAL"/>
    <s v="(en blanco)"/>
    <s v="99 - MULTIPROVINCIAL"/>
    <n v="0"/>
    <n v="530878"/>
    <n v="0"/>
  </r>
  <r>
    <s v="2024"/>
    <x v="0"/>
    <x v="0"/>
    <x v="0"/>
    <x v="0"/>
    <s v="2 - Poder Ejecutivo"/>
    <s v="0202 - MINISTERIO DE  INTERIOR Y POLICÍA"/>
    <s v="0008 - HOSPITAL GENERAL DOCENTE DE LA POLICIA NACIONAL"/>
    <x v="2"/>
    <x v="3"/>
    <x v="28"/>
    <s v="2.2 - CONTRATACIÓN DE SERVICIOS"/>
    <s v="2.2.6 - SEGUROS"/>
    <s v="N"/>
    <s v="00 - N/A"/>
    <s v="10 - FONDO GENERAL"/>
    <s v="(en blanco)"/>
    <s v="99 - MULTIPROVINCIAL"/>
    <n v="0"/>
    <n v="462537.2"/>
    <n v="462537.19"/>
  </r>
  <r>
    <s v="2024"/>
    <x v="0"/>
    <x v="0"/>
    <x v="0"/>
    <x v="0"/>
    <s v="2 - Poder Ejecutivo"/>
    <s v="0202 - MINISTERIO DE  INTERIOR Y POLICÍA"/>
    <s v="0008 - HOSPITAL GENERAL DOCENTE DE LA POLICIA NACIONAL"/>
    <x v="2"/>
    <x v="3"/>
    <x v="28"/>
    <s v="2.2 - CONTRATACIÓN DE SERVICIOS"/>
    <s v="2.2.6 - SEGUROS"/>
    <s v="N"/>
    <s v="00 - N/A"/>
    <s v="20 - FONDOS CON DESTINO ESPECÍFICO"/>
    <s v="(en blanco)"/>
    <s v="99 - MULTIPROVINCIAL"/>
    <n v="0"/>
    <n v="4004000"/>
    <n v="1488784.6"/>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1156892.8"/>
    <n v="534966.55000000005"/>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3364114"/>
    <n v="1521368.79"/>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566400"/>
    <n v="1871362"/>
    <n v="43744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205294"/>
    <n v="58882"/>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en blanco)"/>
    <s v="99 - MULTIPROVINCIAL"/>
    <n v="0"/>
    <n v="264000"/>
    <n v="9204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en blanco)"/>
    <s v="99 - MULTIPROVINCIAL"/>
    <n v="16800000"/>
    <n v="16800000"/>
    <n v="7016114.5600000005"/>
  </r>
  <r>
    <s v="2024"/>
    <x v="0"/>
    <x v="0"/>
    <x v="0"/>
    <x v="0"/>
    <s v="2 - Poder Ejecutivo"/>
    <s v="0202 - MINISTERIO DE  INTERIOR Y POLICÍA"/>
    <s v="0008 - HOSPITAL GENERAL DOCENTE DE LA POLICIA NACIONAL"/>
    <x v="2"/>
    <x v="3"/>
    <x v="28"/>
    <s v="2.3 - MATERIALES Y SUMINISTROS"/>
    <s v="2.3.1 - ALIMENTOS Y PRODUCTOS AGROFORESTALES"/>
    <s v="N"/>
    <s v="00 - N/A"/>
    <s v="20 - FONDOS CON DESTINO ESPECÍFICO"/>
    <s v="(en blanco)"/>
    <s v="99 - MULTIPROVINCIAL"/>
    <n v="0"/>
    <n v="2000000"/>
    <n v="0"/>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1500000"/>
    <n v="2446000"/>
    <n v="1563795"/>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en blanco)"/>
    <s v="99 - MULTIPROVINCIAL"/>
    <n v="0"/>
    <n v="1000000"/>
    <n v="998191.5"/>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5382675"/>
    <n v="5382675"/>
    <n v="1786156.9300000002"/>
  </r>
  <r>
    <s v="2024"/>
    <x v="0"/>
    <x v="0"/>
    <x v="0"/>
    <x v="0"/>
    <s v="2 - Poder Ejecutivo"/>
    <s v="0202 - MINISTERIO DE  INTERIOR Y POLICÍA"/>
    <s v="0008 - HOSPITAL GENERAL DOCENTE DE LA POLICIA NACIONAL"/>
    <x v="2"/>
    <x v="3"/>
    <x v="28"/>
    <s v="2.3 - MATERIALES Y SUMINISTROS"/>
    <s v="2.3.4 - PRODUCTOS FARMACÉUTICOS"/>
    <s v="N"/>
    <s v="00 - N/A"/>
    <s v="10 - FONDO GENERAL"/>
    <s v="(en blanco)"/>
    <s v="99 - MULTIPROVINCIAL"/>
    <n v="20000000"/>
    <n v="20250000"/>
    <n v="12107166.039999999"/>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en blanco)"/>
    <s v="99 - MULTIPROVINCIAL"/>
    <n v="0"/>
    <n v="3500"/>
    <n v="3304"/>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100000"/>
    <n v="100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2243373"/>
    <n v="8566.7999999999993"/>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970204"/>
    <n v="781087.42999999993"/>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35460000"/>
    <n v="35648507.200000003"/>
    <n v="24225858.810000002"/>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16452200.399999999"/>
    <n v="8300459.96"/>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39014000"/>
    <n v="34184874"/>
    <n v="27063373.889999997"/>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149600000"/>
    <n v="87716881.379999995"/>
    <n v="3197714.22"/>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32541513"/>
    <n v="41626000"/>
    <n v="25548000"/>
  </r>
  <r>
    <s v="2024"/>
    <x v="0"/>
    <x v="0"/>
    <x v="0"/>
    <x v="0"/>
    <s v="2 - Poder Ejecutivo"/>
    <s v="0202 - MINISTERIO DE  INTERIOR Y POLICÍA"/>
    <s v="0009 - COMITÉ DE RETIRO DE LA POLICIA NACIONAL"/>
    <x v="2"/>
    <x v="4"/>
    <x v="27"/>
    <s v="2.1 - REMUNERACIONES Y CONTRIBUCIONES"/>
    <s v="2.1.2 - SOBRESUELDOS"/>
    <s v="N"/>
    <s v="00 - N/A"/>
    <s v="10 - FONDO GENERAL"/>
    <s v="(en blanco)"/>
    <s v="99 - MULTIPROVINCIAL"/>
    <n v="7792800"/>
    <n v="7792800"/>
    <n v="51537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en blanco)"/>
    <s v="99 - MULTIPROVINCIAL"/>
    <n v="2170044"/>
    <n v="2728104"/>
    <n v="1813908"/>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1220400"/>
    <n v="1520400"/>
    <n v="917333.41999999993"/>
  </r>
  <r>
    <s v="2024"/>
    <x v="0"/>
    <x v="0"/>
    <x v="0"/>
    <x v="0"/>
    <s v="2 - Poder Ejecutivo"/>
    <s v="0202 - MINISTERIO DE  INTERIOR Y POLICÍA"/>
    <s v="0009 - COMITÉ DE RETIRO DE LA POLICIA NACIONAL"/>
    <x v="2"/>
    <x v="4"/>
    <x v="27"/>
    <s v="2.2 - CONTRATACIÓN DE SERVICIOS"/>
    <s v="2.2.6 - SEGUROS"/>
    <s v="N"/>
    <s v="00 - N/A"/>
    <s v="10 - FONDO GENERAL"/>
    <s v="(en blanco)"/>
    <s v="99 - MULTIPROVINCIAL"/>
    <n v="15000"/>
    <n v="15000"/>
    <n v="13357.72"/>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1450087"/>
    <n v="820600"/>
    <n v="293774"/>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en blanco)"/>
    <s v="99 - MULTIPROVINCIAL"/>
    <n v="140000"/>
    <n v="0"/>
    <n v="0"/>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834500"/>
    <n v="727886"/>
    <n v="469502.68"/>
  </r>
  <r>
    <s v="2024"/>
    <x v="0"/>
    <x v="0"/>
    <x v="0"/>
    <x v="0"/>
    <s v="2 - Poder Ejecutivo"/>
    <s v="0202 - MINISTERIO DE  INTERIOR Y POLICÍA"/>
    <s v="0009 - COMITÉ DE RETIRO DE LA POLICIA NACIONAL"/>
    <x v="2"/>
    <x v="4"/>
    <x v="27"/>
    <s v="2.3 - MATERIALES Y SUMINISTROS"/>
    <s v="2.3.4 - PRODUCTOS FARMACÉUTICOS"/>
    <s v="N"/>
    <s v="00 - N/A"/>
    <s v="10 - FONDO GENERAL"/>
    <s v="(en blanco)"/>
    <s v="99 - MULTIPROVINCIAL"/>
    <n v="19500000"/>
    <n v="19300000"/>
    <n v="9966456"/>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5711900"/>
    <n v="6115417.9000000004"/>
    <n v="4590817.9000000004"/>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914389"/>
    <n v="1717485.1"/>
    <n v="1036585.68"/>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9859095"/>
    <n v="10001095"/>
    <n v="5817086"/>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1351000"/>
    <n v="1351000"/>
    <n v="901066.71999999986"/>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2030000"/>
    <n v="2030000"/>
    <n v="1963921.0299999989"/>
  </r>
  <r>
    <s v="2024"/>
    <x v="0"/>
    <x v="0"/>
    <x v="0"/>
    <x v="0"/>
    <s v="2 - Poder Ejecutivo"/>
    <s v="0202 - MINISTERIO DE  INTERIOR Y POLICÍA"/>
    <s v="0009 - CUERPO DE BOMBEROS DE SANTO DOMINGO DE PEDRO BRAND"/>
    <x v="0"/>
    <x v="1"/>
    <x v="25"/>
    <s v="2.2 - CONTRATACIÓN DE SERVICIOS"/>
    <s v="2.2.5 - ALQUILERES Y RENTAS"/>
    <s v="N"/>
    <s v="00 - N/A"/>
    <s v="10 - FONDO GENERAL"/>
    <s v="(en blanco)"/>
    <s v="01 - DISTRITO NACIONAL"/>
    <n v="504000"/>
    <n v="504000"/>
    <n v="0"/>
  </r>
  <r>
    <s v="2024"/>
    <x v="0"/>
    <x v="0"/>
    <x v="0"/>
    <x v="0"/>
    <s v="2 - Poder Ejecutivo"/>
    <s v="0202 - MINISTERIO DE  INTERIOR Y POLICÍA"/>
    <s v="0009 - CUERPO DE BOMBEROS DE SANTO DOMINGO DE PEDRO BRAND"/>
    <x v="0"/>
    <x v="1"/>
    <x v="25"/>
    <s v="2.2 - CONTRATACIÓN DE SERVICIOS"/>
    <s v="2.2.6 - SEGUROS"/>
    <s v="N"/>
    <s v="00 - N/A"/>
    <s v="10 - FONDO GENERAL"/>
    <s v="(en blanco)"/>
    <s v="01 - DISTRITO NACIONAL"/>
    <n v="40000"/>
    <n v="40000"/>
    <n v="15940.14"/>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en blanco)"/>
    <s v="01 - DISTRITO NACIONAL"/>
    <n v="1920000"/>
    <n v="1920000"/>
    <n v="1538165.79"/>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250000"/>
    <n v="65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en blanco)"/>
    <s v="01 - DISTRITO NACIONAL"/>
    <n v="0"/>
    <n v="60000"/>
    <n v="59799.87"/>
  </r>
  <r>
    <s v="2024"/>
    <x v="0"/>
    <x v="0"/>
    <x v="0"/>
    <x v="0"/>
    <s v="2 - Poder Ejecutivo"/>
    <s v="0202 - MINISTERIO DE  INTERIOR Y POLICÍA"/>
    <s v="0009 - CUERPO DE BOMBEROS DE SANTO DOMINGO DE PEDRO BRAND"/>
    <x v="0"/>
    <x v="1"/>
    <x v="25"/>
    <s v="2.3 - MATERIALES Y SUMINISTROS"/>
    <s v="2.3.5 - CUERO, CAUCHO Y PLÁSTICO"/>
    <s v="N"/>
    <s v="00 - N/A"/>
    <s v="10 - FONDO GENERAL"/>
    <s v="(en blanco)"/>
    <s v="01 - DISTRITO NACIONAL"/>
    <n v="120000"/>
    <n v="4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en blanco)"/>
    <s v="01 - DISTRITO NACIONAL"/>
    <n v="0"/>
    <n v="5000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2040000"/>
    <n v="2040000"/>
    <n v="1355613.9"/>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600000"/>
    <n v="192000"/>
    <n v="111494.2"/>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6973000"/>
    <n v="18345000"/>
    <n v="11847001.66"/>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2204682"/>
    <n v="2204682"/>
    <n v="1831828.5100000002"/>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852000"/>
    <n v="852000"/>
    <n v="629311.40999999992"/>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en blanco)"/>
    <s v="01 - DISTRITO NACIONAL"/>
    <n v="45000"/>
    <n v="65660"/>
    <n v="53409.770000000004"/>
  </r>
  <r>
    <s v="2024"/>
    <x v="0"/>
    <x v="0"/>
    <x v="0"/>
    <x v="0"/>
    <s v="2 - Poder Ejecutivo"/>
    <s v="0202 - MINISTERIO DE  INTERIOR Y POLICÍA"/>
    <s v="0010 - CUERPO DE BOMBEROS DE SANTO DOMINGO OESTE"/>
    <x v="0"/>
    <x v="1"/>
    <x v="25"/>
    <s v="2.2 - CONTRATACIÓN DE SERVICIOS"/>
    <s v="2.2.6 - SEGUROS"/>
    <s v="N"/>
    <s v="00 - N/A"/>
    <s v="10 - FONDO GENERAL"/>
    <s v="(en blanco)"/>
    <s v="01 - DISTRITO NACIONAL"/>
    <n v="263000"/>
    <n v="24234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100000"/>
    <n v="100000"/>
    <n v="24119.200000000001"/>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3050000"/>
    <n v="3985000"/>
    <n v="2484548"/>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135000"/>
    <n v="280000"/>
    <n v="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150000"/>
    <n v="170000"/>
    <n v="53595"/>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380000"/>
    <n v="722680"/>
    <n v="22999.99"/>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65000"/>
    <n v="93500"/>
    <n v="23105.86"/>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2043200"/>
    <n v="2021200"/>
    <n v="1544991.03"/>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10000"/>
    <n v="560820"/>
    <n v="346960.93"/>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5909588471"/>
    <n v="5937082430.9899998"/>
    <n v="3533751684.1500001"/>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100582722"/>
    <n v="102820944.5"/>
    <n v="62793210.999999985"/>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372613031"/>
    <n v="427617575.03000003"/>
    <n v="283542664.16999996"/>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97816087"/>
    <n v="100970547"/>
    <n v="62943879.190000013"/>
  </r>
  <r>
    <s v="2024"/>
    <x v="0"/>
    <x v="0"/>
    <x v="0"/>
    <x v="0"/>
    <s v="2 - Poder Ejecutivo"/>
    <s v="0203 - MINISTERIO DE DEFENSA"/>
    <s v="0001 - ARMADA DE LA REPUBLICA DOMINICANA"/>
    <x v="0"/>
    <x v="7"/>
    <x v="29"/>
    <s v="2.2 - CONTRATACIÓN DE SERVICIOS"/>
    <s v="2.2.2 - PUBLICIDAD, IMPRESIÓN Y ENCUADERNACIÓN"/>
    <s v="N"/>
    <s v="00 - N/A"/>
    <s v="10 - FONDO GENERAL"/>
    <s v="(en blanco)"/>
    <s v="99 - MULTIPROVINCIAL"/>
    <n v="0"/>
    <n v="163806"/>
    <n v="0"/>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en blanco)"/>
    <s v="99 - MULTIPROVINCIAL"/>
    <n v="0"/>
    <n v="785320.67999999993"/>
    <n v="753795.90999999992"/>
  </r>
  <r>
    <s v="2024"/>
    <x v="0"/>
    <x v="0"/>
    <x v="0"/>
    <x v="0"/>
    <s v="2 - Poder Ejecutivo"/>
    <s v="0203 - MINISTERIO DE DEFENSA"/>
    <s v="0001 - ARMADA DE LA REPUBLICA DOMINICANA"/>
    <x v="0"/>
    <x v="7"/>
    <x v="29"/>
    <s v="2.2 - CONTRATACIÓN DE SERVICIOS"/>
    <s v="2.2.3 - VIÁTICOS"/>
    <s v="N"/>
    <s v="00 - N/A"/>
    <s v="10 - FONDO GENERAL"/>
    <s v="(en blanco)"/>
    <s v="99 - MULTIPROVINCIAL"/>
    <n v="24500000"/>
    <n v="24500000"/>
    <n v="18188504.840000004"/>
  </r>
  <r>
    <s v="2024"/>
    <x v="0"/>
    <x v="0"/>
    <x v="0"/>
    <x v="0"/>
    <s v="2 - Poder Ejecutivo"/>
    <s v="0203 - MINISTERIO DE DEFENSA"/>
    <s v="0001 - ARMADA DE LA REPUBLICA DOMINICANA"/>
    <x v="0"/>
    <x v="7"/>
    <x v="29"/>
    <s v="2.2 - CONTRATACIÓN DE SERVICIOS"/>
    <s v="2.2.3 - VIÁTICOS"/>
    <s v="N"/>
    <s v="00 - N/A"/>
    <s v="20 - FONDOS CON DESTINO ESPECÍFICO"/>
    <s v="(en blanco)"/>
    <s v="99 - MULTIPROVINCIAL"/>
    <n v="0"/>
    <n v="856600"/>
    <n v="742342.23"/>
  </r>
  <r>
    <s v="2024"/>
    <x v="0"/>
    <x v="0"/>
    <x v="0"/>
    <x v="0"/>
    <s v="2 - Poder Ejecutivo"/>
    <s v="0203 - MINISTERIO DE DEFENSA"/>
    <s v="0001 - ARMADA DE LA REPUBLICA DOMINICANA"/>
    <x v="0"/>
    <x v="7"/>
    <x v="29"/>
    <s v="2.2 - CONTRATACIÓN DE SERVICIOS"/>
    <s v="2.2.4 - TRANSPORTE Y ALMACENAJE"/>
    <s v="N"/>
    <s v="00 - N/A"/>
    <s v="10 - FONDO GENERAL"/>
    <s v="(en blanco)"/>
    <s v="99 - MULTIPROVINCIAL"/>
    <n v="0"/>
    <n v="5900000"/>
    <n v="3096608.0500000003"/>
  </r>
  <r>
    <s v="2024"/>
    <x v="0"/>
    <x v="0"/>
    <x v="0"/>
    <x v="0"/>
    <s v="2 - Poder Ejecutivo"/>
    <s v="0203 - MINISTERIO DE DEFENSA"/>
    <s v="0001 - ARMADA DE LA REPUBLICA DOMINICANA"/>
    <x v="0"/>
    <x v="7"/>
    <x v="29"/>
    <s v="2.2 - CONTRATACIÓN DE SERVICIOS"/>
    <s v="2.2.4 - TRANSPORTE Y ALMACENAJE"/>
    <s v="N"/>
    <s v="00 - N/A"/>
    <s v="20 - FONDOS CON DESTINO ESPECÍFICO"/>
    <s v="(en blanco)"/>
    <s v="99 - MULTIPROVINCIAL"/>
    <n v="0"/>
    <n v="4300000"/>
    <n v="900906.71"/>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701500"/>
    <n v="1233890.1400000001"/>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1283520"/>
    <n v="283520"/>
  </r>
  <r>
    <s v="2024"/>
    <x v="0"/>
    <x v="0"/>
    <x v="0"/>
    <x v="0"/>
    <s v="2 - Poder Ejecutivo"/>
    <s v="0203 - MINISTERIO DE DEFENSA"/>
    <s v="0001 - ARMADA DE LA REPUBLICA DOMINICANA"/>
    <x v="0"/>
    <x v="7"/>
    <x v="29"/>
    <s v="2.2 - CONTRATACIÓN DE SERVICIOS"/>
    <s v="2.2.6 - SEGUROS"/>
    <s v="N"/>
    <s v="00 - N/A"/>
    <s v="10 - FONDO GENERAL"/>
    <s v="(en blanco)"/>
    <s v="99 - MULTIPROVINCIAL"/>
    <n v="10906940"/>
    <n v="12116855"/>
    <n v="11586638.620000001"/>
  </r>
  <r>
    <s v="2024"/>
    <x v="0"/>
    <x v="0"/>
    <x v="0"/>
    <x v="0"/>
    <s v="2 - Poder Ejecutivo"/>
    <s v="0203 - MINISTERIO DE DEFENSA"/>
    <s v="0001 - ARMADA DE LA REPUBLICA DOMINICANA"/>
    <x v="0"/>
    <x v="7"/>
    <x v="29"/>
    <s v="2.2 - CONTRATACIÓN DE SERVICIOS"/>
    <s v="2.2.6 - SEGUROS"/>
    <s v="N"/>
    <s v="00 - N/A"/>
    <s v="20 - FONDOS CON DESTINO ESPECÍFICO"/>
    <s v="(en blanco)"/>
    <s v="99 - MULTIPROVINCIAL"/>
    <n v="0"/>
    <n v="2859715.2"/>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194000000"/>
    <n v="61707047.589999989"/>
    <n v="6569662.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en blanco)"/>
    <s v="99 - MULTIPROVINCIAL"/>
    <n v="2613045"/>
    <n v="2228923.3199999998"/>
    <n v="1089627.75"/>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4436100"/>
    <n v="8634514.9499999993"/>
    <n v="2072745.52"/>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6182900"/>
    <n v="2210961.91"/>
  </r>
  <r>
    <s v="2024"/>
    <x v="0"/>
    <x v="0"/>
    <x v="0"/>
    <x v="0"/>
    <s v="2 - Poder Ejecutivo"/>
    <s v="0203 - MINISTERIO DE DEFENSA"/>
    <s v="0001 - ARMADA DE LA REPUBLICA DOMINICANA"/>
    <x v="0"/>
    <x v="7"/>
    <x v="29"/>
    <s v="2.2 - CONTRATACIÓN DE SERVICIOS"/>
    <s v="2.2.9 - OTRAS CONTRATACIONES DE SERVICIOS"/>
    <s v="N"/>
    <s v="00 - N/A"/>
    <s v="10 - FONDO GENERAL"/>
    <s v="(en blanco)"/>
    <s v="99 - MULTIPROVINCIAL"/>
    <n v="877000"/>
    <n v="876980"/>
    <n v="307227.16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119417"/>
    <n v="119416"/>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201914566"/>
    <n v="242490339"/>
    <n v="175914810.31"/>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2812214"/>
    <n v="169246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52689600.840000004"/>
    <n v="48044218.409999996"/>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4376786.3499999996"/>
    <n v="2928941.5"/>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6802261.0999999996"/>
    <n v="4967646.03"/>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1730816.33"/>
    <n v="1702393.0699999998"/>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8336400"/>
    <n v="2950468.9699999997"/>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7410760.6100000003"/>
    <n v="2701208.5800000005"/>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100606.35"/>
    <n v="100606.3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286945617"/>
    <n v="324068591.44"/>
    <n v="225466056.59999996"/>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7218267.6499999994"/>
    <n v="154318.67000000001"/>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99990468"/>
    <n v="53004641.109999999"/>
    <n v="36238613.910000011"/>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6586389.3699999992"/>
    <n v="5219291.37"/>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279785604"/>
    <n v="329536972.72000003"/>
    <n v="219180245.59000003"/>
  </r>
  <r>
    <s v="2024"/>
    <x v="0"/>
    <x v="0"/>
    <x v="0"/>
    <x v="0"/>
    <s v="2 - Poder Ejecutivo"/>
    <s v="0203 - MINISTERIO DE DEFENSA"/>
    <s v="0001 - ARMADA DE LA REPUBLICA DOMINICANA"/>
    <x v="2"/>
    <x v="3"/>
    <x v="28"/>
    <s v="2.1 - REMUNERACIONES Y CONTRIBUCIONES"/>
    <s v="2.1.2 - SOBRESUELDOS"/>
    <s v="N"/>
    <s v="00 - N/A"/>
    <s v="10 - FONDO GENERAL"/>
    <s v="(en blanco)"/>
    <s v="99 - MULTIPROVINCIAL"/>
    <n v="5689992"/>
    <n v="5589992"/>
    <n v="2880370.75"/>
  </r>
  <r>
    <s v="2024"/>
    <x v="0"/>
    <x v="0"/>
    <x v="0"/>
    <x v="0"/>
    <s v="2 - Poder Ejecutivo"/>
    <s v="0203 - MINISTERIO DE DEFENSA"/>
    <s v="0001 - ARMADA DE LA REPUBLICA DOMINICANA"/>
    <x v="2"/>
    <x v="3"/>
    <x v="28"/>
    <s v="2.3 - MATERIALES Y SUMINISTROS"/>
    <s v="2.3.1 - ALIMENTOS Y PRODUCTOS AGROFORESTALES"/>
    <s v="N"/>
    <s v="00 - N/A"/>
    <s v="10 - FONDO GENERAL"/>
    <s v="(en blanco)"/>
    <s v="99 - MULTIPROVINCIAL"/>
    <n v="5609200"/>
    <n v="5609200"/>
    <n v="3690000"/>
  </r>
  <r>
    <s v="2024"/>
    <x v="0"/>
    <x v="0"/>
    <x v="0"/>
    <x v="0"/>
    <s v="2 - Poder Ejecutivo"/>
    <s v="0203 - MINISTERIO DE DEFENSA"/>
    <s v="0001 - ARMADA DE LA REPUBLICA DOMINICANA"/>
    <x v="2"/>
    <x v="3"/>
    <x v="28"/>
    <s v="2.3 - MATERIALES Y SUMINISTROS"/>
    <s v="2.3.2 - TEXTILES Y VESTUARIOS"/>
    <s v="N"/>
    <s v="00 - N/A"/>
    <s v="10 - FONDO GENERAL"/>
    <s v="(en blanco)"/>
    <s v="99 - MULTIPROVINCIAL"/>
    <n v="0"/>
    <n v="100000"/>
    <n v="99993.2"/>
  </r>
  <r>
    <s v="2024"/>
    <x v="0"/>
    <x v="0"/>
    <x v="0"/>
    <x v="0"/>
    <s v="2 - Poder Ejecutivo"/>
    <s v="0203 - MINISTERIO DE DEFENSA"/>
    <s v="0001 - ARMADA DE LA REPUBLICA DOMINICANA"/>
    <x v="2"/>
    <x v="3"/>
    <x v="28"/>
    <s v="2.3 - MATERIALES Y SUMINISTROS"/>
    <s v="2.3.3 - PAPEL, CARTÓN E IMPRESOS"/>
    <s v="N"/>
    <s v="00 - N/A"/>
    <s v="10 - FONDO GENERAL"/>
    <s v="(en blanco)"/>
    <s v="99 - MULTIPROVINCIAL"/>
    <n v="0"/>
    <n v="100000"/>
    <n v="0"/>
  </r>
  <r>
    <s v="2024"/>
    <x v="0"/>
    <x v="0"/>
    <x v="0"/>
    <x v="0"/>
    <s v="2 - Poder Ejecutivo"/>
    <s v="0203 - MINISTERIO DE DEFENSA"/>
    <s v="0001 - ARMADA DE LA REPUBLICA DOMINICANA"/>
    <x v="2"/>
    <x v="3"/>
    <x v="28"/>
    <s v="2.3 - MATERIALES Y SUMINISTROS"/>
    <s v="2.3.4 - PRODUCTOS FARMACÉUTICOS"/>
    <s v="N"/>
    <s v="00 - N/A"/>
    <s v="10 - FONDO GENERAL"/>
    <s v="(en blanco)"/>
    <s v="99 - MULTIPROVINCIAL"/>
    <n v="0"/>
    <n v="8790066"/>
    <n v="4930818.5"/>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225001"/>
    <n v="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880738"/>
    <n v="981433"/>
    <n v="718981.56"/>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7349711"/>
    <n v="6433949"/>
    <n v="3501236.18"/>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241938140"/>
    <n v="304074625.31999999"/>
    <n v="224985620.56999999"/>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15450276"/>
    <n v="15660276"/>
    <n v="10738458.75"/>
  </r>
  <r>
    <s v="2024"/>
    <x v="0"/>
    <x v="0"/>
    <x v="0"/>
    <x v="0"/>
    <s v="2 - Poder Ejecutivo"/>
    <s v="0203 - MINISTERIO DE DEFENSA"/>
    <s v="0001 - ARMADA DE LA REPUBLICA DOMINICANA"/>
    <x v="2"/>
    <x v="10"/>
    <x v="30"/>
    <s v="2.3 - MATERIALES Y SUMINISTROS"/>
    <s v="2.3.9 - PRODUCTOS Y ÚTILES VARIOS"/>
    <s v="N"/>
    <s v="00 - N/A"/>
    <s v="10 - FONDO GENERAL"/>
    <s v="(en blanco)"/>
    <s v="99 - MULTIPROVINCIAL"/>
    <n v="5574280"/>
    <n v="5574280"/>
    <n v="14160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4648567080"/>
    <n v="5239321516.6400003"/>
    <n v="2744193265.4899998"/>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0205946484"/>
    <n v="10223374367.030001"/>
    <n v="6799165336.3500004"/>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48660963"/>
    <n v="188088314.19999999"/>
    <n v="124342689.8"/>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551183877"/>
    <n v="644653854.84000003"/>
    <n v="425591770.68000001"/>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205704501"/>
    <n v="301202688.72999996"/>
    <n v="202801345.88999993"/>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726916324"/>
    <n v="724290596.64999998"/>
    <n v="479507341.13"/>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92749263"/>
    <n v="192749263"/>
    <n v="121633715.88000001"/>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3446199"/>
    <n v="2582199"/>
    <n v="2313510.0499999998"/>
  </r>
  <r>
    <s v="2024"/>
    <x v="0"/>
    <x v="0"/>
    <x v="0"/>
    <x v="0"/>
    <s v="2 - Poder Ejecutivo"/>
    <s v="0203 - MINISTERIO DE DEFENSA"/>
    <s v="0001 - EJERCITO DE LA REPUBLICA DOMINICANA"/>
    <x v="0"/>
    <x v="7"/>
    <x v="29"/>
    <s v="2.2 - CONTRATACIÓN DE SERVICIOS"/>
    <s v="2.2.3 - VIÁTICOS"/>
    <s v="N"/>
    <s v="00 - N/A"/>
    <s v="10 - FONDO GENERAL"/>
    <s v="(en blanco)"/>
    <s v="01 - DISTRITO NACIONAL"/>
    <n v="54135000"/>
    <n v="36018744"/>
    <n v="24006828.449999999"/>
  </r>
  <r>
    <s v="2024"/>
    <x v="0"/>
    <x v="0"/>
    <x v="0"/>
    <x v="0"/>
    <s v="2 - Poder Ejecutivo"/>
    <s v="0203 - MINISTERIO DE DEFENSA"/>
    <s v="0001 - EJERCITO DE LA REPUBLICA DOMINICANA"/>
    <x v="0"/>
    <x v="7"/>
    <x v="29"/>
    <s v="2.2 - CONTRATACIÓN DE SERVICIOS"/>
    <s v="2.2.3 - VIÁTICOS"/>
    <s v="N"/>
    <s v="00 - N/A"/>
    <s v="20 - FONDOS CON DESTINO ESPECÍFICO"/>
    <s v="(en blanco)"/>
    <s v="01 - DISTRITO NACIONAL"/>
    <n v="0"/>
    <n v="743875"/>
    <n v="743875"/>
  </r>
  <r>
    <s v="2024"/>
    <x v="0"/>
    <x v="0"/>
    <x v="0"/>
    <x v="0"/>
    <s v="2 - Poder Ejecutivo"/>
    <s v="0203 - MINISTERIO DE DEFENSA"/>
    <s v="0001 - EJERCITO DE LA REPUBLICA DOMINICANA"/>
    <x v="0"/>
    <x v="7"/>
    <x v="29"/>
    <s v="2.2 - CONTRATACIÓN DE SERVICIOS"/>
    <s v="2.2.4 - TRANSPORTE Y ALMACENAJE"/>
    <s v="N"/>
    <s v="00 - N/A"/>
    <s v="10 - FONDO GENERAL"/>
    <s v="(en blanco)"/>
    <s v="99 - MULTIPROVINCIAL"/>
    <n v="2800000"/>
    <n v="5693430"/>
    <n v="5692135.6299999999"/>
  </r>
  <r>
    <s v="2024"/>
    <x v="0"/>
    <x v="0"/>
    <x v="0"/>
    <x v="0"/>
    <s v="2 - Poder Ejecutivo"/>
    <s v="0203 - MINISTERIO DE DEFENSA"/>
    <s v="0001 - EJERCITO DE LA REPUBLICA DOMINICANA"/>
    <x v="0"/>
    <x v="7"/>
    <x v="29"/>
    <s v="2.2 - CONTRATACIÓN DE SERVICIOS"/>
    <s v="2.2.4 - TRANSPORTE Y ALMACENAJE"/>
    <s v="N"/>
    <s v="00 - N/A"/>
    <s v="20 - FONDOS CON DESTINO ESPECÍFICO"/>
    <s v="(en blanco)"/>
    <s v="01 - DISTRITO NACIONAL"/>
    <n v="0"/>
    <n v="283000"/>
    <n v="0"/>
  </r>
  <r>
    <s v="2024"/>
    <x v="0"/>
    <x v="0"/>
    <x v="0"/>
    <x v="0"/>
    <s v="2 - Poder Ejecutivo"/>
    <s v="0203 - MINISTERIO DE DEFENSA"/>
    <s v="0001 - EJERCITO DE LA REPUBLICA DOMINICANA"/>
    <x v="0"/>
    <x v="7"/>
    <x v="29"/>
    <s v="2.2 - CONTRATACIÓN DE SERVICIOS"/>
    <s v="2.2.5 - ALQUILERES Y RENTAS"/>
    <s v="N"/>
    <s v="00 - N/A"/>
    <s v="10 - FONDO GENERAL"/>
    <s v="(en blanco)"/>
    <s v="01 - DISTRITO NACIONAL"/>
    <n v="2152320"/>
    <n v="2627663.3199999998"/>
    <n v="1747757"/>
  </r>
  <r>
    <s v="2024"/>
    <x v="0"/>
    <x v="0"/>
    <x v="0"/>
    <x v="0"/>
    <s v="2 - Poder Ejecutivo"/>
    <s v="0203 - MINISTERIO DE DEFENSA"/>
    <s v="0001 - EJERCITO DE LA REPUBLICA DOMINICANA"/>
    <x v="0"/>
    <x v="7"/>
    <x v="29"/>
    <s v="2.2 - CONTRATACIÓN DE SERVICIOS"/>
    <s v="2.2.6 - SEGUROS"/>
    <s v="N"/>
    <s v="00 - N/A"/>
    <s v="10 - FONDO GENERAL"/>
    <s v="(en blanco)"/>
    <s v="01 - DISTRITO NACIONAL"/>
    <n v="10000000"/>
    <n v="10000000"/>
    <n v="591577.59"/>
  </r>
  <r>
    <s v="2024"/>
    <x v="0"/>
    <x v="0"/>
    <x v="0"/>
    <x v="0"/>
    <s v="2 - Poder Ejecutivo"/>
    <s v="0203 - MINISTERIO DE DEFENSA"/>
    <s v="0001 - EJERCITO DE LA REPUBLICA DOMINICANA"/>
    <x v="0"/>
    <x v="7"/>
    <x v="29"/>
    <s v="2.2 - CONTRATACIÓN DE SERVICIOS"/>
    <s v="2.2.6 - SEGUROS"/>
    <s v="N"/>
    <s v="00 - N/A"/>
    <s v="10 - FONDO GENERAL"/>
    <s v="(en blanco)"/>
    <s v="99 - MULTIPROVINCIAL"/>
    <n v="0"/>
    <n v="335570"/>
    <n v="331142.01"/>
  </r>
  <r>
    <s v="2024"/>
    <x v="0"/>
    <x v="0"/>
    <x v="0"/>
    <x v="0"/>
    <s v="2 - Poder Ejecutivo"/>
    <s v="0203 - MINISTERIO DE DEFENSA"/>
    <s v="0001 - EJERCITO DE LA REPUBLICA DOMINICANA"/>
    <x v="0"/>
    <x v="7"/>
    <x v="29"/>
    <s v="2.2 - CONTRATACIÓN DE SERVICIOS"/>
    <s v="2.2.6 - SEGUROS"/>
    <s v="N"/>
    <s v="00 - N/A"/>
    <s v="20 - FONDOS CON DESTINO ESPECÍFICO"/>
    <s v="(en blanco)"/>
    <s v="01 - DISTRITO NACIONAL"/>
    <n v="0"/>
    <n v="11224"/>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01 - DISTRITO NACIONAL"/>
    <n v="5664000"/>
    <n v="6018000"/>
    <n v="40120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11100002"/>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en blanco)"/>
    <s v="01 - DISTRITO NACIONAL"/>
    <n v="0"/>
    <n v="950002"/>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01 - DISTRITO NACIONAL"/>
    <n v="1117749"/>
    <n v="2055652.8"/>
    <n v="31954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99 - MULTIPROVINCIAL"/>
    <n v="2000000"/>
    <n v="4000000"/>
    <n v="0"/>
  </r>
  <r>
    <s v="2024"/>
    <x v="0"/>
    <x v="0"/>
    <x v="0"/>
    <x v="0"/>
    <s v="2 - Poder Ejecutivo"/>
    <s v="0203 - MINISTERIO DE DEFENSA"/>
    <s v="0001 - EJERCITO DE LA REPUBLICA DOMINICANA"/>
    <x v="0"/>
    <x v="7"/>
    <x v="29"/>
    <s v="2.3 - MATERIALES Y SUMINISTROS"/>
    <s v="2.3.1 - ALIMENTOS Y PRODUCTOS AGROFORESTALES"/>
    <s v="N"/>
    <s v="00 - N/A"/>
    <s v="10 - FONDO GENERAL"/>
    <s v="(en blanco)"/>
    <s v="01 - DISTRITO NACIONAL"/>
    <n v="319707120"/>
    <n v="319707120"/>
    <n v="222226707"/>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185505720"/>
    <n v="203603697"/>
    <n v="129679442.02000001"/>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2138119"/>
    <n v="2133262.98"/>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43687383"/>
    <n v="180299119.00999999"/>
    <n v="175519522.97999999"/>
  </r>
  <r>
    <s v="2024"/>
    <x v="0"/>
    <x v="0"/>
    <x v="0"/>
    <x v="0"/>
    <s v="2 - Poder Ejecutivo"/>
    <s v="0203 - MINISTERIO DE DEFENSA"/>
    <s v="0001 - EJERCITO DE LA REPUBLICA DOMINICANA"/>
    <x v="0"/>
    <x v="7"/>
    <x v="29"/>
    <s v="2.3 - MATERIALES Y SUMINISTROS"/>
    <s v="2.3.2 - TEXTILES Y VESTUARIOS"/>
    <s v="N"/>
    <s v="00 - N/A"/>
    <s v="20 - FONDOS CON DESTINO ESPECÍFICO"/>
    <s v="(en blanco)"/>
    <s v="01 - DISTRITO NACIONAL"/>
    <n v="0"/>
    <n v="965000"/>
    <n v="962172"/>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12590000"/>
    <n v="11977000"/>
    <n v="11947708.859999999"/>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4575000"/>
    <n v="725000"/>
    <n v="683437.88"/>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11350000"/>
    <n v="8272217.7000000011"/>
    <n v="7864009.6999999993"/>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15084000"/>
    <n v="9583010"/>
    <n v="9029912.0099999998"/>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2258067.2000000002"/>
    <n v="1077163"/>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50977940"/>
    <n v="53851324"/>
    <n v="29944448.300000004"/>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106334326"/>
    <n v="127235789"/>
    <n v="97894278.560000002"/>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1971098"/>
    <n v="1962794.3"/>
  </r>
  <r>
    <s v="2024"/>
    <x v="0"/>
    <x v="0"/>
    <x v="0"/>
    <x v="0"/>
    <s v="2 - Poder Ejecutivo"/>
    <s v="0203 - MINISTERIO DE DEFENSA"/>
    <s v="0001 - EJERCITO DE LA REPUBLICA DOMINICANA"/>
    <x v="0"/>
    <x v="7"/>
    <x v="29"/>
    <s v="2.3 - MATERIALES Y SUMINISTROS"/>
    <s v="2.3.9 - PRODUCTOS Y ÚTILES VARIOS"/>
    <s v="N"/>
    <s v="00 - N/A"/>
    <s v="10 - FONDO GENERAL"/>
    <s v="(en blanco)"/>
    <s v="01 - DISTRITO NACIONAL"/>
    <n v="0"/>
    <n v="0"/>
    <n v="0"/>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38572800"/>
    <n v="171340042.64000005"/>
    <n v="164557597.70999995"/>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20536333"/>
    <n v="11215947.800000001"/>
    <n v="7871974.6100000003"/>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7973270215"/>
    <n v="8060935218.9099998"/>
    <n v="4913675000.7999992"/>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366162384"/>
    <n v="366237384"/>
    <n v="257554493.5"/>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443932673"/>
    <n v="511060146.09000003"/>
    <n v="345746074.61000007"/>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245415434"/>
    <n v="237015434"/>
    <n v="144423115.10999998"/>
  </r>
  <r>
    <s v="2024"/>
    <x v="0"/>
    <x v="0"/>
    <x v="0"/>
    <x v="0"/>
    <s v="2 - Poder Ejecutivo"/>
    <s v="0203 - MINISTERIO DE DEFENSA"/>
    <s v="0001 - FUERZA AEREA DE LA  REPUBLICA DOMINICANA"/>
    <x v="0"/>
    <x v="7"/>
    <x v="29"/>
    <s v="2.2 - CONTRATACIÓN DE SERVICIOS"/>
    <s v="2.2.1 - SERVICIOS BÁSICOS"/>
    <s v="N"/>
    <s v="00 - N/A"/>
    <s v="20 - FONDOS CON DESTINO ESPECÍFICO"/>
    <s v="(en blanco)"/>
    <s v="99 - MULTIPROVINCIAL"/>
    <n v="354943313"/>
    <n v="345295313"/>
    <n v="0"/>
  </r>
  <r>
    <s v="2024"/>
    <x v="0"/>
    <x v="0"/>
    <x v="0"/>
    <x v="0"/>
    <s v="2 - Poder Ejecutivo"/>
    <s v="0203 - MINISTERIO DE DEFENSA"/>
    <s v="0001 - FUERZA AEREA DE LA  REPUBLICA DOMINICANA"/>
    <x v="0"/>
    <x v="7"/>
    <x v="29"/>
    <s v="2.2 - CONTRATACIÓN DE SERVICIOS"/>
    <s v="2.2.2 - PUBLICIDAD, IMPRESIÓN Y ENCUADERNACIÓN"/>
    <s v="N"/>
    <s v="00 - N/A"/>
    <s v="10 - FONDO GENERAL"/>
    <s v="(en blanco)"/>
    <s v="99 - MULTIPROVINCIAL"/>
    <n v="200000"/>
    <n v="428000"/>
    <n v="427160"/>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en blanco)"/>
    <s v="99 - MULTIPROVINCIAL"/>
    <n v="0"/>
    <n v="226630.8"/>
    <n v="169896.40000000002"/>
  </r>
  <r>
    <s v="2024"/>
    <x v="0"/>
    <x v="0"/>
    <x v="0"/>
    <x v="0"/>
    <s v="2 - Poder Ejecutivo"/>
    <s v="0203 - MINISTERIO DE DEFENSA"/>
    <s v="0001 - FUERZA AEREA DE LA  REPUBLICA DOMINICANA"/>
    <x v="0"/>
    <x v="7"/>
    <x v="29"/>
    <s v="2.2 - CONTRATACIÓN DE SERVICIOS"/>
    <s v="2.2.3 - VIÁTICOS"/>
    <s v="N"/>
    <s v="00 - N/A"/>
    <s v="10 - FONDO GENERAL"/>
    <s v="(en blanco)"/>
    <s v="99 - MULTIPROVINCIAL"/>
    <n v="40728741"/>
    <n v="62588907"/>
    <n v="44824141.5"/>
  </r>
  <r>
    <s v="2024"/>
    <x v="0"/>
    <x v="0"/>
    <x v="0"/>
    <x v="0"/>
    <s v="2 - Poder Ejecutivo"/>
    <s v="0203 - MINISTERIO DE DEFENSA"/>
    <s v="0001 - FUERZA AEREA DE LA  REPUBLICA DOMINICANA"/>
    <x v="0"/>
    <x v="7"/>
    <x v="29"/>
    <s v="2.2 - CONTRATACIÓN DE SERVICIOS"/>
    <s v="2.2.4 - TRANSPORTE Y ALMACENAJE"/>
    <s v="N"/>
    <s v="00 - N/A"/>
    <s v="10 - FONDO GENERAL"/>
    <s v="(en blanco)"/>
    <s v="99 - MULTIPROVINCIAL"/>
    <n v="6000000"/>
    <n v="9999000"/>
    <n v="7412895.790000001"/>
  </r>
  <r>
    <s v="2024"/>
    <x v="0"/>
    <x v="0"/>
    <x v="0"/>
    <x v="0"/>
    <s v="2 - Poder Ejecutivo"/>
    <s v="0203 - MINISTERIO DE DEFENSA"/>
    <s v="0001 - FUERZA AEREA DE LA  REPUBLICA DOMINICANA"/>
    <x v="0"/>
    <x v="7"/>
    <x v="29"/>
    <s v="2.2 - CONTRATACIÓN DE SERVICIOS"/>
    <s v="2.2.4 - TRANSPORTE Y ALMACENAJE"/>
    <s v="N"/>
    <s v="00 - N/A"/>
    <s v="20 - FONDOS CON DESTINO ESPECÍFICO"/>
    <s v="(en blanco)"/>
    <s v="99 - MULTIPROVINCIAL"/>
    <n v="0"/>
    <n v="100000"/>
    <n v="0"/>
  </r>
  <r>
    <s v="2024"/>
    <x v="0"/>
    <x v="0"/>
    <x v="0"/>
    <x v="0"/>
    <s v="2 - Poder Ejecutivo"/>
    <s v="0203 - MINISTERIO DE DEFENSA"/>
    <s v="0001 - FUERZA AEREA DE LA  REPUBLICA DOMINICANA"/>
    <x v="0"/>
    <x v="7"/>
    <x v="29"/>
    <s v="2.2 - CONTRATACIÓN DE SERVICIOS"/>
    <s v="2.2.5 - ALQUILERES Y RENTAS"/>
    <s v="N"/>
    <s v="00 - N/A"/>
    <s v="10 - FONDO GENERAL"/>
    <s v="(en blanco)"/>
    <s v="99 - MULTIPROVINCIAL"/>
    <n v="1920000"/>
    <n v="1920000"/>
    <n v="506391.10000000003"/>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3192500"/>
    <n v="2992494.0199999996"/>
  </r>
  <r>
    <s v="2024"/>
    <x v="0"/>
    <x v="0"/>
    <x v="0"/>
    <x v="0"/>
    <s v="2 - Poder Ejecutivo"/>
    <s v="0203 - MINISTERIO DE DEFENSA"/>
    <s v="0001 - FUERZA AEREA DE LA  REPUBLICA DOMINICANA"/>
    <x v="0"/>
    <x v="7"/>
    <x v="29"/>
    <s v="2.2 - CONTRATACIÓN DE SERVICIOS"/>
    <s v="2.2.6 - SEGUROS"/>
    <s v="N"/>
    <s v="00 - N/A"/>
    <s v="10 - FONDO GENERAL"/>
    <s v="(en blanco)"/>
    <s v="99 - MULTIPROVINCIAL"/>
    <n v="195000000"/>
    <n v="195390000"/>
    <n v="194999998.78999999"/>
  </r>
  <r>
    <s v="2024"/>
    <x v="0"/>
    <x v="0"/>
    <x v="0"/>
    <x v="0"/>
    <s v="2 - Poder Ejecutivo"/>
    <s v="0203 - MINISTERIO DE DEFENSA"/>
    <s v="0001 - FUERZA AEREA DE LA  REPUBLICA DOMINICANA"/>
    <x v="0"/>
    <x v="7"/>
    <x v="29"/>
    <s v="2.2 - CONTRATACIÓN DE SERVICIOS"/>
    <s v="2.2.6 - SEGUROS"/>
    <s v="N"/>
    <s v="00 - N/A"/>
    <s v="20 - FONDOS CON DESTINO ESPECÍFICO"/>
    <s v="(en blanco)"/>
    <s v="99 - MULTIPROVINCIAL"/>
    <n v="100000000"/>
    <n v="178599790"/>
    <n v="177942991.44"/>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555000"/>
    <n v="531000"/>
    <n v="183283.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3696668.6"/>
    <n v="2475999.6900000004"/>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3546200"/>
    <n v="219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72083324"/>
    <n v="500000.43"/>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en blanco)"/>
    <s v="99 - MULTIPROVINCIAL"/>
    <n v="0"/>
    <n v="589253.6"/>
    <n v="475422"/>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44530000"/>
    <n v="244380000"/>
    <n v="162688510.44999999"/>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en blanco)"/>
    <s v="99 - MULTIPROVINCIAL"/>
    <n v="0"/>
    <n v="4413598.03"/>
    <n v="3322290.9400000004"/>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8750000"/>
    <n v="11456400"/>
    <n v="9143582.5899999999"/>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60843136.670000002"/>
    <n v="44089184.460000001"/>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3400000"/>
    <n v="2000000"/>
    <n v="1343313.1"/>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7915701.9100000001"/>
    <n v="7780742.7799999993"/>
  </r>
  <r>
    <s v="2024"/>
    <x v="0"/>
    <x v="0"/>
    <x v="0"/>
    <x v="0"/>
    <s v="2 - Poder Ejecutivo"/>
    <s v="0203 - MINISTERIO DE DEFENSA"/>
    <s v="0001 - FUERZA AEREA DE LA  REPUBLICA DOMINICANA"/>
    <x v="0"/>
    <x v="7"/>
    <x v="29"/>
    <s v="2.3 - MATERIALES Y SUMINISTROS"/>
    <s v="2.3.4 - PRODUCTOS FARMACÉUTICOS"/>
    <s v="N"/>
    <s v="00 - N/A"/>
    <s v="10 - FONDO GENERAL"/>
    <s v="(en blanco)"/>
    <s v="99 - MULTIPROVINCIAL"/>
    <n v="30000"/>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en blanco)"/>
    <s v="99 - MULTIPROVINCIAL"/>
    <n v="0"/>
    <n v="52302"/>
    <n v="25565"/>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910000"/>
    <n v="1747540"/>
    <n v="1586101.77"/>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8718659.3599999994"/>
    <n v="7302886.2699999996"/>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4551000"/>
    <n v="2043060"/>
    <n v="991261.4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37683797.170000002"/>
    <n v="31084544.639999993"/>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24350569"/>
    <n v="238150569"/>
    <n v="144156035.53999999"/>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34636831.909999996"/>
    <n v="31200057.469999999"/>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9815000"/>
    <n v="10599424"/>
    <n v="9422031.5500000007"/>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1012942212"/>
    <n v="444539834.98000002"/>
    <n v="81681369.530000001"/>
  </r>
  <r>
    <s v="2024"/>
    <x v="0"/>
    <x v="0"/>
    <x v="0"/>
    <x v="0"/>
    <s v="2 - Poder Ejecutivo"/>
    <s v="0203 - MINISTERIO DE DEFENSA"/>
    <s v="0001 - MINISTERIO DE DEFENSA"/>
    <x v="0"/>
    <x v="7"/>
    <x v="29"/>
    <s v="2.1 - REMUNERACIONES Y CONTRIBUCIONES"/>
    <s v="2.1.1 - REMUNERACIONES"/>
    <s v="N"/>
    <s v="00 - N/A"/>
    <s v="10 - FONDO GENERAL"/>
    <s v="(en blanco)"/>
    <s v="99 - MULTIPROVINCIAL"/>
    <n v="1444648774"/>
    <n v="1435685443"/>
    <n v="772649478.90999997"/>
  </r>
  <r>
    <s v="2024"/>
    <x v="0"/>
    <x v="0"/>
    <x v="0"/>
    <x v="0"/>
    <s v="2 - Poder Ejecutivo"/>
    <s v="0203 - MINISTERIO DE DEFENSA"/>
    <s v="0001 - MINISTERIO DE DEFENSA"/>
    <x v="0"/>
    <x v="7"/>
    <x v="29"/>
    <s v="2.1 - REMUNERACIONES Y CONTRIBUCIONES"/>
    <s v="2.1.1 - REMUNERACIONES"/>
    <s v="N"/>
    <s v="00 - N/A"/>
    <s v="20 - FONDOS CON DESTINO ESPECÍFICO"/>
    <s v="(en blanco)"/>
    <s v="99 - MULTIPROVINCIAL"/>
    <n v="0"/>
    <n v="1404112"/>
    <n v="0"/>
  </r>
  <r>
    <s v="2024"/>
    <x v="0"/>
    <x v="0"/>
    <x v="0"/>
    <x v="0"/>
    <s v="2 - Poder Ejecutivo"/>
    <s v="0203 - MINISTERIO DE DEFENSA"/>
    <s v="0001 - MINISTERIO DE DEFENSA"/>
    <x v="0"/>
    <x v="7"/>
    <x v="29"/>
    <s v="2.1 - REMUNERACIONES Y CONTRIBUCIONES"/>
    <s v="2.1.2 - SOBRESUELDOS"/>
    <s v="N"/>
    <s v="00 - N/A"/>
    <s v="10 - FONDO GENERAL"/>
    <s v="(en blanco)"/>
    <s v="99 - MULTIPROVINCIAL"/>
    <n v="36715695"/>
    <n v="248363695"/>
    <n v="147177407"/>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14730605"/>
    <n v="14730605"/>
    <n v="8537782.6000000015"/>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85888"/>
    <n v="0"/>
  </r>
  <r>
    <s v="2024"/>
    <x v="0"/>
    <x v="0"/>
    <x v="0"/>
    <x v="0"/>
    <s v="2 - Poder Ejecutivo"/>
    <s v="0203 - MINISTERIO DE DEFENSA"/>
    <s v="0001 - MINISTERIO DE DEFENSA"/>
    <x v="0"/>
    <x v="7"/>
    <x v="29"/>
    <s v="2.2 - CONTRATACIÓN DE SERVICIOS"/>
    <s v="2.2.1 - SERVICIOS BÁSICOS"/>
    <s v="N"/>
    <s v="00 - N/A"/>
    <s v="10 - FONDO GENERAL"/>
    <s v="(en blanco)"/>
    <s v="99 - MULTIPROVINCIAL"/>
    <n v="138012294"/>
    <n v="157312294"/>
    <n v="103063552.81"/>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220000"/>
    <n v="3370000"/>
    <n v="1473190.0000000002"/>
  </r>
  <r>
    <s v="2024"/>
    <x v="0"/>
    <x v="0"/>
    <x v="0"/>
    <x v="0"/>
    <s v="2 - Poder Ejecutivo"/>
    <s v="0203 - MINISTERIO DE DEFENSA"/>
    <s v="0001 - MINISTERIO DE DEFENSA"/>
    <x v="0"/>
    <x v="7"/>
    <x v="29"/>
    <s v="2.2 - CONTRATACIÓN DE SERVICIOS"/>
    <s v="2.2.3 - VIÁTICOS"/>
    <s v="N"/>
    <s v="00 - N/A"/>
    <s v="10 - FONDO GENERAL"/>
    <s v="(en blanco)"/>
    <s v="99 - MULTIPROVINCIAL"/>
    <n v="97346356"/>
    <n v="154026356"/>
    <n v="96197830.38000001"/>
  </r>
  <r>
    <s v="2024"/>
    <x v="0"/>
    <x v="0"/>
    <x v="0"/>
    <x v="0"/>
    <s v="2 - Poder Ejecutivo"/>
    <s v="0203 - MINISTERIO DE DEFENSA"/>
    <s v="0001 - MINISTERIO DE DEFENSA"/>
    <x v="0"/>
    <x v="7"/>
    <x v="29"/>
    <s v="2.2 - CONTRATACIÓN DE SERVICIOS"/>
    <s v="2.2.4 - TRANSPORTE Y ALMACENAJE"/>
    <s v="N"/>
    <s v="00 - N/A"/>
    <s v="10 - FONDO GENERAL"/>
    <s v="(en blanco)"/>
    <s v="99 - MULTIPROVINCIAL"/>
    <n v="20559220"/>
    <n v="18727237"/>
    <n v="9745623.0100000016"/>
  </r>
  <r>
    <s v="2024"/>
    <x v="0"/>
    <x v="0"/>
    <x v="0"/>
    <x v="0"/>
    <s v="2 - Poder Ejecutivo"/>
    <s v="0203 - MINISTERIO DE DEFENSA"/>
    <s v="0001 - MINISTERIO DE DEFENSA"/>
    <x v="0"/>
    <x v="7"/>
    <x v="29"/>
    <s v="2.2 - CONTRATACIÓN DE SERVICIOS"/>
    <s v="2.2.5 - ALQUILERES Y RENTAS"/>
    <s v="N"/>
    <s v="00 - N/A"/>
    <s v="10 - FONDO GENERAL"/>
    <s v="(en blanco)"/>
    <s v="99 - MULTIPROVINCIAL"/>
    <n v="86806457"/>
    <n v="68551686"/>
    <n v="22312641.48"/>
  </r>
  <r>
    <s v="2024"/>
    <x v="0"/>
    <x v="0"/>
    <x v="0"/>
    <x v="0"/>
    <s v="2 - Poder Ejecutivo"/>
    <s v="0203 - MINISTERIO DE DEFENSA"/>
    <s v="0001 - MINISTERIO DE DEFENSA"/>
    <x v="0"/>
    <x v="7"/>
    <x v="29"/>
    <s v="2.2 - CONTRATACIÓN DE SERVICIOS"/>
    <s v="2.2.6 - SEGUROS"/>
    <s v="N"/>
    <s v="00 - N/A"/>
    <s v="10 - FONDO GENERAL"/>
    <s v="(en blanco)"/>
    <s v="99 - MULTIPROVINCIAL"/>
    <n v="420706000"/>
    <n v="421921280"/>
    <n v="5457087.9099999992"/>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301413407"/>
    <n v="105842560"/>
    <n v="57020053.279999986"/>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1210200"/>
    <n v="204187.2"/>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24574596"/>
    <n v="34947025"/>
    <n v="23734753.34"/>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17041887"/>
    <n v="81940198"/>
    <n v="42072129.460000008"/>
  </r>
  <r>
    <s v="2024"/>
    <x v="0"/>
    <x v="0"/>
    <x v="0"/>
    <x v="0"/>
    <s v="2 - Poder Ejecutivo"/>
    <s v="0203 - MINISTERIO DE DEFENSA"/>
    <s v="0001 - MINISTERIO DE DEFENSA"/>
    <x v="0"/>
    <x v="7"/>
    <x v="29"/>
    <s v="2.2 - CONTRATACIÓN DE SERVICIOS"/>
    <s v="2.2.9 - OTRAS CONTRATACIONES DE SERVICIOS"/>
    <s v="N"/>
    <s v="00 - N/A"/>
    <s v="20 - FONDOS CON DESTINO ESPECÍFICO"/>
    <s v="(en blanco)"/>
    <s v="99 - MULTIPROVINCIAL"/>
    <n v="0"/>
    <n v="16490"/>
    <n v="16489.32"/>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207111556"/>
    <n v="249230123"/>
    <n v="120121029.22000003"/>
  </r>
  <r>
    <s v="2024"/>
    <x v="0"/>
    <x v="0"/>
    <x v="0"/>
    <x v="0"/>
    <s v="2 - Poder Ejecutivo"/>
    <s v="0203 - MINISTERIO DE DEFENSA"/>
    <s v="0001 - MINISTERIO DE DEFENSA"/>
    <x v="0"/>
    <x v="7"/>
    <x v="29"/>
    <s v="2.3 - MATERIALES Y SUMINISTROS"/>
    <s v="2.3.2 - TEXTILES Y VESTUARIOS"/>
    <s v="N"/>
    <s v="00 - N/A"/>
    <s v="10 - FONDO GENERAL"/>
    <s v="(en blanco)"/>
    <s v="99 - MULTIPROVINCIAL"/>
    <n v="70420958"/>
    <n v="580443687"/>
    <n v="195665938.76999998"/>
  </r>
  <r>
    <s v="2024"/>
    <x v="0"/>
    <x v="0"/>
    <x v="0"/>
    <x v="0"/>
    <s v="2 - Poder Ejecutivo"/>
    <s v="0203 - MINISTERIO DE DEFENSA"/>
    <s v="0001 - MINISTERIO DE DEFENSA"/>
    <x v="0"/>
    <x v="7"/>
    <x v="29"/>
    <s v="2.3 - MATERIALES Y SUMINISTROS"/>
    <s v="2.3.2 - TEXTILES Y VESTUARIOS"/>
    <s v="N"/>
    <s v="00 - N/A"/>
    <s v="20 - FONDOS CON DESTINO ESPECÍFICO"/>
    <s v="(en blanco)"/>
    <s v="99 - MULTIPROVINCIAL"/>
    <n v="0"/>
    <n v="390295"/>
    <n v="390294.92000000004"/>
  </r>
  <r>
    <s v="2024"/>
    <x v="0"/>
    <x v="0"/>
    <x v="0"/>
    <x v="0"/>
    <s v="2 - Poder Ejecutivo"/>
    <s v="0203 - MINISTERIO DE DEFENSA"/>
    <s v="0001 - MINISTERIO DE DEFENSA"/>
    <x v="0"/>
    <x v="7"/>
    <x v="29"/>
    <s v="2.3 - MATERIALES Y SUMINISTROS"/>
    <s v="2.3.3 - PAPEL, CARTÓN E IMPRESOS"/>
    <s v="N"/>
    <s v="00 - N/A"/>
    <s v="10 - FONDO GENERAL"/>
    <s v="(en blanco)"/>
    <s v="99 - MULTIPROVINCIAL"/>
    <n v="33401769"/>
    <n v="17556769"/>
    <n v="5268762.9000000004"/>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800000"/>
    <n v="623471.78"/>
  </r>
  <r>
    <s v="2024"/>
    <x v="0"/>
    <x v="0"/>
    <x v="0"/>
    <x v="0"/>
    <s v="2 - Poder Ejecutivo"/>
    <s v="0203 - MINISTERIO DE DEFENSA"/>
    <s v="0001 - MINISTERIO DE DEFENSA"/>
    <x v="0"/>
    <x v="7"/>
    <x v="29"/>
    <s v="2.3 - MATERIALES Y SUMINISTROS"/>
    <s v="2.3.4 - PRODUCTOS FARMACÉUTICOS"/>
    <s v="N"/>
    <s v="00 - N/A"/>
    <s v="10 - FONDO GENERAL"/>
    <s v="(en blanco)"/>
    <s v="99 - MULTIPROVINCIAL"/>
    <n v="13167400"/>
    <n v="3972400"/>
    <n v="758920.64"/>
  </r>
  <r>
    <s v="2024"/>
    <x v="0"/>
    <x v="0"/>
    <x v="0"/>
    <x v="0"/>
    <s v="2 - Poder Ejecutivo"/>
    <s v="0203 - MINISTERIO DE DEFENSA"/>
    <s v="0001 - MINISTERIO DE DEFENSA"/>
    <x v="0"/>
    <x v="7"/>
    <x v="29"/>
    <s v="2.3 - MATERIALES Y SUMINISTROS"/>
    <s v="2.3.4 - PRODUCTOS FARMACÉUTIC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200000"/>
    <n v="10293102"/>
    <n v="3255789.6399999997"/>
  </r>
  <r>
    <s v="2024"/>
    <x v="0"/>
    <x v="0"/>
    <x v="0"/>
    <x v="0"/>
    <s v="2 - Poder Ejecutivo"/>
    <s v="0203 - MINISTERIO DE DEFENSA"/>
    <s v="0001 - MINISTERIO DE DEFENSA"/>
    <x v="0"/>
    <x v="7"/>
    <x v="29"/>
    <s v="2.3 - MATERIALES Y SUMINISTROS"/>
    <s v="2.3.5 - CUERO, CAUCHO Y PLÁSTICO"/>
    <s v="N"/>
    <s v="00 - N/A"/>
    <s v="20 - FONDOS CON DESTINO ESPECÍFICO"/>
    <s v="(en blanco)"/>
    <s v="99 - MULTIPROVINCIAL"/>
    <n v="0"/>
    <n v="478742"/>
    <n v="478723.88"/>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9802652"/>
    <n v="23723188"/>
    <n v="2108269.11"/>
  </r>
  <r>
    <s v="2024"/>
    <x v="0"/>
    <x v="0"/>
    <x v="0"/>
    <x v="0"/>
    <s v="2 - Poder Ejecutivo"/>
    <s v="0203 - MINISTERIO DE DEFENSA"/>
    <s v="0001 - MINISTERIO DE DEFENSA"/>
    <x v="0"/>
    <x v="7"/>
    <x v="29"/>
    <s v="2.3 - MATERIALES Y SUMINISTROS"/>
    <s v="2.3.6 - PRODUCTOS DE MINERALES, METÁLICOS Y NO METÁLICOS"/>
    <s v="N"/>
    <s v="00 - N/A"/>
    <s v="20 - FONDOS CON DESTINO ESPECÍFICO"/>
    <s v="(en blanco)"/>
    <s v="99 - MULTIPROVINCIAL"/>
    <n v="0"/>
    <n v="7910"/>
    <n v="7882.4"/>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13270024"/>
    <n v="226717038"/>
    <n v="149493012.25999999"/>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600000"/>
    <n v="126828.75999999998"/>
  </r>
  <r>
    <s v="2024"/>
    <x v="0"/>
    <x v="0"/>
    <x v="0"/>
    <x v="0"/>
    <s v="2 - Poder Ejecutivo"/>
    <s v="0203 - MINISTERIO DE DEFENSA"/>
    <s v="0001 - MINISTERIO DE DEFENSA"/>
    <x v="0"/>
    <x v="7"/>
    <x v="29"/>
    <s v="2.3 - MATERIALES Y SUMINISTROS"/>
    <s v="2.3.9 - PRODUCTOS Y ÚTILES VARIOS"/>
    <s v="N"/>
    <s v="00 - N/A"/>
    <s v="10 - FONDO GENERAL"/>
    <s v="(en blanco)"/>
    <s v="99 - MULTIPROVINCIAL"/>
    <n v="183570158"/>
    <n v="101324457"/>
    <n v="36981924.020000018"/>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452739"/>
    <n v="582125.04"/>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37592121"/>
    <n v="37814922.079999998"/>
    <n v="26173167.079999998"/>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1076577"/>
    <n v="1146398.2"/>
    <n v="820143.30999999994"/>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1250000"/>
    <n v="1250000"/>
    <n v="752442.76000000013"/>
  </r>
  <r>
    <s v="2024"/>
    <x v="0"/>
    <x v="0"/>
    <x v="0"/>
    <x v="0"/>
    <s v="2 - Poder Ejecutivo"/>
    <s v="0203 - MINISTERIO DE DEFENSA"/>
    <s v="0002 - ACADEMIA MILITAR BATALLA DE LA CARRERA"/>
    <x v="2"/>
    <x v="10"/>
    <x v="30"/>
    <s v="2.2 - CONTRATACIÓN DE SERVICIOS"/>
    <s v="2.2.5 - ALQUILERES Y RENTAS"/>
    <s v="N"/>
    <s v="00 - N/A"/>
    <s v="10 - FONDO GENERAL"/>
    <s v="(en blanco)"/>
    <s v="32 - SANTO DOMINGO"/>
    <n v="420000"/>
    <n v="420000"/>
    <n v="229392"/>
  </r>
  <r>
    <s v="2024"/>
    <x v="0"/>
    <x v="0"/>
    <x v="0"/>
    <x v="0"/>
    <s v="2 - Poder Ejecutivo"/>
    <s v="0203 - MINISTERIO DE DEFENSA"/>
    <s v="0002 - ACADEMIA MILITAR BATALLA DE LA CARRERA"/>
    <x v="2"/>
    <x v="10"/>
    <x v="30"/>
    <s v="2.2 - CONTRATACIÓN DE SERVICIOS"/>
    <s v="2.2.6 - SEGUROS"/>
    <s v="N"/>
    <s v="00 - N/A"/>
    <s v="10 - FONDO GENERAL"/>
    <s v="(en blanco)"/>
    <s v="32 - SANTO DOMINGO"/>
    <n v="150000"/>
    <n v="150000"/>
    <n v="49475.740000000005"/>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300000"/>
    <n v="1059411"/>
    <n v="300000.99"/>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12550000"/>
    <n v="4091176.5999999996"/>
    <n v="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4711200"/>
    <n v="4721200"/>
    <n v="3542858.88"/>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55000"/>
    <n v="2498763.2000000002"/>
    <n v="2439425.7999999998"/>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900000"/>
    <n v="1260300"/>
    <n v="310042.88"/>
  </r>
  <r>
    <s v="2024"/>
    <x v="0"/>
    <x v="0"/>
    <x v="0"/>
    <x v="0"/>
    <s v="2 - Poder Ejecutivo"/>
    <s v="0203 - MINISTERIO DE DEFENSA"/>
    <s v="0002 - ACADEMIA MILITAR BATALLA DE LA CARRERA"/>
    <x v="2"/>
    <x v="10"/>
    <x v="30"/>
    <s v="2.3 - MATERIALES Y SUMINISTROS"/>
    <s v="2.3.4 - PRODUCTOS FARMACÉUTICOS"/>
    <s v="N"/>
    <s v="00 - N/A"/>
    <s v="10 - FONDO GENERAL"/>
    <s v="(en blanco)"/>
    <s v="32 - SANTO DOMINGO"/>
    <n v="1200000"/>
    <n v="1200000"/>
    <n v="899937"/>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5000"/>
    <n v="366517.43"/>
    <n v="163853.01999999999"/>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205000"/>
    <n v="6573955.2000000002"/>
    <n v="6125485.6099999994"/>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6237610"/>
    <n v="7905000"/>
    <n v="4661813.8199999994"/>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6076618"/>
    <n v="2238404.29"/>
    <n v="885831.21999999986"/>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33786297"/>
    <n v="33786297"/>
    <n v="23152576.419999998"/>
  </r>
  <r>
    <s v="2024"/>
    <x v="0"/>
    <x v="0"/>
    <x v="0"/>
    <x v="0"/>
    <s v="2 - Poder Ejecutivo"/>
    <s v="0203 - MINISTERIO DE DEFENSA"/>
    <s v="0002 - DIRECCION GENERAL DE DRAGAS, PRESAS Y BALIZAMIENTO, M.G"/>
    <x v="0"/>
    <x v="7"/>
    <x v="29"/>
    <s v="2.1 - REMUNERACIONES Y CONTRIBUCIONES"/>
    <s v="2.1.2 - SOBRESUELDOS"/>
    <s v="N"/>
    <s v="00 - N/A"/>
    <s v="10 - FONDO GENERAL"/>
    <s v="(en blanco)"/>
    <s v="99 - MULTIPROVINCIAL"/>
    <n v="273600"/>
    <n v="273600"/>
    <n v="2052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1107175"/>
    <n v="1107175"/>
    <n v="861866.73"/>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2273991"/>
    <n v="2273991"/>
    <n v="1262504.3400000001"/>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179000"/>
    <n v="179000"/>
    <n v="58035.94"/>
  </r>
  <r>
    <s v="2024"/>
    <x v="0"/>
    <x v="0"/>
    <x v="0"/>
    <x v="0"/>
    <s v="2 - Poder Ejecutivo"/>
    <s v="0203 - MINISTERIO DE DEFENSA"/>
    <s v="0002 - DIRECCION GENERAL DE DRAGAS, PRESAS Y BALIZAMIENTO, M.G"/>
    <x v="0"/>
    <x v="7"/>
    <x v="29"/>
    <s v="2.2 - CONTRATACIÓN DE SERVICIOS"/>
    <s v="2.2.6 - SEGUROS"/>
    <s v="N"/>
    <s v="00 - N/A"/>
    <s v="10 - FONDO GENERAL"/>
    <s v="(en blanco)"/>
    <s v="99 - MULTIPROVINCIAL"/>
    <n v="174213"/>
    <n v="174213"/>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en blanco)"/>
    <s v="99 - MULTIPROVINCIAL"/>
    <n v="1091296"/>
    <n v="1091296"/>
    <n v="770615.26"/>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en blanco)"/>
    <s v="99 - MULTIPROVINCIAL"/>
    <n v="160000"/>
    <n v="16000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175000"/>
    <n v="1750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4206000"/>
    <n v="4106000"/>
    <n v="2793077.56"/>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825000"/>
    <n v="1025077.2"/>
    <n v="632397.31000000006"/>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550000"/>
    <n v="392079.57"/>
    <n v="331271.55"/>
  </r>
  <r>
    <s v="2024"/>
    <x v="0"/>
    <x v="0"/>
    <x v="0"/>
    <x v="0"/>
    <s v="2 - Poder Ejecutivo"/>
    <s v="0203 - MINISTERIO DE DEFENSA"/>
    <s v="0002 - DIRECCION GENERAL DE DRAGAS, PRESAS Y BALIZAMIENTO, M.G"/>
    <x v="0"/>
    <x v="7"/>
    <x v="29"/>
    <s v="2.3 - MATERIALES Y SUMINISTROS"/>
    <s v="2.3.4 - PRODUCTOS FARMACÉUTICOS"/>
    <s v="N"/>
    <s v="00 - N/A"/>
    <s v="10 - FONDO GENERAL"/>
    <s v="(en blanco)"/>
    <s v="99 - MULTIPROVINCIAL"/>
    <n v="1760000"/>
    <n v="1651427.8"/>
    <n v="1381427.8"/>
  </r>
  <r>
    <s v="2024"/>
    <x v="0"/>
    <x v="0"/>
    <x v="0"/>
    <x v="0"/>
    <s v="2 - Poder Ejecutivo"/>
    <s v="0203 - MINISTERIO DE DEFENSA"/>
    <s v="0002 - DIRECCION GENERAL DE DRAGAS, PRESAS Y BALIZAMIENTO, M.G"/>
    <x v="0"/>
    <x v="7"/>
    <x v="29"/>
    <s v="2.3 - MATERIALES Y SUMINISTROS"/>
    <s v="2.3.4 - PRODUCTOS FARMACÉUTICOS"/>
    <s v="N"/>
    <s v="00 - N/A"/>
    <s v="20 - FONDOS CON DESTINO ESPECÍFICO"/>
    <s v="(en blanco)"/>
    <s v="99 - MULTIPROVINCIAL"/>
    <n v="0"/>
    <n v="470000"/>
    <n v="0"/>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820000"/>
    <n v="504352.61"/>
    <n v="504352.6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776000"/>
    <n v="1768140.19"/>
    <n v="1470206.67"/>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23848797"/>
    <n v="24113379.550000001"/>
    <n v="17815924.039999999"/>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3305000"/>
    <n v="3530340.08"/>
    <n v="2469657.9099999997"/>
  </r>
  <r>
    <s v="2024"/>
    <x v="0"/>
    <x v="0"/>
    <x v="0"/>
    <x v="0"/>
    <s v="2 - Poder Ejecutivo"/>
    <s v="0203 - MINISTERIO DE DEFENSA"/>
    <s v="0002 - DIRECCION GENERAL DE DRAGAS, PRESAS Y BALIZAMIENTO, M.G"/>
    <x v="0"/>
    <x v="7"/>
    <x v="29"/>
    <s v="2.3 - MATERIALES Y SUMINISTROS"/>
    <s v="2.3.9 - PRODUCTOS Y ÚTILES VARIOS"/>
    <s v="N"/>
    <s v="00 - N/A"/>
    <s v="20 - FONDOS CON DESTINO ESPECÍFICO"/>
    <s v="(en blanco)"/>
    <s v="99 - MULTIPROVINCIAL"/>
    <n v="0"/>
    <n v="110811.5"/>
    <n v="0"/>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343631712"/>
    <n v="343504753"/>
    <n v="237000958.88"/>
  </r>
  <r>
    <s v="2024"/>
    <x v="0"/>
    <x v="0"/>
    <x v="0"/>
    <x v="0"/>
    <s v="2 - Poder Ejecutivo"/>
    <s v="0203 - MINISTERIO DE DEFENSA"/>
    <s v="0002 - DIRECCION GENERAL DE ESCUELAS VOCACIONALES"/>
    <x v="2"/>
    <x v="10"/>
    <x v="31"/>
    <s v="2.1 - REMUNERACIONES Y CONTRIBUCIONES"/>
    <s v="2.1.2 - SOBRESUELDOS"/>
    <s v="N"/>
    <s v="00 - N/A"/>
    <s v="10 - FONDO GENERAL"/>
    <s v="(en blanco)"/>
    <s v="99 - MULTIPROVINCIAL"/>
    <n v="496000"/>
    <n v="6475200"/>
    <n v="48318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15605618"/>
    <n v="15731618"/>
    <n v="11785926.300000003"/>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0"/>
    <n v="32801040"/>
    <n v="22521336.019999996"/>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700000"/>
    <n v="540000"/>
    <n v="348159.93999999994"/>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en blanco)"/>
    <s v="99 - MULTIPROVINCIAL"/>
    <n v="244347"/>
    <n v="244347"/>
    <n v="0"/>
  </r>
  <r>
    <s v="2024"/>
    <x v="0"/>
    <x v="0"/>
    <x v="0"/>
    <x v="0"/>
    <s v="2 - Poder Ejecutivo"/>
    <s v="0203 - MINISTERIO DE DEFENSA"/>
    <s v="0002 - DIRECCION GENERAL DE ESCUELAS VOCACIONALES"/>
    <x v="2"/>
    <x v="10"/>
    <x v="31"/>
    <s v="2.2 - CONTRATACIÓN DE SERVICIOS"/>
    <s v="2.2.3 - VIÁTICOS"/>
    <s v="N"/>
    <s v="00 - N/A"/>
    <s v="10 - FONDO GENERAL"/>
    <s v="(en blanco)"/>
    <s v="99 - MULTIPROVINCIAL"/>
    <n v="3783600"/>
    <n v="3783600"/>
    <n v="2229150"/>
  </r>
  <r>
    <s v="2024"/>
    <x v="0"/>
    <x v="0"/>
    <x v="0"/>
    <x v="0"/>
    <s v="2 - Poder Ejecutivo"/>
    <s v="0203 - MINISTERIO DE DEFENSA"/>
    <s v="0002 - DIRECCION GENERAL DE ESCUELAS VOCACIONALES"/>
    <x v="2"/>
    <x v="10"/>
    <x v="31"/>
    <s v="2.2 - CONTRATACIÓN DE SERVICIOS"/>
    <s v="2.2.4 - TRANSPORTE Y ALMACENAJE"/>
    <s v="N"/>
    <s v="00 - N/A"/>
    <s v="20 - FONDOS CON DESTINO ESPECÍFICO"/>
    <s v="(en blanco)"/>
    <s v="99 - MULTIPROVINCIAL"/>
    <n v="1280"/>
    <n v="128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1200000"/>
    <n v="3042809"/>
    <n v="1964198.26"/>
  </r>
  <r>
    <s v="2024"/>
    <x v="0"/>
    <x v="0"/>
    <x v="0"/>
    <x v="0"/>
    <s v="2 - Poder Ejecutivo"/>
    <s v="0203 - MINISTERIO DE DEFENSA"/>
    <s v="0002 - DIRECCION GENERAL DE ESCUELAS VOCACIONALES"/>
    <x v="2"/>
    <x v="10"/>
    <x v="31"/>
    <s v="2.2 - CONTRATACIÓN DE SERVICIOS"/>
    <s v="2.2.5 - ALQUILERES Y RENTAS"/>
    <s v="N"/>
    <s v="00 - N/A"/>
    <s v="20 - FONDOS CON DESTINO ESPECÍFICO"/>
    <s v="(en blanco)"/>
    <s v="99 - MULTIPROVINCIAL"/>
    <n v="144195"/>
    <n v="144195"/>
    <n v="0"/>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500000"/>
    <n v="5500000"/>
    <n v="5054781.2299999995"/>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2100000"/>
    <n v="1578743"/>
    <n v="417606.41000000003"/>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490111"/>
    <n v="282778"/>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3100000"/>
    <n v="2915120"/>
    <n v="98256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11600"/>
    <n v="218933"/>
    <n v="207325.62"/>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1000000"/>
    <n v="436217"/>
    <n v="436216.5"/>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84285000"/>
    <n v="86137877"/>
    <n v="63114505.860000007"/>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197482"/>
    <n v="197482"/>
    <n v="87994.240000000005"/>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6308238"/>
    <n v="7185238"/>
    <n v="5169862.91"/>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426125"/>
    <n v="106125"/>
    <n v="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1670000"/>
    <n v="3249000"/>
    <n v="2274549.13"/>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276270"/>
    <n v="31270"/>
    <n v="0"/>
  </r>
  <r>
    <s v="2024"/>
    <x v="0"/>
    <x v="0"/>
    <x v="0"/>
    <x v="0"/>
    <s v="2 - Poder Ejecutivo"/>
    <s v="0203 - MINISTERIO DE DEFENSA"/>
    <s v="0002 - DIRECCION GENERAL DE ESCUELAS VOCACIONALES"/>
    <x v="2"/>
    <x v="10"/>
    <x v="31"/>
    <s v="2.3 - MATERIALES Y SUMINISTROS"/>
    <s v="2.3.4 - PRODUCTOS FARMACÉUTICOS"/>
    <s v="N"/>
    <s v="00 - N/A"/>
    <s v="10 - FONDO GENERAL"/>
    <s v="(en blanco)"/>
    <s v="99 - MULTIPROVINCIAL"/>
    <n v="11116000"/>
    <n v="11116000"/>
    <n v="77250.31"/>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1150000"/>
    <n v="1624000"/>
    <n v="1460301.9499999997"/>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200000"/>
    <n v="11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3376400"/>
    <n v="9098170"/>
    <n v="2804571.3599999994"/>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249119"/>
    <n v="152163.4"/>
    <n v="95075.819999999992"/>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6085762"/>
    <n v="37860762"/>
    <n v="26421254.93"/>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996409"/>
    <n v="809374.6"/>
    <n v="224132.39"/>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9200000"/>
    <n v="18734061"/>
    <n v="12734127.849999998"/>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1125691"/>
    <n v="1086933"/>
    <n v="57788.13"/>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25792000"/>
    <n v="23992000"/>
    <n v="16072000"/>
  </r>
  <r>
    <s v="2024"/>
    <x v="0"/>
    <x v="0"/>
    <x v="0"/>
    <x v="0"/>
    <s v="2 - Poder Ejecutivo"/>
    <s v="0203 - MINISTERIO DE DEFENSA"/>
    <s v="0002 - DIRECCION GENERAL DE ESCUELAS VOCACIONALES"/>
    <x v="2"/>
    <x v="4"/>
    <x v="6"/>
    <s v="2.1 - REMUNERACIONES Y CONTRIBUCIONES"/>
    <s v="2.1.2 - SOBRESUELDOS"/>
    <s v="N"/>
    <s v="00 - N/A"/>
    <s v="10 - FONDO GENERAL"/>
    <s v="(en blanco)"/>
    <s v="99 - MULTIPROVINCIAL"/>
    <n v="21344400"/>
    <n v="23144400"/>
    <n v="17200500"/>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1961780"/>
    <n v="1961780"/>
    <n v="1324332.8000000003"/>
  </r>
  <r>
    <s v="2024"/>
    <x v="0"/>
    <x v="0"/>
    <x v="0"/>
    <x v="0"/>
    <s v="2 - Poder Ejecutivo"/>
    <s v="0203 - MINISTERIO DE DEFENSA"/>
    <s v="0002 - DIRECCION GENERAL DE ESCUELAS VOCACIONALES"/>
    <x v="2"/>
    <x v="4"/>
    <x v="6"/>
    <s v="2.2 - CONTRATACIÓN DE SERVICIOS"/>
    <s v="2.2.3 - VIÁTICOS"/>
    <s v="N"/>
    <s v="00 - N/A"/>
    <s v="10 - FONDO GENERAL"/>
    <s v="(en blanco)"/>
    <s v="99 - MULTIPROVINCIAL"/>
    <n v="840000"/>
    <n v="840000"/>
    <n v="9335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464979"/>
    <n v="464979"/>
    <n v="0"/>
  </r>
  <r>
    <s v="2024"/>
    <x v="0"/>
    <x v="0"/>
    <x v="0"/>
    <x v="0"/>
    <s v="2 - Poder Ejecutivo"/>
    <s v="0203 - MINISTERIO DE DEFENSA"/>
    <s v="0002 - DIRECCION GENERAL DE ESCUELAS VOCACIONALES"/>
    <x v="2"/>
    <x v="4"/>
    <x v="6"/>
    <s v="2.2 - CONTRATACIÓN DE SERVICIOS"/>
    <s v="2.2.6 - SEGUROS"/>
    <s v="N"/>
    <s v="00 - N/A"/>
    <s v="10 - FONDO GENERAL"/>
    <s v="(en blanco)"/>
    <s v="99 - MULTIPROVINCIAL"/>
    <n v="150000"/>
    <n v="15000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en blanco)"/>
    <s v="99 - MULTIPROVINCIAL"/>
    <n v="126000"/>
    <n v="12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2116895"/>
    <n v="13042895"/>
    <n v="8520636.9400000013"/>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1471344"/>
    <n v="1216344"/>
    <n v="278531.92000000004"/>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500000"/>
    <n v="500000"/>
    <n v="153423.6"/>
  </r>
  <r>
    <s v="2024"/>
    <x v="0"/>
    <x v="0"/>
    <x v="0"/>
    <x v="0"/>
    <s v="2 - Poder Ejecutivo"/>
    <s v="0203 - MINISTERIO DE DEFENSA"/>
    <s v="0002 - DIRECCION GENERAL DE ESCUELAS VOCACIONALES"/>
    <x v="2"/>
    <x v="4"/>
    <x v="6"/>
    <s v="2.3 - MATERIALES Y SUMINISTROS"/>
    <s v="2.3.4 - PRODUCTOS FARMACÉUTICOS"/>
    <s v="N"/>
    <s v="00 - N/A"/>
    <s v="10 - FONDO GENERAL"/>
    <s v="(en blanco)"/>
    <s v="99 - MULTIPROVINCIAL"/>
    <n v="0"/>
    <n v="26000"/>
    <n v="25063.200000000001"/>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204944"/>
    <n v="204944"/>
    <n v="42121.279999999999"/>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674540"/>
    <n v="555540"/>
    <n v="302872.84000000003"/>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9774342"/>
    <n v="9834342"/>
    <n v="6950373.2000000002"/>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671143"/>
    <n v="3033143"/>
    <n v="1140519.73"/>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839473778"/>
    <n v="884023778"/>
    <n v="606829353.38"/>
  </r>
  <r>
    <s v="2024"/>
    <x v="0"/>
    <x v="0"/>
    <x v="0"/>
    <x v="0"/>
    <s v="2 - Poder Ejecutivo"/>
    <s v="0203 - MINISTERIO DE DEFENSA"/>
    <s v="0002 - HOSPITAL MILITAR FAD DR RAMON DE LARA"/>
    <x v="2"/>
    <x v="3"/>
    <x v="28"/>
    <s v="2.1 - REMUNERACIONES Y CONTRIBUCIONES"/>
    <s v="2.1.2 - SOBRESUELDOS"/>
    <s v="N"/>
    <s v="00 - N/A"/>
    <s v="10 - FONDO GENERAL"/>
    <s v="(en blanco)"/>
    <s v="99 - MULTIPROVINCIAL"/>
    <n v="505938"/>
    <n v="539288"/>
    <n v="361680"/>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27721694"/>
    <n v="29701694"/>
    <n v="21837820.400000006"/>
  </r>
  <r>
    <s v="2024"/>
    <x v="0"/>
    <x v="0"/>
    <x v="0"/>
    <x v="0"/>
    <s v="2 - Poder Ejecutivo"/>
    <s v="0203 - MINISTERIO DE DEFENSA"/>
    <s v="0002 - HOSPITAL MILITAR FAD DR RAMON DE LARA"/>
    <x v="2"/>
    <x v="3"/>
    <x v="28"/>
    <s v="2.2 - CONTRATACIÓN DE SERVICIOS"/>
    <s v="2.2.1 - SERVICIOS BÁSICOS"/>
    <s v="N"/>
    <s v="00 - N/A"/>
    <s v="10 - FONDO GENERAL"/>
    <s v="(en blanco)"/>
    <s v="99 - MULTIPROVINCIAL"/>
    <n v="240000"/>
    <n v="240000"/>
    <n v="160000"/>
  </r>
  <r>
    <s v="2024"/>
    <x v="0"/>
    <x v="0"/>
    <x v="0"/>
    <x v="0"/>
    <s v="2 - Poder Ejecutivo"/>
    <s v="0203 - MINISTERIO DE DEFENSA"/>
    <s v="0002 - HOSPITAL MILITAR FAD DR RAMON DE LARA"/>
    <x v="2"/>
    <x v="3"/>
    <x v="28"/>
    <s v="2.2 - CONTRATACIÓN DE SERVICIOS"/>
    <s v="2.2.1 - SERVICIOS BÁSICOS"/>
    <s v="N"/>
    <s v="00 - N/A"/>
    <s v="20 - FONDOS CON DESTINO ESPECÍFICO"/>
    <s v="(en blanco)"/>
    <s v="99 - MULTIPROVINCIAL"/>
    <n v="0"/>
    <n v="70000"/>
    <n v="42477.509999999995"/>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379753"/>
    <n v="178985"/>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2302850"/>
    <n v="1439679.35"/>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4752931"/>
    <n v="114840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11920911"/>
    <n v="9095773.5600000005"/>
  </r>
  <r>
    <s v="2024"/>
    <x v="0"/>
    <x v="0"/>
    <x v="0"/>
    <x v="0"/>
    <s v="2 - Poder Ejecutivo"/>
    <s v="0203 - MINISTERIO DE DEFENSA"/>
    <s v="0002 - HOSPITAL MILITAR FAD DR RAMON DE LARA"/>
    <x v="2"/>
    <x v="3"/>
    <x v="28"/>
    <s v="2.2 - CONTRATACIÓN DE SERVICIOS"/>
    <s v="2.2.8 - OTROS SERVICIOS NO INCLUIDOS EN CONCEPTOS ANTERIORES"/>
    <s v="N"/>
    <s v="00 - N/A"/>
    <s v="10 - FONDO GENERAL"/>
    <s v="(en blanco)"/>
    <s v="99 - MULTIPROVINCIAL"/>
    <n v="0"/>
    <n v="164787"/>
    <n v="0"/>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4896543"/>
    <n v="2708438.58"/>
  </r>
  <r>
    <s v="2024"/>
    <x v="0"/>
    <x v="0"/>
    <x v="0"/>
    <x v="0"/>
    <s v="2 - Poder Ejecutivo"/>
    <s v="0203 - MINISTERIO DE DEFENSA"/>
    <s v="0002 - HOSPITAL MILITAR FAD DR RAMON DE LARA"/>
    <x v="2"/>
    <x v="3"/>
    <x v="28"/>
    <s v="2.2 - CONTRATACIÓN DE SERVICIOS"/>
    <s v="2.2.9 - OTRAS CONTRATACIONES DE SERVICIOS"/>
    <s v="N"/>
    <s v="00 - N/A"/>
    <s v="10 - FONDO GENERAL"/>
    <s v="(en blanco)"/>
    <s v="99 - MULTIPROVINCIAL"/>
    <n v="0"/>
    <n v="1564090"/>
    <n v="1564090"/>
  </r>
  <r>
    <s v="2024"/>
    <x v="0"/>
    <x v="0"/>
    <x v="0"/>
    <x v="0"/>
    <s v="2 - Poder Ejecutivo"/>
    <s v="0203 - MINISTERIO DE DEFENSA"/>
    <s v="0002 - HOSPITAL MILITAR FAD DR RAMON DE LARA"/>
    <x v="2"/>
    <x v="3"/>
    <x v="28"/>
    <s v="2.3 - MATERIALES Y SUMINISTROS"/>
    <s v="2.3.1 - ALIMENTOS Y PRODUCTOS AGROFORESTALES"/>
    <s v="N"/>
    <s v="00 - N/A"/>
    <s v="10 - FONDO GENERAL"/>
    <s v="(en blanco)"/>
    <s v="99 - MULTIPROVINCIAL"/>
    <n v="10800000"/>
    <n v="10800000"/>
    <n v="809613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666679"/>
    <n v="461518.77"/>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3077702"/>
    <n v="1610820.36"/>
  </r>
  <r>
    <s v="2024"/>
    <x v="0"/>
    <x v="0"/>
    <x v="0"/>
    <x v="0"/>
    <s v="2 - Poder Ejecutivo"/>
    <s v="0203 - MINISTERIO DE DEFENSA"/>
    <s v="0002 - HOSPITAL MILITAR FAD DR RAMON DE LARA"/>
    <x v="2"/>
    <x v="3"/>
    <x v="28"/>
    <s v="2.3 - MATERIALES Y SUMINISTROS"/>
    <s v="2.3.3 - PAPEL, CARTÓN E IMPRESOS"/>
    <s v="N"/>
    <s v="00 - N/A"/>
    <s v="10 - FONDO GENERAL"/>
    <s v="(en blanco)"/>
    <s v="99 - MULTIPROVINCIAL"/>
    <n v="0"/>
    <n v="601033"/>
    <n v="135700"/>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275392093"/>
    <n v="160000132"/>
    <n v="5486925.6800000006"/>
  </r>
  <r>
    <s v="2024"/>
    <x v="0"/>
    <x v="0"/>
    <x v="0"/>
    <x v="0"/>
    <s v="2 - Poder Ejecutivo"/>
    <s v="0203 - MINISTERIO DE DEFENSA"/>
    <s v="0002 - HOSPITAL MILITAR FAD DR RAMON DE LARA"/>
    <x v="2"/>
    <x v="3"/>
    <x v="28"/>
    <s v="2.3 - MATERIALES Y SUMINISTROS"/>
    <s v="2.3.4 - PRODUCTOS FARMACÉUTICOS"/>
    <s v="N"/>
    <s v="00 - N/A"/>
    <s v="10 - FONDO GENERAL"/>
    <s v="(en blanco)"/>
    <s v="99 - MULTIPROVINCIAL"/>
    <n v="60000000"/>
    <n v="60000000"/>
    <n v="34352982.439999998"/>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454250"/>
    <n v="376431.38"/>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1043653"/>
    <n v="810898.88000000012"/>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38640000"/>
    <n v="38652585"/>
    <n v="23564466.609999999"/>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8911572"/>
    <n v="4430540.04"/>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67246003"/>
    <n v="53765690"/>
    <n v="27896251.630000003"/>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21448202"/>
    <n v="12565679.559999997"/>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5664483"/>
    <n v="15664483"/>
    <n v="9884421.8900000062"/>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265970"/>
    <n v="265970"/>
    <n v="190837.71000000002"/>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300000"/>
    <n v="300000"/>
    <n v="69040.790000000008"/>
  </r>
  <r>
    <s v="2024"/>
    <x v="0"/>
    <x v="0"/>
    <x v="0"/>
    <x v="0"/>
    <s v="2 - Poder Ejecutivo"/>
    <s v="0203 - MINISTERIO DE DEFENSA"/>
    <s v="0003 - DIRECCIÓN GENERAL DE COMUNIDADES FRONTERIZAS"/>
    <x v="1"/>
    <x v="12"/>
    <x v="32"/>
    <s v="2.2 - CONTRATACIÓN DE SERVICIOS"/>
    <s v="2.2.3 - VIÁTICOS"/>
    <s v="N"/>
    <s v="00 - N/A"/>
    <s v="10 - FONDO GENERAL"/>
    <s v="(en blanco)"/>
    <s v="99 - MULTIPROVINCIAL"/>
    <n v="888000"/>
    <n v="888000"/>
    <n v="664650"/>
  </r>
  <r>
    <s v="2024"/>
    <x v="0"/>
    <x v="0"/>
    <x v="0"/>
    <x v="0"/>
    <s v="2 - Poder Ejecutivo"/>
    <s v="0203 - MINISTERIO DE DEFENSA"/>
    <s v="0003 - DIRECCIÓN GENERAL DE COMUNIDADES FRONTERIZAS"/>
    <x v="1"/>
    <x v="12"/>
    <x v="32"/>
    <s v="2.2 - CONTRATACIÓN DE SERVICIOS"/>
    <s v="2.2.6 - SEGUROS"/>
    <s v="N"/>
    <s v="00 - N/A"/>
    <s v="10 - FONDO GENERAL"/>
    <s v="(en blanco)"/>
    <s v="99 - MULTIPROVINCIAL"/>
    <n v="120000"/>
    <n v="120000"/>
    <n v="119998.22"/>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6109143"/>
    <n v="6109143"/>
    <n v="4193605.4"/>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125000"/>
    <n v="125000"/>
    <n v="0"/>
  </r>
  <r>
    <s v="2024"/>
    <x v="0"/>
    <x v="0"/>
    <x v="0"/>
    <x v="0"/>
    <s v="2 - Poder Ejecutivo"/>
    <s v="0203 - MINISTERIO DE DEFENSA"/>
    <s v="0003 - DIRECCIÓN GENERAL DE COMUNIDADES FRONTERIZAS"/>
    <x v="1"/>
    <x v="12"/>
    <x v="32"/>
    <s v="2.3 - MATERIALES Y SUMINISTROS"/>
    <s v="2.3.4 - PRODUCTOS FARMACÉUTICOS"/>
    <s v="N"/>
    <s v="00 - N/A"/>
    <s v="10 - FONDO GENERAL"/>
    <s v="(en blanco)"/>
    <s v="99 - MULTIPROVINCIAL"/>
    <n v="1642982"/>
    <n v="1642982"/>
    <n v="665973"/>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200000"/>
    <n v="20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150000"/>
    <n v="10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5205340"/>
    <n v="5205340"/>
    <n v="336000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275000"/>
    <n v="125000"/>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8782000"/>
    <n v="28782000"/>
    <n v="1990620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452475"/>
    <n v="452475"/>
    <n v="356701.36"/>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en blanco)"/>
    <s v="32 - SANTO DOMINGO"/>
    <n v="300000"/>
    <n v="0"/>
    <n v="0"/>
  </r>
  <r>
    <s v="2024"/>
    <x v="0"/>
    <x v="0"/>
    <x v="0"/>
    <x v="0"/>
    <s v="2 - Poder Ejecutivo"/>
    <s v="0203 - MINISTERIO DE DEFENSA"/>
    <s v="0003 - ESCUELA DE GRADUADOS DE ESTUDIOS MILITARES DEL EJERCITO DE REP. DOM."/>
    <x v="2"/>
    <x v="10"/>
    <x v="24"/>
    <s v="2.2 - CONTRATACIÓN DE SERVICIOS"/>
    <s v="2.2.3 - VIÁTICOS"/>
    <s v="N"/>
    <s v="00 - N/A"/>
    <s v="10 - FONDO GENERAL"/>
    <s v="(en blanco)"/>
    <s v="32 - SANTO DOMINGO"/>
    <n v="350000"/>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en blanco)"/>
    <s v="32 - SANTO DOMINGO"/>
    <n v="200000"/>
    <n v="5392871"/>
    <n v="5392870.8300000001"/>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460000"/>
    <n v="305856"/>
    <n v="203904"/>
  </r>
  <r>
    <s v="2024"/>
    <x v="0"/>
    <x v="0"/>
    <x v="0"/>
    <x v="0"/>
    <s v="2 - Poder Ejecutivo"/>
    <s v="0203 - MINISTERIO DE DEFENSA"/>
    <s v="0003 - ESCUELA DE GRADUADOS DE ESTUDIOS MILITARES DEL EJERCITO DE REP. DOM."/>
    <x v="2"/>
    <x v="10"/>
    <x v="24"/>
    <s v="2.2 - CONTRATACIÓN DE SERVICIOS"/>
    <s v="2.2.6 - SEGUROS"/>
    <s v="N"/>
    <s v="00 - N/A"/>
    <s v="10 - FONDO GENERAL"/>
    <s v="(en blanco)"/>
    <s v="32 - SANTO DOMINGO"/>
    <n v="0"/>
    <n v="21880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3160228"/>
    <n v="1996590.62"/>
    <n v="1996590.21"/>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2600000"/>
    <n v="1099000"/>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900000"/>
    <n v="484331"/>
    <n v="484331"/>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290000"/>
    <n v="5066424.4000000004"/>
    <n v="3834673.1"/>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420000"/>
    <n v="5044.5"/>
    <n v="5044.5"/>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500000"/>
    <n v="158193.16000000003"/>
    <n v="158193.15999999997"/>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en blanco)"/>
    <s v="32 - SANTO DOMINGO"/>
    <n v="200000"/>
    <n v="108103"/>
    <n v="108102"/>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200000"/>
    <n v="33388.94"/>
    <n v="33273.9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3200000"/>
    <n v="3778728.38"/>
    <n v="270887.53000000003"/>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1800000"/>
    <n v="2233559"/>
    <n v="1595902.5599999998"/>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3594429"/>
    <n v="1173767"/>
    <n v="547838.21"/>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112271145"/>
    <n v="120226145"/>
    <n v="77684808.660000011"/>
  </r>
  <r>
    <s v="2024"/>
    <x v="0"/>
    <x v="0"/>
    <x v="0"/>
    <x v="0"/>
    <s v="2 - Poder Ejecutivo"/>
    <s v="0203 - MINISTERIO DE DEFENSA"/>
    <s v="0003 - FORMACION Y CAPACITACION TECNICO PROFESIONAL (IMESA)"/>
    <x v="2"/>
    <x v="10"/>
    <x v="30"/>
    <s v="2.1 - REMUNERACIONES Y CONTRIBUCIONES"/>
    <s v="2.1.2 - SOBRESUELDOS"/>
    <s v="N"/>
    <s v="00 - N/A"/>
    <s v="10 - FONDO GENERAL"/>
    <s v="(en blanco)"/>
    <s v="99 - MULTIPROVINCIAL"/>
    <n v="1335915"/>
    <n v="1335915"/>
    <n v="739652.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7138214"/>
    <n v="7596514"/>
    <n v="5349190.1499999985"/>
  </r>
  <r>
    <s v="2024"/>
    <x v="0"/>
    <x v="0"/>
    <x v="0"/>
    <x v="0"/>
    <s v="2 - Poder Ejecutivo"/>
    <s v="0203 - MINISTERIO DE DEFENSA"/>
    <s v="0003 - FORMACION Y CAPACITACION TECNICO PROFESIONAL (IMESA)"/>
    <x v="2"/>
    <x v="10"/>
    <x v="30"/>
    <s v="2.2 - CONTRATACIÓN DE SERVICIOS"/>
    <s v="2.2.3 - VIÁTICOS"/>
    <s v="N"/>
    <s v="00 - N/A"/>
    <s v="10 - FONDO GENERAL"/>
    <s v="(en blanco)"/>
    <s v="99 - MULTIPROVINCIAL"/>
    <n v="844800"/>
    <n v="844800"/>
    <n v="631600"/>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326657"/>
    <n v="353437"/>
    <n v="267799.92"/>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en blanco)"/>
    <s v="99 - MULTIPROVINCIAL"/>
    <n v="20670"/>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en blanco)"/>
    <s v="99 - MULTIPROVINCIAL"/>
    <n v="25000"/>
    <n v="25000"/>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en blanco)"/>
    <s v="99 - MULTIPROVINCIAL"/>
    <n v="1698809"/>
    <n v="1688604.95"/>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2558000"/>
    <n v="2453056.4"/>
    <n v="1493526"/>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1132710"/>
    <n v="1475533.6"/>
    <n v="1219657.0600000003"/>
  </r>
  <r>
    <s v="2024"/>
    <x v="0"/>
    <x v="0"/>
    <x v="0"/>
    <x v="0"/>
    <s v="2 - Poder Ejecutivo"/>
    <s v="0203 - MINISTERIO DE DEFENSA"/>
    <s v="0003 - FORMACION Y CAPACITACION TECNICO PROFESIONAL (IMESA)"/>
    <x v="2"/>
    <x v="10"/>
    <x v="30"/>
    <s v="2.3 - MATERIALES Y SUMINISTROS"/>
    <s v="2.3.4 - PRODUCTOS FARMACÉUTICOS"/>
    <s v="N"/>
    <s v="00 - N/A"/>
    <s v="10 - FONDO GENERAL"/>
    <s v="(en blanco)"/>
    <s v="99 - MULTIPROVINCIAL"/>
    <n v="0"/>
    <n v="10204.049999999999"/>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65000"/>
    <n v="6022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91000"/>
    <n v="1633301"/>
    <n v="431350.85000000003"/>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5345720"/>
    <n v="5297554.7699999996"/>
    <n v="3707052.34"/>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9086000"/>
    <n v="8814684.2300000004"/>
    <n v="2153188.7900000005"/>
  </r>
  <r>
    <s v="2024"/>
    <x v="0"/>
    <x v="0"/>
    <x v="0"/>
    <x v="0"/>
    <s v="2 - Poder Ejecutivo"/>
    <s v="0203 - MINISTERIO DE DEFENSA"/>
    <s v="0003 - SERVICIOS DE PESCA"/>
    <x v="0"/>
    <x v="7"/>
    <x v="29"/>
    <s v="2.1 - REMUNERACIONES Y CONTRIBUCIONES"/>
    <s v="2.1.1 - REMUNERACIONES"/>
    <s v="N"/>
    <s v="00 - N/A"/>
    <s v="10 - FONDO GENERAL"/>
    <s v="(en blanco)"/>
    <s v="99 - MULTIPROVINCIAL"/>
    <n v="20882583"/>
    <n v="20882583"/>
    <n v="14445000"/>
  </r>
  <r>
    <s v="2024"/>
    <x v="0"/>
    <x v="0"/>
    <x v="0"/>
    <x v="0"/>
    <s v="2 - Poder Ejecutivo"/>
    <s v="0203 - MINISTERIO DE DEFENSA"/>
    <s v="0003 - SERVICIOS DE PESCA"/>
    <x v="0"/>
    <x v="7"/>
    <x v="29"/>
    <s v="2.1 - REMUNERACIONES Y CONTRIBUCIONES"/>
    <s v="2.1.2 - SOBRESUELDOS"/>
    <s v="N"/>
    <s v="00 - N/A"/>
    <s v="10 - FONDO GENERAL"/>
    <s v="(en blanco)"/>
    <s v="99 - MULTIPROVINCIAL"/>
    <n v="270000"/>
    <n v="270000"/>
    <n v="200304"/>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265300"/>
    <n v="265300"/>
    <n v="190255.5"/>
  </r>
  <r>
    <s v="2024"/>
    <x v="0"/>
    <x v="0"/>
    <x v="0"/>
    <x v="0"/>
    <s v="2 - Poder Ejecutivo"/>
    <s v="0203 - MINISTERIO DE DEFENSA"/>
    <s v="0003 - SERVICIOS DE PESCA"/>
    <x v="0"/>
    <x v="7"/>
    <x v="29"/>
    <s v="2.2 - CONTRATACIÓN DE SERVICIOS"/>
    <s v="2.2.1 - SERVICIOS BÁSICOS"/>
    <s v="N"/>
    <s v="00 - N/A"/>
    <s v="10 - FONDO GENERAL"/>
    <s v="(en blanco)"/>
    <s v="99 - MULTIPROVINCIAL"/>
    <n v="1100000"/>
    <n v="1100000"/>
    <n v="680105.34"/>
  </r>
  <r>
    <s v="2024"/>
    <x v="0"/>
    <x v="0"/>
    <x v="0"/>
    <x v="0"/>
    <s v="2 - Poder Ejecutivo"/>
    <s v="0203 - MINISTERIO DE DEFENSA"/>
    <s v="0003 - SERVICIOS DE PESCA"/>
    <x v="0"/>
    <x v="7"/>
    <x v="29"/>
    <s v="2.2 - CONTRATACIÓN DE SERVICIOS"/>
    <s v="2.2.3 - VIÁTICOS"/>
    <s v="N"/>
    <s v="00 - N/A"/>
    <s v="10 - FONDO GENERAL"/>
    <s v="(en blanco)"/>
    <s v="99 - MULTIPROVINCIAL"/>
    <n v="400000"/>
    <n v="400000"/>
    <n v="2934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790000"/>
    <n v="790000"/>
    <n v="326999.24"/>
  </r>
  <r>
    <s v="2024"/>
    <x v="0"/>
    <x v="0"/>
    <x v="0"/>
    <x v="0"/>
    <s v="2 - Poder Ejecutivo"/>
    <s v="0203 - MINISTERIO DE DEFENSA"/>
    <s v="0003 - SERVICIOS DE PESCA"/>
    <x v="0"/>
    <x v="7"/>
    <x v="29"/>
    <s v="2.2 - CONTRATACIÓN DE SERVICIOS"/>
    <s v="2.2.8 - OTROS SERVICIOS NO INCLUIDOS EN CONCEPTOS ANTERIORES"/>
    <s v="N"/>
    <s v="00 - N/A"/>
    <s v="10 - FONDO GENERAL"/>
    <s v="(en blanco)"/>
    <s v="99 - MULTIPROVINCIAL"/>
    <n v="300000"/>
    <n v="300000"/>
    <n v="300000"/>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2100000"/>
    <n v="2100000"/>
    <n v="1574226"/>
  </r>
  <r>
    <s v="2024"/>
    <x v="0"/>
    <x v="0"/>
    <x v="0"/>
    <x v="0"/>
    <s v="2 - Poder Ejecutivo"/>
    <s v="0203 - MINISTERIO DE DEFENSA"/>
    <s v="0003 - SERVICIOS DE PESCA"/>
    <x v="0"/>
    <x v="7"/>
    <x v="29"/>
    <s v="2.3 - MATERIALES Y SUMINISTROS"/>
    <s v="2.3.2 - TEXTILES Y VESTUARIOS"/>
    <s v="N"/>
    <s v="00 - N/A"/>
    <s v="10 - FONDO GENERAL"/>
    <s v="(en blanco)"/>
    <s v="99 - MULTIPROVINCIAL"/>
    <n v="950000"/>
    <n v="950000"/>
    <n v="290302.5"/>
  </r>
  <r>
    <s v="2024"/>
    <x v="0"/>
    <x v="0"/>
    <x v="0"/>
    <x v="0"/>
    <s v="2 - Poder Ejecutivo"/>
    <s v="0203 - MINISTERIO DE DEFENSA"/>
    <s v="0003 - SERVICIOS DE PESCA"/>
    <x v="0"/>
    <x v="7"/>
    <x v="29"/>
    <s v="2.3 - MATERIALES Y SUMINISTROS"/>
    <s v="2.3.3 - PAPEL, CARTÓN E IMPRESOS"/>
    <s v="N"/>
    <s v="00 - N/A"/>
    <s v="10 - FONDO GENERAL"/>
    <s v="(en blanco)"/>
    <s v="99 - MULTIPROVINCIAL"/>
    <n v="350000"/>
    <n v="350000"/>
    <n v="158002"/>
  </r>
  <r>
    <s v="2024"/>
    <x v="0"/>
    <x v="0"/>
    <x v="0"/>
    <x v="0"/>
    <s v="2 - Poder Ejecutivo"/>
    <s v="0203 - MINISTERIO DE DEFENSA"/>
    <s v="0003 - SERVICIOS DE PESCA"/>
    <x v="0"/>
    <x v="7"/>
    <x v="29"/>
    <s v="2.3 - MATERIALES Y SUMINISTROS"/>
    <s v="2.3.5 - CUERO, CAUCHO Y PLÁSTICO"/>
    <s v="N"/>
    <s v="00 - N/A"/>
    <s v="10 - FONDO GENERAL"/>
    <s v="(en blanco)"/>
    <s v="99 - MULTIPROVINCIAL"/>
    <n v="375000"/>
    <n v="375000"/>
    <n v="345114.6"/>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75000"/>
    <n v="75000"/>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10185000"/>
    <n v="10185000"/>
    <n v="7738511.04"/>
  </r>
  <r>
    <s v="2024"/>
    <x v="0"/>
    <x v="0"/>
    <x v="0"/>
    <x v="0"/>
    <s v="2 - Poder Ejecutivo"/>
    <s v="0203 - MINISTERIO DE DEFENSA"/>
    <s v="0003 - SERVICIOS DE PESCA"/>
    <x v="0"/>
    <x v="7"/>
    <x v="29"/>
    <s v="2.3 - MATERIALES Y SUMINISTROS"/>
    <s v="2.3.9 - PRODUCTOS Y ÚTILES VARIOS"/>
    <s v="N"/>
    <s v="00 - N/A"/>
    <s v="10 - FONDO GENERAL"/>
    <s v="(en blanco)"/>
    <s v="99 - MULTIPROVINCIAL"/>
    <n v="1420500"/>
    <n v="1420500"/>
    <n v="1312533.5900000001"/>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63323000"/>
    <n v="65479000"/>
    <n v="40559885.089999996"/>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1530000"/>
    <n v="1530000"/>
    <n v="1087257.1000000001"/>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3199336"/>
    <n v="3919336"/>
    <n v="2691556.02"/>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2422000"/>
    <n v="2103000"/>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en blanco)"/>
    <s v="99 - MULTIPROVINCIAL"/>
    <n v="9120000"/>
    <n v="9120000"/>
    <n v="683001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373100"/>
    <n v="1178326"/>
    <n v="207048.7"/>
  </r>
  <r>
    <s v="2024"/>
    <x v="0"/>
    <x v="0"/>
    <x v="0"/>
    <x v="0"/>
    <s v="2 - Poder Ejecutivo"/>
    <s v="0203 - MINISTERIO DE DEFENSA"/>
    <s v="0004 - INSTITUTO DE SEGURIDAD SOCIAL DE LAS FUERZAS ARMADAS"/>
    <x v="2"/>
    <x v="4"/>
    <x v="6"/>
    <s v="2.3 - MATERIALES Y SUMINISTROS"/>
    <s v="2.3.5 - CUERO, CAUCHO Y PLÁSTICO"/>
    <s v="N"/>
    <s v="00 - N/A"/>
    <s v="10 - FONDO GENERAL"/>
    <s v="(en blanco)"/>
    <s v="99 - MULTIPROVINCIAL"/>
    <n v="192266"/>
    <n v="0"/>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5538000"/>
    <n v="5731610"/>
    <n v="4168878.0800000001"/>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3350000"/>
    <n v="2232430"/>
    <n v="1363010.8"/>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737293347"/>
    <n v="742825013"/>
    <n v="450779659.3499999"/>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5213237"/>
    <n v="16398237"/>
    <n v="10820898.35"/>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33490000"/>
    <n v="33490000"/>
    <n v="24204668.809999999"/>
  </r>
  <r>
    <s v="2024"/>
    <x v="0"/>
    <x v="0"/>
    <x v="0"/>
    <x v="0"/>
    <s v="2 - Poder Ejecutivo"/>
    <s v="0203 - MINISTERIO DE DEFENSA"/>
    <s v="0005 - HOSPITAL CENTRAL FUERZAS  ARMADAS"/>
    <x v="2"/>
    <x v="3"/>
    <x v="28"/>
    <s v="2.2 - CONTRATACIÓN DE SERVICIOS"/>
    <s v="2.2.1 - SERVICIOS BÁSICOS"/>
    <s v="N"/>
    <s v="00 - N/A"/>
    <s v="20 - FONDOS CON DESTINO ESPECÍFICO"/>
    <s v="(en blanco)"/>
    <s v="99 - MULTIPROVINCIAL"/>
    <n v="0"/>
    <n v="250000"/>
    <n v="250000"/>
  </r>
  <r>
    <s v="2024"/>
    <x v="0"/>
    <x v="0"/>
    <x v="0"/>
    <x v="0"/>
    <s v="2 - Poder Ejecutivo"/>
    <s v="0203 - MINISTERIO DE DEFENSA"/>
    <s v="0005 - HOSPITAL CENTRAL FUERZAS  ARMADAS"/>
    <x v="2"/>
    <x v="3"/>
    <x v="28"/>
    <s v="2.2 - CONTRATACIÓN DE SERVICIOS"/>
    <s v="2.2.2 - PUBLICIDAD, IMPRESIÓN Y ENCUADERNACIÓN"/>
    <s v="N"/>
    <s v="00 - N/A"/>
    <s v="10 - FONDO GENERAL"/>
    <s v="(en blanco)"/>
    <s v="99 - MULTIPROVINCIAL"/>
    <n v="0"/>
    <n v="204800"/>
    <n v="104713.2"/>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6624389.1100000003"/>
    <n v="4971009.5999999996"/>
  </r>
  <r>
    <s v="2024"/>
    <x v="0"/>
    <x v="0"/>
    <x v="0"/>
    <x v="0"/>
    <s v="2 - Poder Ejecutivo"/>
    <s v="0203 - MINISTERIO DE DEFENSA"/>
    <s v="0005 - HOSPITAL CENTRAL FUERZAS  ARMADAS"/>
    <x v="2"/>
    <x v="3"/>
    <x v="28"/>
    <s v="2.2 - CONTRATACIÓN DE SERVICIOS"/>
    <s v="2.2.4 - TRANSPORTE Y ALMACENAJE"/>
    <s v="N"/>
    <s v="00 - N/A"/>
    <s v="10 - FONDO GENERAL"/>
    <s v="(en blanco)"/>
    <s v="99 - MULTIPROVINCIAL"/>
    <n v="60000"/>
    <n v="0"/>
    <n v="0"/>
  </r>
  <r>
    <s v="2024"/>
    <x v="0"/>
    <x v="0"/>
    <x v="0"/>
    <x v="0"/>
    <s v="2 - Poder Ejecutivo"/>
    <s v="0203 - MINISTERIO DE DEFENSA"/>
    <s v="0005 - HOSPITAL CENTRAL FUERZAS  ARMADAS"/>
    <x v="2"/>
    <x v="3"/>
    <x v="28"/>
    <s v="2.2 - CONTRATACIÓN DE SERVICIOS"/>
    <s v="2.2.5 - ALQUILERES Y RENTAS"/>
    <s v="N"/>
    <s v="00 - N/A"/>
    <s v="10 - FONDO GENERAL"/>
    <s v="(en blanco)"/>
    <s v="99 - MULTIPROVINCIAL"/>
    <n v="1640000"/>
    <n v="1636200"/>
    <n v="818306.4"/>
  </r>
  <r>
    <s v="2024"/>
    <x v="0"/>
    <x v="0"/>
    <x v="0"/>
    <x v="0"/>
    <s v="2 - Poder Ejecutivo"/>
    <s v="0203 - MINISTERIO DE DEFENSA"/>
    <s v="0005 - HOSPITAL CENTRAL FUERZAS  ARMADAS"/>
    <x v="2"/>
    <x v="3"/>
    <x v="28"/>
    <s v="2.2 - CONTRATACIÓN DE SERVICIOS"/>
    <s v="2.2.5 - ALQUILERES Y RENTAS"/>
    <s v="N"/>
    <s v="00 - N/A"/>
    <s v="20 - FONDOS CON DESTINO ESPECÍFICO"/>
    <s v="(en blanco)"/>
    <s v="99 - MULTIPROVINCIAL"/>
    <n v="0"/>
    <n v="231367.2"/>
    <n v="231367.2"/>
  </r>
  <r>
    <s v="2024"/>
    <x v="0"/>
    <x v="0"/>
    <x v="0"/>
    <x v="0"/>
    <s v="2 - Poder Ejecutivo"/>
    <s v="0203 - MINISTERIO DE DEFENSA"/>
    <s v="0005 - HOSPITAL CENTRAL FUERZAS  ARMADAS"/>
    <x v="2"/>
    <x v="3"/>
    <x v="28"/>
    <s v="2.2 - CONTRATACIÓN DE SERVICIOS"/>
    <s v="2.2.6 - SEGUROS"/>
    <s v="N"/>
    <s v="00 - N/A"/>
    <s v="10 - FONDO GENERAL"/>
    <s v="(en blanco)"/>
    <s v="99 - MULTIPROVINCIAL"/>
    <n v="100000"/>
    <n v="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747000"/>
    <n v="5075795.68"/>
    <n v="3236003.28"/>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7054463.1000000006"/>
    <n v="6564084.3599999994"/>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738800"/>
    <n v="3417687.4899999998"/>
    <n v="3037466.39"/>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2014240"/>
    <n v="1877584.18"/>
  </r>
  <r>
    <s v="2024"/>
    <x v="0"/>
    <x v="0"/>
    <x v="0"/>
    <x v="0"/>
    <s v="2 - Poder Ejecutivo"/>
    <s v="0203 - MINISTERIO DE DEFENSA"/>
    <s v="0005 - HOSPITAL CENTRAL FUERZAS  ARMADAS"/>
    <x v="2"/>
    <x v="3"/>
    <x v="28"/>
    <s v="2.2 - CONTRATACIÓN DE SERVICIOS"/>
    <s v="2.2.9 - OTRAS CONTRATACIONES DE SERVICIOS"/>
    <s v="N"/>
    <s v="00 - N/A"/>
    <s v="10 - FONDO GENERAL"/>
    <s v="(en blanco)"/>
    <s v="99 - MULTIPROVINCIAL"/>
    <n v="1895999"/>
    <n v="227054.85000000009"/>
    <n v="226999.98"/>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1424675.07"/>
    <n v="1424615.59"/>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26961820"/>
    <n v="27872935.100000001"/>
    <n v="20990114.329999998"/>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2200050.0700000003"/>
    <n v="573150.79"/>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1650000"/>
    <n v="587810.23"/>
    <n v="274846.78000000003"/>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2084030.48"/>
    <n v="381242.9"/>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3513586"/>
    <n v="1431715.28"/>
    <n v="972445.94"/>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504601"/>
    <n v="8016809.0299999993"/>
    <n v="4219340.68"/>
  </r>
  <r>
    <s v="2024"/>
    <x v="0"/>
    <x v="0"/>
    <x v="0"/>
    <x v="0"/>
    <s v="2 - Poder Ejecutivo"/>
    <s v="0203 - MINISTERIO DE DEFENSA"/>
    <s v="0005 - HOSPITAL CENTRAL FUERZAS  ARMADAS"/>
    <x v="2"/>
    <x v="3"/>
    <x v="28"/>
    <s v="2.3 - MATERIALES Y SUMINISTROS"/>
    <s v="2.3.4 - PRODUCTOS FARMACÉUTICOS"/>
    <s v="N"/>
    <s v="00 - N/A"/>
    <s v="10 - FONDO GENERAL"/>
    <s v="(en blanco)"/>
    <s v="99 - MULTIPROVINCIAL"/>
    <n v="26500000"/>
    <n v="27125000"/>
    <n v="17203096.77"/>
  </r>
  <r>
    <s v="2024"/>
    <x v="0"/>
    <x v="0"/>
    <x v="0"/>
    <x v="0"/>
    <s v="2 - Poder Ejecutivo"/>
    <s v="0203 - MINISTERIO DE DEFENSA"/>
    <s v="0005 - HOSPITAL CENTRAL FUERZAS  ARMADAS"/>
    <x v="2"/>
    <x v="3"/>
    <x v="28"/>
    <s v="2.3 - MATERIALES Y SUMINISTROS"/>
    <s v="2.3.4 - PRODUCTOS FARMACÉUTICOS"/>
    <s v="N"/>
    <s v="00 - N/A"/>
    <s v="20 - FONDOS CON DESTINO ESPECÍFICO"/>
    <s v="(en blanco)"/>
    <s v="99 - MULTIPROVINCIAL"/>
    <n v="0"/>
    <n v="12697879.74"/>
    <n v="6353731.5599999996"/>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100000"/>
    <n v="100100"/>
    <n v="48592.4"/>
  </r>
  <r>
    <s v="2024"/>
    <x v="0"/>
    <x v="0"/>
    <x v="0"/>
    <x v="0"/>
    <s v="2 - Poder Ejecutivo"/>
    <s v="0203 - MINISTERIO DE DEFENSA"/>
    <s v="0005 - HOSPITAL CENTRAL FUERZAS  ARMADAS"/>
    <x v="2"/>
    <x v="3"/>
    <x v="28"/>
    <s v="2.3 - MATERIALES Y SUMINISTROS"/>
    <s v="2.3.5 - CUERO, CAUCHO Y PLÁSTICO"/>
    <s v="N"/>
    <s v="00 - N/A"/>
    <s v="20 - FONDOS CON DESTINO ESPECÍFICO"/>
    <s v="(en blanco)"/>
    <s v="99 - MULTIPROVINCIAL"/>
    <n v="0"/>
    <n v="54941"/>
    <n v="54931.99"/>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1290000"/>
    <n v="799297.17999999993"/>
    <n v="9889.19"/>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397794.27"/>
    <n v="376415.19000000006"/>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31611541"/>
    <n v="30403746.420000002"/>
    <n v="19312966.639999997"/>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4825796.5599999996"/>
    <n v="3185609.9200000004"/>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5686630"/>
    <n v="40542551.769999996"/>
    <n v="22555407.159999996"/>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9482389.259999998"/>
    <n v="7691460.9800000014"/>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9118372"/>
    <n v="28958480"/>
    <n v="17698690.719999999"/>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en blanco)"/>
    <s v="01 - DISTRITO NACIONAL"/>
    <n v="0"/>
    <n v="150000"/>
    <n v="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343524"/>
    <n v="503416"/>
    <n v="312431.73999999993"/>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12360"/>
    <n v="0"/>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1095120"/>
    <n v="1095120"/>
    <n v="539915.6399999999"/>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en blanco)"/>
    <s v="01 - DISTRITO NACIONAL"/>
    <n v="0"/>
    <n v="32900"/>
    <n v="32851.199999999997"/>
  </r>
  <r>
    <s v="2024"/>
    <x v="0"/>
    <x v="0"/>
    <x v="0"/>
    <x v="0"/>
    <s v="2 - Poder Ejecutivo"/>
    <s v="0203 - MINISTERIO DE DEFENSA"/>
    <s v="0006 - INSTITUTO CARTOGRÁFICO MILITAR DE LAS FUERZAS ARMADAS"/>
    <x v="0"/>
    <x v="7"/>
    <x v="33"/>
    <s v="2.2 - CONTRATACIÓN DE SERVICIOS"/>
    <s v="2.2.3 - VIÁTICOS"/>
    <s v="N"/>
    <s v="00 - N/A"/>
    <s v="10 - FONDO GENERAL"/>
    <s v="(en blanco)"/>
    <s v="01 - DISTRITO NACIONAL"/>
    <n v="1596000"/>
    <n v="1596000"/>
    <n v="304350"/>
  </r>
  <r>
    <s v="2024"/>
    <x v="0"/>
    <x v="0"/>
    <x v="0"/>
    <x v="0"/>
    <s v="2 - Poder Ejecutivo"/>
    <s v="0203 - MINISTERIO DE DEFENSA"/>
    <s v="0006 - INSTITUTO CARTOGRÁFICO MILITAR DE LAS FUERZAS ARMADAS"/>
    <x v="0"/>
    <x v="7"/>
    <x v="33"/>
    <s v="2.2 - CONTRATACIÓN DE SERVICIOS"/>
    <s v="2.2.3 - VIÁTICOS"/>
    <s v="N"/>
    <s v="00 - N/A"/>
    <s v="20 - FONDOS CON DESTINO ESPECÍFICO"/>
    <s v="(en blanco)"/>
    <s v="01 - DISTRITO NACIONAL"/>
    <n v="0"/>
    <n v="47640"/>
    <n v="0"/>
  </r>
  <r>
    <s v="2024"/>
    <x v="0"/>
    <x v="0"/>
    <x v="0"/>
    <x v="0"/>
    <s v="2 - Poder Ejecutivo"/>
    <s v="0203 - MINISTERIO DE DEFENSA"/>
    <s v="0006 - INSTITUTO CARTOGRÁFICO MILITAR DE LAS FUERZAS ARMADAS"/>
    <x v="0"/>
    <x v="7"/>
    <x v="33"/>
    <s v="2.2 - CONTRATACIÓN DE SERVICIOS"/>
    <s v="2.2.6 - SEGUROS"/>
    <s v="N"/>
    <s v="00 - N/A"/>
    <s v="20 - FONDOS CON DESTINO ESPECÍFICO"/>
    <s v="(en blanco)"/>
    <s v="01 - DISTRITO NACIONAL"/>
    <n v="0"/>
    <n v="30000"/>
    <n v="25242.25"/>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en blanco)"/>
    <s v="01 - DISTRITO NACIONAL"/>
    <n v="1192116"/>
    <n v="769116"/>
    <n v="0"/>
  </r>
  <r>
    <s v="2024"/>
    <x v="0"/>
    <x v="0"/>
    <x v="0"/>
    <x v="0"/>
    <s v="2 - Poder Ejecutivo"/>
    <s v="0203 - MINISTERIO DE DEFENSA"/>
    <s v="0006 - INSTITUTO CARTOGRÁFICO MILITAR DE LAS FUERZAS ARMADAS"/>
    <x v="0"/>
    <x v="7"/>
    <x v="33"/>
    <s v="2.2 - CONTRATACIÓN DE SERVICIOS"/>
    <s v="2.2.9 - OTRAS CONTRATACIONES DE SERVICIOS"/>
    <s v="N"/>
    <s v="00 - N/A"/>
    <s v="20 - FONDOS CON DESTINO ESPECÍFICO"/>
    <s v="(en blanco)"/>
    <s v="01 - DISTRITO NACIONAL"/>
    <n v="0"/>
    <n v="74600"/>
    <n v="74590.75"/>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en blanco)"/>
    <s v="01 - DISTRITO NACIONAL"/>
    <n v="2400000"/>
    <n v="2400000"/>
    <n v="17951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en blanco)"/>
    <s v="01 - DISTRITO NACIONAL"/>
    <n v="0"/>
    <n v="20000"/>
    <n v="2000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1140000"/>
    <n v="940000"/>
    <n v="27730"/>
  </r>
  <r>
    <s v="2024"/>
    <x v="0"/>
    <x v="0"/>
    <x v="0"/>
    <x v="0"/>
    <s v="2 - Poder Ejecutivo"/>
    <s v="0203 - MINISTERIO DE DEFENSA"/>
    <s v="0006 - INSTITUTO CARTOGRÁFICO MILITAR DE LAS FUERZAS ARMADAS"/>
    <x v="0"/>
    <x v="7"/>
    <x v="33"/>
    <s v="2.3 - MATERIALES Y SUMINISTROS"/>
    <s v="2.3.2 - TEXTILES Y VESTUARIOS"/>
    <s v="N"/>
    <s v="00 - N/A"/>
    <s v="20 - FONDOS CON DESTINO ESPECÍFICO"/>
    <s v="(en blanco)"/>
    <s v="01 - DISTRITO NACIONAL"/>
    <n v="0"/>
    <n v="26550"/>
    <n v="2655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600000"/>
    <n v="488600"/>
    <n v="77968.5"/>
  </r>
  <r>
    <s v="2024"/>
    <x v="0"/>
    <x v="0"/>
    <x v="0"/>
    <x v="0"/>
    <s v="2 - Poder Ejecutivo"/>
    <s v="0203 - MINISTERIO DE DEFENSA"/>
    <s v="0006 - INSTITUTO CARTOGRÁFICO MILITAR DE LAS FUERZAS ARMADAS"/>
    <x v="0"/>
    <x v="7"/>
    <x v="33"/>
    <s v="2.3 - MATERIALES Y SUMINISTROS"/>
    <s v="2.3.3 - PAPEL, CARTÓN E IMPRESOS"/>
    <s v="N"/>
    <s v="00 - N/A"/>
    <s v="20 - FONDOS CON DESTINO ESPECÍFICO"/>
    <s v="(en blanco)"/>
    <s v="01 - DISTRITO NACIONAL"/>
    <n v="0"/>
    <n v="37288"/>
    <n v="37288"/>
  </r>
  <r>
    <s v="2024"/>
    <x v="0"/>
    <x v="0"/>
    <x v="0"/>
    <x v="0"/>
    <s v="2 - Poder Ejecutivo"/>
    <s v="0203 - MINISTERIO DE DEFENSA"/>
    <s v="0006 - INSTITUTO CARTOGRÁFICO MILITAR DE LAS FUERZAS ARMADAS"/>
    <x v="0"/>
    <x v="7"/>
    <x v="33"/>
    <s v="2.3 - MATERIALES Y SUMINISTROS"/>
    <s v="2.3.4 - PRODUCTOS FARMACÉUTICOS"/>
    <s v="N"/>
    <s v="00 - N/A"/>
    <s v="10 - FONDO GENERAL"/>
    <s v="(en blanco)"/>
    <s v="01 - DISTRITO NACIONAL"/>
    <n v="360000"/>
    <n v="260000"/>
    <n v="0"/>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95700"/>
    <n v="56828.800000000003"/>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52730"/>
    <n v="10527.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3127000"/>
    <n v="3127000"/>
    <n v="2254602"/>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en blanco)"/>
    <s v="01 - DISTRITO NACIONAL"/>
    <n v="0"/>
    <n v="7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3239874"/>
    <n v="2768494"/>
    <n v="927059.53"/>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en blanco)"/>
    <s v="01 - DISTRITO NACIONAL"/>
    <n v="0"/>
    <n v="5000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20214808"/>
    <n v="21514808"/>
    <n v="12409863.840000002"/>
  </r>
  <r>
    <s v="2024"/>
    <x v="0"/>
    <x v="0"/>
    <x v="0"/>
    <x v="0"/>
    <s v="2 - Poder Ejecutivo"/>
    <s v="0203 - MINISTERIO DE DEFENSA"/>
    <s v="0007 - ESC DE GRAD.DE COM.Y ESTADO MAYOR CONJ.'GRAL DE DIV. GREGORIO LUPERON'"/>
    <x v="2"/>
    <x v="10"/>
    <x v="24"/>
    <s v="2.1 - REMUNERACIONES Y CONTRIBUCIONES"/>
    <s v="2.1.2 - SOBRESUELDOS"/>
    <s v="N"/>
    <s v="00 - N/A"/>
    <s v="10 - FONDO GENERAL"/>
    <s v="(en blanco)"/>
    <s v="99 - MULTIPROVINCIAL"/>
    <n v="960000"/>
    <n v="1440000"/>
    <n v="64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441336"/>
    <n v="441336"/>
    <n v="265811.27"/>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344000"/>
    <n v="344000"/>
    <n v="93099.099999999991"/>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305000"/>
    <n v="305000"/>
    <n v="40600"/>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en blanco)"/>
    <s v="99 - MULTIPROVINCIAL"/>
    <n v="2500000"/>
    <n v="2500000"/>
    <n v="401000.01"/>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2324000"/>
    <n v="2945000"/>
    <n v="2778409.12"/>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452949"/>
    <n v="2806884"/>
    <n v="1859455.6300000001"/>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2710000"/>
    <n v="1591065"/>
    <n v="150150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3100000"/>
    <n v="3400000"/>
    <n v="225518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4045000"/>
    <n v="4045000"/>
    <n v="2076825.2"/>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430000"/>
    <n v="697573"/>
    <n v="667496.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2595009"/>
    <n v="419726"/>
    <n v="326459.9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en blanco)"/>
    <s v="99 - MULTIPROVINCIAL"/>
    <n v="1500000"/>
    <n v="1760269"/>
    <n v="1273099.8400000001"/>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90000"/>
    <n v="10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105000"/>
    <n v="105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3212051"/>
    <n v="3151051"/>
    <n v="2300187.7599999998"/>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889000"/>
    <n v="1431441"/>
    <n v="824347.96000000008"/>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4171558"/>
    <n v="14171558"/>
    <n v="9779950.3999999985"/>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55000"/>
    <n v="55000"/>
    <n v="20559.2"/>
  </r>
  <r>
    <s v="2024"/>
    <x v="0"/>
    <x v="0"/>
    <x v="0"/>
    <x v="0"/>
    <s v="2 - Poder Ejecutivo"/>
    <s v="0203 - MINISTERIO DE DEFENSA"/>
    <s v="0008 - CÍRCULO DEPORTIVO DE LAS FUERZAS ARMADAS Y LA POLICIA NACIONAL"/>
    <x v="2"/>
    <x v="8"/>
    <x v="34"/>
    <s v="2.2 - CONTRATACIÓN DE SERVICIOS"/>
    <s v="2.2.1 - SERVICIOS BÁSICOS"/>
    <s v="N"/>
    <s v="00 - N/A"/>
    <s v="10 - FONDO GENERAL"/>
    <s v="(en blanco)"/>
    <s v="01 - DISTRITO NACIONAL"/>
    <n v="324000"/>
    <n v="414000"/>
    <n v="300674.78000000003"/>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147034"/>
    <n v="147034"/>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en blanco)"/>
    <s v="01 - DISTRITO NACIONAL"/>
    <n v="200000"/>
    <n v="2000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en blanco)"/>
    <s v="01 - DISTRITO NACIONAL"/>
    <n v="83256"/>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en blanco)"/>
    <s v="01 - DISTRITO NACIONAL"/>
    <n v="2625000"/>
    <n v="2625000"/>
    <n v="1968621.1000000006"/>
  </r>
  <r>
    <s v="2024"/>
    <x v="0"/>
    <x v="0"/>
    <x v="0"/>
    <x v="0"/>
    <s v="2 - Poder Ejecutivo"/>
    <s v="0203 - MINISTERIO DE DEFENSA"/>
    <s v="0008 - CÍRCULO DEPORTIVO DE LAS FUERZAS ARMADAS Y LA POLICIA NACIONAL"/>
    <x v="2"/>
    <x v="8"/>
    <x v="34"/>
    <s v="2.3 - MATERIALES Y SUMINISTROS"/>
    <s v="2.3.2 - TEXTILES Y VESTUARIOS"/>
    <s v="N"/>
    <s v="00 - N/A"/>
    <s v="10 - FONDO GENERAL"/>
    <s v="(en blanco)"/>
    <s v="01 - DISTRITO NACIONAL"/>
    <n v="700000"/>
    <n v="610000"/>
    <n v="232863.56"/>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150000"/>
    <n v="150000"/>
    <n v="40194.93"/>
  </r>
  <r>
    <s v="2024"/>
    <x v="0"/>
    <x v="0"/>
    <x v="0"/>
    <x v="0"/>
    <s v="2 - Poder Ejecutivo"/>
    <s v="0203 - MINISTERIO DE DEFENSA"/>
    <s v="0008 - CÍRCULO DEPORTIVO DE LAS FUERZAS ARMADAS Y LA POLICIA NACIONAL"/>
    <x v="2"/>
    <x v="8"/>
    <x v="34"/>
    <s v="2.3 - MATERIALES Y SUMINISTROS"/>
    <s v="2.3.4 - PRODUCTOS FARMACÉUTICOS"/>
    <s v="N"/>
    <s v="00 - N/A"/>
    <s v="10 - FONDO GENERAL"/>
    <s v="(en blanco)"/>
    <s v="01 - DISTRITO NACIONAL"/>
    <n v="300000"/>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en blanco)"/>
    <s v="01 - DISTRITO NACIONAL"/>
    <n v="2200000"/>
    <n v="2200000"/>
    <n v="16485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1350000"/>
    <n v="1387700"/>
    <n v="640218.05000000005"/>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8445921"/>
    <n v="19012587"/>
    <n v="12770304.570000002"/>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540000"/>
    <n v="1942088.34"/>
    <n v="383614.71999999997"/>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305800"/>
    <n v="333311.66000000003"/>
    <n v="241831.90000000002"/>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en blanco)"/>
    <s v="99 - MULTIPROVINCIAL"/>
    <n v="96000"/>
    <n v="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3041396"/>
    <n v="1673646"/>
    <n v="1388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en blanco)"/>
    <s v="99 - MULTIPROVINCIAL"/>
    <n v="1560000"/>
    <n v="8451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5100000"/>
    <n v="3133120"/>
    <n v="2510453.7999999998"/>
  </r>
  <r>
    <s v="2024"/>
    <x v="0"/>
    <x v="0"/>
    <x v="0"/>
    <x v="0"/>
    <s v="2 - Poder Ejecutivo"/>
    <s v="0203 - MINISTERIO DE DEFENSA"/>
    <s v="0009 - ESCUELA DE GRADUADOS EN DERECHOS HUMANOS Y DERECHO INTERNACIONAL HUMANITARIO"/>
    <x v="2"/>
    <x v="10"/>
    <x v="30"/>
    <s v="2.2 - CONTRATACIÓN DE SERVICIOS"/>
    <s v="2.2.6 - SEGUROS"/>
    <s v="N"/>
    <s v="00 - N/A"/>
    <s v="10 - FONDO GENERAL"/>
    <s v="(en blanco)"/>
    <s v="99 - MULTIPROVINCIAL"/>
    <n v="0"/>
    <n v="62220"/>
    <n v="6222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240000"/>
    <n v="1849863"/>
    <n v="1849862.3199999998"/>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2000000"/>
    <n v="2618644"/>
    <n v="2217543.87"/>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3104982"/>
    <n v="102236"/>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en blanco)"/>
    <s v="99 - MULTIPROVINCIAL"/>
    <n v="1399100"/>
    <n v="3091453"/>
    <n v="230339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120000"/>
    <n v="592119"/>
    <n v="304634.7"/>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184998"/>
    <n v="215999"/>
    <n v="21599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105685"/>
    <n v="105684.36000000002"/>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en blanco)"/>
    <s v="99 - MULTIPROVINCIAL"/>
    <n v="200000"/>
    <n v="103486.32"/>
    <n v="103486"/>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2741123"/>
    <n v="2757819"/>
    <n v="2069323.4"/>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330000"/>
    <n v="294805"/>
    <n v="294804.73"/>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8077625"/>
    <n v="20279655"/>
    <n v="11131436.4"/>
  </r>
  <r>
    <s v="2024"/>
    <x v="0"/>
    <x v="0"/>
    <x v="0"/>
    <x v="0"/>
    <s v="2 - Poder Ejecutivo"/>
    <s v="0203 - MINISTERIO DE DEFENSA"/>
    <s v="0010 - 'ESCUELA DE GRADUADOS DE ALTOS ESTUDIOS ESTRATÉGICOS' (EGAEE)"/>
    <x v="2"/>
    <x v="10"/>
    <x v="24"/>
    <s v="2.1 - REMUNERACIONES Y CONTRIBUCIONES"/>
    <s v="2.1.2 - SOBRESUELDOS"/>
    <s v="N"/>
    <s v="00 - N/A"/>
    <s v="10 - FONDO GENERAL"/>
    <s v="(en blanco)"/>
    <s v="99 - MULTIPROVINCIAL"/>
    <n v="0"/>
    <n v="1082400"/>
    <n v="0"/>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401550"/>
    <n v="367644"/>
    <n v="241385.76"/>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en blanco)"/>
    <s v="99 - MULTIPROVINCIAL"/>
    <n v="50000"/>
    <n v="50000"/>
    <n v="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750000"/>
    <n v="1050000"/>
    <n v="418968"/>
  </r>
  <r>
    <s v="2024"/>
    <x v="0"/>
    <x v="0"/>
    <x v="0"/>
    <x v="0"/>
    <s v="2 - Poder Ejecutivo"/>
    <s v="0203 - MINISTERIO DE DEFENSA"/>
    <s v="0010 - 'ESCUELA DE GRADUADOS DE ALTOS ESTUDIOS ESTRATÉGICOS' (EGAEE)"/>
    <x v="2"/>
    <x v="10"/>
    <x v="24"/>
    <s v="2.2 - CONTRATACIÓN DE SERVICIOS"/>
    <s v="2.2.4 - TRANSPORTE Y ALMACENAJE"/>
    <s v="N"/>
    <s v="00 - N/A"/>
    <s v="10 - FONDO GENERAL"/>
    <s v="(en blanco)"/>
    <s v="99 - MULTIPROVINCIAL"/>
    <n v="600000"/>
    <n v="700000"/>
    <n v="0"/>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323600"/>
    <n v="2223600"/>
    <n v="1759085.0000000002"/>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690000"/>
    <n v="1574546"/>
    <n v="1067334.3899999999"/>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3560000"/>
    <n v="3060000"/>
    <n v="1482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en blanco)"/>
    <s v="99 - MULTIPROVINCIAL"/>
    <n v="500000"/>
    <n v="580000"/>
    <n v="380502.8"/>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en blanco)"/>
    <s v="99 - MULTIPROVINCIAL"/>
    <n v="2820000"/>
    <n v="2889200"/>
    <n v="2289905.37"/>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395000"/>
    <n v="213042"/>
    <n v="2241.5300000000002"/>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503211"/>
    <n v="341756"/>
    <n v="167748.35"/>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150000"/>
    <n v="1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260000"/>
    <n v="298060"/>
    <n v="18309.919999999998"/>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2342619"/>
    <n v="2342619"/>
    <n v="1657002.8599999999"/>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204856"/>
    <n v="1233294"/>
    <n v="660774.64"/>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5737800"/>
    <n v="16521133"/>
    <n v="1059540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103783"/>
    <n v="103783"/>
    <n v="56953.259999999995"/>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en blanco)"/>
    <s v="99 - MULTIPROVINCIAL"/>
    <n v="0"/>
    <n v="50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60000"/>
    <n v="293426.40000000002"/>
    <n v="272254.32"/>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250000"/>
    <n v="830784"/>
    <n v="760117.2"/>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en blanco)"/>
    <s v="99 - MULTIPROVINCIAL"/>
    <n v="300000"/>
    <n v="348199.48"/>
    <n v="198184.35"/>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376634.12"/>
    <n v="193501.12"/>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en blanco)"/>
    <s v="99 - MULTIPROVINCIAL"/>
    <n v="2080717"/>
    <n v="2080717"/>
    <n v="1525103.9"/>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625000"/>
    <n v="170215"/>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350000"/>
    <n v="166145.04"/>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80000"/>
    <n v="38432.6"/>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316550"/>
    <n v="23451.32"/>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3000000"/>
    <n v="3235000"/>
    <n v="2307648.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410000"/>
    <n v="1267133.6000000001"/>
    <n v="876014.67999999993"/>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210995933"/>
    <n v="211884250"/>
    <n v="146910680"/>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74196220"/>
    <n v="73196220"/>
    <n v="54301633.770000003"/>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253750"/>
    <n v="1365433"/>
    <n v="1060430.29"/>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10600000"/>
    <n v="10600000"/>
    <n v="5363239.18"/>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en blanco)"/>
    <s v="99 - MULTIPROVINCIAL"/>
    <n v="200000"/>
    <n v="283500"/>
    <n v="141747.5"/>
  </r>
  <r>
    <s v="2024"/>
    <x v="0"/>
    <x v="0"/>
    <x v="0"/>
    <x v="0"/>
    <s v="2 - Poder Ejecutivo"/>
    <s v="0203 - MINISTERIO DE DEFENSA"/>
    <s v="0012 - CUERPO ESPECIALIZADO DE SEGURIDAD FRONTERIZA TERRESTRE"/>
    <x v="0"/>
    <x v="7"/>
    <x v="29"/>
    <s v="2.2 - CONTRATACIÓN DE SERVICIOS"/>
    <s v="2.2.3 - VIÁTICOS"/>
    <s v="N"/>
    <s v="00 - N/A"/>
    <s v="10 - FONDO GENERAL"/>
    <s v="(en blanco)"/>
    <s v="99 - MULTIPROVINCIAL"/>
    <n v="3604800"/>
    <n v="3604800"/>
    <n v="2703600"/>
  </r>
  <r>
    <s v="2024"/>
    <x v="0"/>
    <x v="0"/>
    <x v="0"/>
    <x v="0"/>
    <s v="2 - Poder Ejecutivo"/>
    <s v="0203 - MINISTERIO DE DEFENSA"/>
    <s v="0012 - CUERPO ESPECIALIZADO DE SEGURIDAD FRONTERIZA TERRESTRE"/>
    <x v="0"/>
    <x v="7"/>
    <x v="29"/>
    <s v="2.2 - CONTRATACIÓN DE SERVICIOS"/>
    <s v="2.2.5 - ALQUILERES Y RENTAS"/>
    <s v="N"/>
    <s v="00 - N/A"/>
    <s v="10 - FONDO GENERAL"/>
    <s v="(en blanco)"/>
    <s v="99 - MULTIPROVINCIAL"/>
    <n v="600000"/>
    <n v="1200000"/>
    <n v="797680"/>
  </r>
  <r>
    <s v="2024"/>
    <x v="0"/>
    <x v="0"/>
    <x v="0"/>
    <x v="0"/>
    <s v="2 - Poder Ejecutivo"/>
    <s v="0203 - MINISTERIO DE DEFENSA"/>
    <s v="0012 - CUERPO ESPECIALIZADO DE SEGURIDAD FRONTERIZA TERRESTRE"/>
    <x v="0"/>
    <x v="7"/>
    <x v="29"/>
    <s v="2.2 - CONTRATACIÓN DE SERVICIOS"/>
    <s v="2.2.6 - SEGUROS"/>
    <s v="N"/>
    <s v="00 - N/A"/>
    <s v="10 - FONDO GENERAL"/>
    <s v="(en blanco)"/>
    <s v="99 - MULTIPROVINCIAL"/>
    <n v="2500000"/>
    <n v="2500000"/>
    <n v="2190487.1"/>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5246000"/>
    <n v="6569358.5099999998"/>
    <n v="5186135.83"/>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500000"/>
    <n v="4100000"/>
    <n v="2039394"/>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1800000"/>
    <n v="1083461.49"/>
    <n v="871539.7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60487000"/>
    <n v="56735558"/>
    <n v="39185396.630000003"/>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21250000"/>
    <n v="18456341.5"/>
    <n v="13465006.9"/>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2624812"/>
    <n v="2624812"/>
    <n v="969297.37000000011"/>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900000"/>
    <n v="90000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5950000"/>
    <n v="5709000"/>
    <n v="1648888.2"/>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6732110"/>
    <n v="7125960.2800000003"/>
    <n v="3231691.0599999996"/>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53414015"/>
    <n v="53934936"/>
    <n v="36633957.270000003"/>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3831152"/>
    <n v="28812161.219999999"/>
    <n v="16562363.369999999"/>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42356835"/>
    <n v="42287364.920000002"/>
    <n v="27937499.669999994"/>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2403441"/>
    <n v="2472911.08"/>
    <n v="1810684.5999999994"/>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3250000"/>
    <n v="3250000"/>
    <n v="2441975.0500000003"/>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710000"/>
    <n v="710000"/>
    <n v="647925.55000000005"/>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en blanco)"/>
    <s v="99 - MULTIPROVINCIAL"/>
    <n v="140000"/>
    <n v="140000"/>
    <n v="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en blanco)"/>
    <s v="99 - MULTIPROVINCIAL"/>
    <n v="110000"/>
    <n v="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2532959"/>
    <n v="1764654"/>
    <n v="902092.41000000015"/>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en blanco)"/>
    <s v="99 - MULTIPROVINCIAL"/>
    <n v="700000"/>
    <n v="589990"/>
    <n v="436518.69999999995"/>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4299600"/>
    <n v="4904796"/>
    <n v="3958425.9200000004"/>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1757000"/>
    <n v="2140119"/>
    <n v="1172479.0100000002"/>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77364800"/>
    <n v="81374800"/>
    <n v="53906400"/>
  </r>
  <r>
    <s v="2024"/>
    <x v="0"/>
    <x v="0"/>
    <x v="0"/>
    <x v="0"/>
    <s v="2 - Poder Ejecutivo"/>
    <s v="0203 - MINISTERIO DE DEFENSA"/>
    <s v="0015 - CUERPOS ESPECIALIZADOS DE SEGURIDAD PORTUARIA"/>
    <x v="0"/>
    <x v="7"/>
    <x v="29"/>
    <s v="2.1 - REMUNERACIONES Y CONTRIBUCIONES"/>
    <s v="2.1.2 - SOBRESUELDOS"/>
    <s v="N"/>
    <s v="00 - N/A"/>
    <s v="10 - FONDO GENERAL"/>
    <s v="(en blanco)"/>
    <s v="99 - MULTIPROVINCIAL"/>
    <n v="4644000"/>
    <n v="4644000"/>
    <n v="3466849.5"/>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24428"/>
    <n v="124428"/>
    <n v="93262.5"/>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3594000"/>
    <n v="3594000"/>
    <n v="2176352.2099999995"/>
  </r>
  <r>
    <s v="2024"/>
    <x v="0"/>
    <x v="0"/>
    <x v="0"/>
    <x v="0"/>
    <s v="2 - Poder Ejecutivo"/>
    <s v="0203 - MINISTERIO DE DEFENSA"/>
    <s v="0015 - CUERPOS ESPECIALIZADOS DE SEGURIDAD PORTUARIA"/>
    <x v="0"/>
    <x v="7"/>
    <x v="29"/>
    <s v="2.2 - CONTRATACIÓN DE SERVICIOS"/>
    <s v="2.2.3 - VIÁTICOS"/>
    <s v="N"/>
    <s v="00 - N/A"/>
    <s v="10 - FONDO GENERAL"/>
    <s v="(en blanco)"/>
    <s v="99 - MULTIPROVINCIAL"/>
    <n v="3600000"/>
    <n v="3600000"/>
    <n v="2699100"/>
  </r>
  <r>
    <s v="2024"/>
    <x v="0"/>
    <x v="0"/>
    <x v="0"/>
    <x v="0"/>
    <s v="2 - Poder Ejecutivo"/>
    <s v="0203 - MINISTERIO DE DEFENSA"/>
    <s v="0015 - CUERPOS ESPECIALIZADOS DE SEGURIDAD PORTUARIA"/>
    <x v="0"/>
    <x v="7"/>
    <x v="29"/>
    <s v="2.2 - CONTRATACIÓN DE SERVICIOS"/>
    <s v="2.2.5 - ALQUILERES Y RENTAS"/>
    <s v="N"/>
    <s v="00 - N/A"/>
    <s v="10 - FONDO GENERAL"/>
    <s v="(en blanco)"/>
    <s v="99 - MULTIPROVINCIAL"/>
    <n v="420000"/>
    <n v="420000"/>
    <n v="419934.92"/>
  </r>
  <r>
    <s v="2024"/>
    <x v="0"/>
    <x v="0"/>
    <x v="0"/>
    <x v="0"/>
    <s v="2 - Poder Ejecutivo"/>
    <s v="0203 - MINISTERIO DE DEFENSA"/>
    <s v="0015 - CUERPOS ESPECIALIZADOS DE SEGURIDAD PORTUARIA"/>
    <x v="0"/>
    <x v="7"/>
    <x v="29"/>
    <s v="2.2 - CONTRATACIÓN DE SERVICIOS"/>
    <s v="2.2.6 - SEGUROS"/>
    <s v="N"/>
    <s v="00 - N/A"/>
    <s v="10 - FONDO GENERAL"/>
    <s v="(en blanco)"/>
    <s v="99 - MULTIPROVINCIAL"/>
    <n v="400000"/>
    <n v="536712"/>
    <n v="536709.37"/>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en blanco)"/>
    <s v="99 - MULTIPROVINCIAL"/>
    <n v="180000"/>
    <n v="105796"/>
    <n v="105626.52"/>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20 - FONDOS CON DESTINO ESPECÍFICO"/>
    <s v="(en blanco)"/>
    <s v="99 - MULTIPROVINCIAL"/>
    <n v="0"/>
    <n v="623400"/>
    <n v="623068"/>
  </r>
  <r>
    <s v="2024"/>
    <x v="0"/>
    <x v="0"/>
    <x v="0"/>
    <x v="0"/>
    <s v="2 - Poder Ejecutivo"/>
    <s v="0203 - MINISTERIO DE DEFENSA"/>
    <s v="0015 - CUERPOS ESPECIALIZADOS DE SEGURIDAD PORTUARIA"/>
    <x v="0"/>
    <x v="7"/>
    <x v="29"/>
    <s v="2.2 - CONTRATACIÓN DE SERVICIOS"/>
    <s v="2.2.8 - OTROS SERVICIOS NO INCLUIDOS EN CONCEPTOS ANTERIORES"/>
    <s v="N"/>
    <s v="00 - N/A"/>
    <s v="20 - FONDOS CON DESTINO ESPECÍFICO"/>
    <s v="(en blanco)"/>
    <s v="99 - MULTIPROVINCIAL"/>
    <n v="0"/>
    <n v="190217"/>
    <n v="0"/>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en blanco)"/>
    <s v="99 - MULTIPROVINCIAL"/>
    <n v="0"/>
    <n v="1024063"/>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en blanco)"/>
    <s v="99 - MULTIPROVINCIAL"/>
    <n v="9600000"/>
    <n v="9600000"/>
    <n v="718704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en blanco)"/>
    <s v="99 - MULTIPROVINCIAL"/>
    <n v="0"/>
    <n v="29000"/>
    <n v="28999.99"/>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1000000"/>
    <n v="2186806"/>
    <n v="1440142.8"/>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1561711"/>
    <n v="1550944.7999999998"/>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150000"/>
    <n v="220694"/>
    <n v="141010"/>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1140051"/>
    <n v="1139051.48"/>
  </r>
  <r>
    <s v="2024"/>
    <x v="0"/>
    <x v="0"/>
    <x v="0"/>
    <x v="0"/>
    <s v="2 - Poder Ejecutivo"/>
    <s v="0203 - MINISTERIO DE DEFENSA"/>
    <s v="0015 - CUERPOS ESPECIALIZADOS DE SEGURIDAD PORTUARIA"/>
    <x v="0"/>
    <x v="7"/>
    <x v="29"/>
    <s v="2.3 - MATERIALES Y SUMINISTROS"/>
    <s v="2.3.4 - PRODUCTOS FARMACÉUTICOS"/>
    <s v="N"/>
    <s v="00 - N/A"/>
    <s v="20 - FONDOS CON DESTINO ESPECÍFICO"/>
    <s v="(en blanco)"/>
    <s v="99 - MULTIPROVINCIAL"/>
    <n v="0"/>
    <n v="62450"/>
    <n v="62450"/>
  </r>
  <r>
    <s v="2024"/>
    <x v="0"/>
    <x v="0"/>
    <x v="0"/>
    <x v="0"/>
    <s v="2 - Poder Ejecutivo"/>
    <s v="0203 - MINISTERIO DE DEFENSA"/>
    <s v="0015 - CUERPOS ESPECIALIZADOS DE SEGURIDAD PORTUARIA"/>
    <x v="0"/>
    <x v="7"/>
    <x v="29"/>
    <s v="2.3 - MATERIALES Y SUMINISTROS"/>
    <s v="2.3.5 - CUERO, CAUCHO Y PLÁSTICO"/>
    <s v="N"/>
    <s v="00 - N/A"/>
    <s v="10 - FONDO GENERAL"/>
    <s v="(en blanco)"/>
    <s v="99 - MULTIPROVINCIAL"/>
    <n v="0"/>
    <n v="624"/>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108317"/>
    <n v="1074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en blanco)"/>
    <s v="99 - MULTIPROVINCIAL"/>
    <n v="0"/>
    <n v="203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76605"/>
    <n v="76604.929999999993"/>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9240000"/>
    <n v="9240000"/>
    <n v="4669992.3900000006"/>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1103385"/>
    <n v="1095218.8"/>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361038"/>
    <n v="365776"/>
    <n v="228836.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2840813"/>
    <n v="2661699.3999999994"/>
  </r>
  <r>
    <s v="2024"/>
    <x v="0"/>
    <x v="0"/>
    <x v="0"/>
    <x v="0"/>
    <s v="2 - Poder Ejecutivo"/>
    <s v="0203 - MINISTERIO DE DEFENSA"/>
    <s v="0017 - SERVICIO MILITAR VOLUNTARIO"/>
    <x v="0"/>
    <x v="7"/>
    <x v="29"/>
    <s v="2.1 - REMUNERACIONES Y CONTRIBUCIONES"/>
    <s v="2.1.1 - REMUNERACIONES"/>
    <s v="N"/>
    <s v="00 - N/A"/>
    <s v="10 - FONDO GENERAL"/>
    <s v="(en blanco)"/>
    <s v="99 - MULTIPROVINCIAL"/>
    <n v="28116271"/>
    <n v="28924439"/>
    <n v="18425555.200000003"/>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254199"/>
    <n v="316582"/>
    <n v="199309.83999999997"/>
  </r>
  <r>
    <s v="2024"/>
    <x v="0"/>
    <x v="0"/>
    <x v="0"/>
    <x v="0"/>
    <s v="2 - Poder Ejecutivo"/>
    <s v="0203 - MINISTERIO DE DEFENSA"/>
    <s v="0017 - SERVICIO MILITAR VOLUNTARIO"/>
    <x v="0"/>
    <x v="7"/>
    <x v="29"/>
    <s v="2.2 - CONTRATACIÓN DE SERVICIOS"/>
    <s v="2.2.1 - SERVICIOS BÁSICOS"/>
    <s v="N"/>
    <s v="00 - N/A"/>
    <s v="10 - FONDO GENERAL"/>
    <s v="(en blanco)"/>
    <s v="99 - MULTIPROVINCIAL"/>
    <n v="1525878"/>
    <n v="1525878"/>
    <n v="872723.1"/>
  </r>
  <r>
    <s v="2024"/>
    <x v="0"/>
    <x v="0"/>
    <x v="0"/>
    <x v="0"/>
    <s v="2 - Poder Ejecutivo"/>
    <s v="0203 - MINISTERIO DE DEFENSA"/>
    <s v="0017 - SERVICIO MILITAR VOLUNTARIO"/>
    <x v="0"/>
    <x v="7"/>
    <x v="29"/>
    <s v="2.2 - CONTRATACIÓN DE SERVICIOS"/>
    <s v="2.2.3 - VIÁTICOS"/>
    <s v="N"/>
    <s v="00 - N/A"/>
    <s v="10 - FONDO GENERAL"/>
    <s v="(en blanco)"/>
    <s v="99 - MULTIPROVINCIAL"/>
    <n v="300000"/>
    <n v="210182.7"/>
    <n v="43095"/>
  </r>
  <r>
    <s v="2024"/>
    <x v="0"/>
    <x v="0"/>
    <x v="0"/>
    <x v="0"/>
    <s v="2 - Poder Ejecutivo"/>
    <s v="0203 - MINISTERIO DE DEFENSA"/>
    <s v="0017 - SERVICIO MILITAR VOLUNTARIO"/>
    <x v="0"/>
    <x v="7"/>
    <x v="29"/>
    <s v="2.2 - CONTRATACIÓN DE SERVICIOS"/>
    <s v="2.2.4 - TRANSPORTE Y ALMACENAJE"/>
    <s v="N"/>
    <s v="00 - N/A"/>
    <s v="10 - FONDO GENERAL"/>
    <s v="(en blanco)"/>
    <s v="99 - MULTIPROVINCIAL"/>
    <n v="160000"/>
    <n v="160000"/>
    <n v="0"/>
  </r>
  <r>
    <s v="2024"/>
    <x v="0"/>
    <x v="0"/>
    <x v="0"/>
    <x v="0"/>
    <s v="2 - Poder Ejecutivo"/>
    <s v="0203 - MINISTERIO DE DEFENSA"/>
    <s v="0017 - SERVICIO MILITAR VOLUNTARIO"/>
    <x v="0"/>
    <x v="7"/>
    <x v="29"/>
    <s v="2.2 - CONTRATACIÓN DE SERVICIOS"/>
    <s v="2.2.5 - ALQUILERES Y RENTAS"/>
    <s v="N"/>
    <s v="00 - N/A"/>
    <s v="10 - FONDO GENERAL"/>
    <s v="(en blanco)"/>
    <s v="99 - MULTIPROVINCIAL"/>
    <n v="1879793"/>
    <n v="1901651"/>
    <n v="1234954.3399999999"/>
  </r>
  <r>
    <s v="2024"/>
    <x v="0"/>
    <x v="0"/>
    <x v="0"/>
    <x v="0"/>
    <s v="2 - Poder Ejecutivo"/>
    <s v="0203 - MINISTERIO DE DEFENSA"/>
    <s v="0017 - SERVICIO MILITAR VOLUNTARIO"/>
    <x v="0"/>
    <x v="7"/>
    <x v="29"/>
    <s v="2.2 - CONTRATACIÓN DE SERVICIOS"/>
    <s v="2.2.6 - SEGUROS"/>
    <s v="N"/>
    <s v="00 - N/A"/>
    <s v="10 - FONDO GENERAL"/>
    <s v="(en blanco)"/>
    <s v="99 - MULTIPROVINCIAL"/>
    <n v="0"/>
    <n v="8730"/>
    <n v="8729.3700000000008"/>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65000"/>
    <n v="145000"/>
    <n v="93569.279999999999"/>
  </r>
  <r>
    <s v="2024"/>
    <x v="0"/>
    <x v="0"/>
    <x v="0"/>
    <x v="0"/>
    <s v="2 - Poder Ejecutivo"/>
    <s v="0203 - MINISTERIO DE DEFENSA"/>
    <s v="0017 - SERVICIO MILITAR VOLUNTARIO"/>
    <x v="0"/>
    <x v="7"/>
    <x v="29"/>
    <s v="2.2 - CONTRATACIÓN DE SERVICIOS"/>
    <s v="2.2.8 - OTROS SERVICIOS NO INCLUIDOS EN CONCEPTOS ANTERIORES"/>
    <s v="N"/>
    <s v="00 - N/A"/>
    <s v="10 - FONDO GENERAL"/>
    <s v="(en blanco)"/>
    <s v="99 - MULTIPROVINCIAL"/>
    <n v="0"/>
    <n v="2588017"/>
    <n v="2486990.42"/>
  </r>
  <r>
    <s v="2024"/>
    <x v="0"/>
    <x v="0"/>
    <x v="0"/>
    <x v="0"/>
    <s v="2 - Poder Ejecutivo"/>
    <s v="0203 - MINISTERIO DE DEFENSA"/>
    <s v="0017 - SERVICIO MILITAR VOLUNTARIO"/>
    <x v="0"/>
    <x v="7"/>
    <x v="29"/>
    <s v="2.2 - CONTRATACIÓN DE SERVICIOS"/>
    <s v="2.2.9 - OTRAS CONTRATACIONES DE SERVICIOS"/>
    <s v="N"/>
    <s v="00 - N/A"/>
    <s v="10 - FONDO GENERAL"/>
    <s v="(en blanco)"/>
    <s v="99 - MULTIPROVINCIAL"/>
    <n v="0"/>
    <n v="867420"/>
    <n v="787649.86"/>
  </r>
  <r>
    <s v="2024"/>
    <x v="0"/>
    <x v="0"/>
    <x v="0"/>
    <x v="0"/>
    <s v="2 - Poder Ejecutivo"/>
    <s v="0203 - MINISTERIO DE DEFENSA"/>
    <s v="0017 - SERVICIO MILITAR VOLUNTARIO"/>
    <x v="0"/>
    <x v="7"/>
    <x v="29"/>
    <s v="2.3 - MATERIALES Y SUMINISTROS"/>
    <s v="2.3.1 - ALIMENTOS Y PRODUCTOS AGROFORESTALES"/>
    <s v="N"/>
    <s v="00 - N/A"/>
    <s v="10 - FONDO GENERAL"/>
    <s v="(en blanco)"/>
    <s v="99 - MULTIPROVINCIAL"/>
    <n v="5749800"/>
    <n v="8673203.7699999996"/>
    <n v="7366434"/>
  </r>
  <r>
    <s v="2024"/>
    <x v="0"/>
    <x v="0"/>
    <x v="0"/>
    <x v="0"/>
    <s v="2 - Poder Ejecutivo"/>
    <s v="0203 - MINISTERIO DE DEFENSA"/>
    <s v="0017 - SERVICIO MILITAR VOLUNTARIO"/>
    <x v="0"/>
    <x v="7"/>
    <x v="29"/>
    <s v="2.3 - MATERIALES Y SUMINISTROS"/>
    <s v="2.3.2 - TEXTILES Y VESTUARIOS"/>
    <s v="N"/>
    <s v="00 - N/A"/>
    <s v="10 - FONDO GENERAL"/>
    <s v="(en blanco)"/>
    <s v="99 - MULTIPROVINCIAL"/>
    <n v="8245895"/>
    <n v="1529489.1300000008"/>
    <n v="1444202"/>
  </r>
  <r>
    <s v="2024"/>
    <x v="0"/>
    <x v="0"/>
    <x v="0"/>
    <x v="0"/>
    <s v="2 - Poder Ejecutivo"/>
    <s v="0203 - MINISTERIO DE DEFENSA"/>
    <s v="0017 - SERVICIO MILITAR VOLUNTARIO"/>
    <x v="0"/>
    <x v="7"/>
    <x v="29"/>
    <s v="2.3 - MATERIALES Y SUMINISTROS"/>
    <s v="2.3.3 - PAPEL, CARTÓN E IMPRESOS"/>
    <s v="N"/>
    <s v="00 - N/A"/>
    <s v="10 - FONDO GENERAL"/>
    <s v="(en blanco)"/>
    <s v="99 - MULTIPROVINCIAL"/>
    <n v="200000"/>
    <n v="227704"/>
    <n v="131169.69999999998"/>
  </r>
  <r>
    <s v="2024"/>
    <x v="0"/>
    <x v="0"/>
    <x v="0"/>
    <x v="0"/>
    <s v="2 - Poder Ejecutivo"/>
    <s v="0203 - MINISTERIO DE DEFENSA"/>
    <s v="0017 - SERVICIO MILITAR VOLUNTARIO"/>
    <x v="0"/>
    <x v="7"/>
    <x v="29"/>
    <s v="2.3 - MATERIALES Y SUMINISTROS"/>
    <s v="2.3.4 - PRODUCTOS FARMACÉUTICOS"/>
    <s v="N"/>
    <s v="00 - N/A"/>
    <s v="10 - FONDO GENERAL"/>
    <s v="(en blanco)"/>
    <s v="99 - MULTIPROVINCIAL"/>
    <n v="1200000"/>
    <n v="1200000"/>
    <n v="900000"/>
  </r>
  <r>
    <s v="2024"/>
    <x v="0"/>
    <x v="0"/>
    <x v="0"/>
    <x v="0"/>
    <s v="2 - Poder Ejecutivo"/>
    <s v="0203 - MINISTERIO DE DEFENSA"/>
    <s v="0017 - SERVICIO MILITAR VOLUNTARIO"/>
    <x v="0"/>
    <x v="7"/>
    <x v="29"/>
    <s v="2.3 - MATERIALES Y SUMINISTROS"/>
    <s v="2.3.5 - CUERO, CAUCHO Y PLÁSTICO"/>
    <s v="N"/>
    <s v="00 - N/A"/>
    <s v="10 - FONDO GENERAL"/>
    <s v="(en blanco)"/>
    <s v="99 - MULTIPROVINCIAL"/>
    <n v="0"/>
    <n v="1267"/>
    <n v="861.4"/>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62491"/>
    <n v="62327.600000000006"/>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4400000"/>
    <n v="4534992"/>
    <n v="3144756"/>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1496055"/>
    <n v="1165844.4000000004"/>
    <n v="1159047.5599999998"/>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38824450"/>
    <n v="38824450"/>
    <n v="24618300"/>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441000"/>
    <n v="441000"/>
    <n v="292243.92000000004"/>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890000"/>
    <n v="2890000"/>
    <n v="1885116.03"/>
  </r>
  <r>
    <s v="2024"/>
    <x v="0"/>
    <x v="0"/>
    <x v="0"/>
    <x v="0"/>
    <s v="2 - Poder Ejecutivo"/>
    <s v="0203 - MINISTERIO DE DEFENSA"/>
    <s v="0019 - SUPERINTENDENCIA DE VIGILANCIA Y SEGURIDAD PRIVADA"/>
    <x v="0"/>
    <x v="7"/>
    <x v="29"/>
    <s v="2.2 - CONTRATACIÓN DE SERVICIOS"/>
    <s v="2.2.3 - VIÁTICOS"/>
    <s v="N"/>
    <s v="00 - N/A"/>
    <s v="10 - FONDO GENERAL"/>
    <s v="(en blanco)"/>
    <s v="99 - MULTIPROVINCIAL"/>
    <n v="4135200"/>
    <n v="4135200"/>
    <n v="27568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3984000"/>
    <n v="3984000"/>
    <n v="2344000"/>
  </r>
  <r>
    <s v="2024"/>
    <x v="0"/>
    <x v="0"/>
    <x v="0"/>
    <x v="0"/>
    <s v="2 - Poder Ejecutivo"/>
    <s v="0203 - MINISTERIO DE DEFENSA"/>
    <s v="0019 - SUPERINTENDENCIA DE VIGILANCIA Y SEGURIDAD PRIVADA"/>
    <x v="0"/>
    <x v="7"/>
    <x v="29"/>
    <s v="2.2 - CONTRATACIÓN DE SERVICIOS"/>
    <s v="2.2.6 - SEGUROS"/>
    <s v="N"/>
    <s v="00 - N/A"/>
    <s v="10 - FONDO GENERAL"/>
    <s v="(en blanco)"/>
    <s v="99 - MULTIPROVINCIAL"/>
    <n v="360000"/>
    <n v="400042"/>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en blanco)"/>
    <s v="99 - MULTIPROVINCIAL"/>
    <n v="600000"/>
    <n v="471753"/>
    <n v="23010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en blanco)"/>
    <s v="99 - MULTIPROVINCIAL"/>
    <n v="529230"/>
    <n v="617435"/>
    <n v="396922.5"/>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en blanco)"/>
    <s v="99 - MULTIPROVINCIAL"/>
    <n v="0"/>
    <n v="100000"/>
    <n v="99710"/>
  </r>
  <r>
    <s v="2024"/>
    <x v="0"/>
    <x v="0"/>
    <x v="0"/>
    <x v="0"/>
    <s v="2 - Poder Ejecutivo"/>
    <s v="0203 - MINISTERIO DE DEFENSA"/>
    <s v="0019 - SUPERINTENDENCIA DE VIGILANCIA Y SEGURIDAD PRIVADA"/>
    <x v="0"/>
    <x v="7"/>
    <x v="29"/>
    <s v="2.3 - MATERIALES Y SUMINISTROS"/>
    <s v="2.3.1 - ALIMENTOS Y PRODUCTOS AGROFORESTALES"/>
    <s v="N"/>
    <s v="00 - N/A"/>
    <s v="10 - FONDO GENERAL"/>
    <s v="(en blanco)"/>
    <s v="99 - MULTIPROVINCIAL"/>
    <n v="3912000"/>
    <n v="3912000"/>
    <n v="2911249"/>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en blanco)"/>
    <s v="99 - MULTIPROVINCIAL"/>
    <n v="0"/>
    <n v="1000000"/>
    <n v="999444.8"/>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1030000"/>
    <n v="1209000"/>
    <n v="1182967.7"/>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300100"/>
    <n v="299999.42000000004"/>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1100000"/>
    <n v="1100000"/>
    <n v="367391.82"/>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608000"/>
    <n v="607422.69999999995"/>
  </r>
  <r>
    <s v="2024"/>
    <x v="0"/>
    <x v="0"/>
    <x v="0"/>
    <x v="0"/>
    <s v="2 - Poder Ejecutivo"/>
    <s v="0203 - MINISTERIO DE DEFENSA"/>
    <s v="0019 - SUPERINTENDENCIA DE VIGILANCIA Y SEGURIDAD PRIVADA"/>
    <x v="0"/>
    <x v="7"/>
    <x v="29"/>
    <s v="2.3 - MATERIALES Y SUMINISTROS"/>
    <s v="2.3.5 - CUERO, CAUCHO Y PLÁSTICO"/>
    <s v="N"/>
    <s v="00 - N/A"/>
    <s v="10 - FONDO GENERAL"/>
    <s v="(en blanco)"/>
    <s v="99 - MULTIPROVINCIAL"/>
    <n v="400000"/>
    <n v="400000"/>
    <n v="25488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400000"/>
    <n v="300000"/>
    <n v="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5772000"/>
    <n v="5784000"/>
    <n v="3739652"/>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253100"/>
    <n v="252902.32"/>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430163"/>
    <n v="2339163"/>
    <n v="962874.80999999994"/>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2738800"/>
    <n v="2678505.8600000003"/>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242910880"/>
    <n v="260135200.08000001"/>
    <n v="175353205.5"/>
  </r>
  <r>
    <s v="2024"/>
    <x v="0"/>
    <x v="0"/>
    <x v="0"/>
    <x v="0"/>
    <s v="2 - Poder Ejecutivo"/>
    <s v="0203 - MINISTERIO DE DEFENSA"/>
    <s v="0020 - CUERPO ESPECIALIZADO PARA LA SEGURIDAD DEL METRO DE SANTO DOMINGO"/>
    <x v="0"/>
    <x v="7"/>
    <x v="29"/>
    <s v="2.1 - REMUNERACIONES Y CONTRIBUCIONES"/>
    <s v="2.1.2 - SOBRESUELDOS"/>
    <s v="N"/>
    <s v="00 - N/A"/>
    <s v="10 - FONDO GENERAL"/>
    <s v="(en blanco)"/>
    <s v="99 - MULTIPROVINCIAL"/>
    <n v="2400000"/>
    <n v="2400000"/>
    <n v="17927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4633679"/>
    <n v="5063929.92"/>
    <n v="3753762.6300000008"/>
  </r>
  <r>
    <s v="2024"/>
    <x v="0"/>
    <x v="0"/>
    <x v="0"/>
    <x v="0"/>
    <s v="2 - Poder Ejecutivo"/>
    <s v="0203 - MINISTERIO DE DEFENSA"/>
    <s v="0020 - CUERPO ESPECIALIZADO PARA LA SEGURIDAD DEL METRO DE SANTO DOMINGO"/>
    <x v="0"/>
    <x v="7"/>
    <x v="29"/>
    <s v="2.2 - CONTRATACIÓN DE SERVICIOS"/>
    <s v="2.2.1 - SERVICIOS BÁSICOS"/>
    <s v="N"/>
    <s v="00 - N/A"/>
    <s v="10 - FONDO GENERAL"/>
    <s v="(en blanco)"/>
    <s v="99 - MULTIPROVINCIAL"/>
    <n v="8400000"/>
    <n v="9590538"/>
    <n v="5861797.5599999996"/>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700000"/>
    <n v="1467420"/>
    <n v="1467372.29"/>
  </r>
  <r>
    <s v="2024"/>
    <x v="0"/>
    <x v="0"/>
    <x v="0"/>
    <x v="0"/>
    <s v="2 - Poder Ejecutivo"/>
    <s v="0203 - MINISTERIO DE DEFENSA"/>
    <s v="0020 - CUERPO ESPECIALIZADO PARA LA SEGURIDAD DEL METRO DE SANTO DOMINGO"/>
    <x v="0"/>
    <x v="7"/>
    <x v="29"/>
    <s v="2.2 - CONTRATACIÓN DE SERVICIOS"/>
    <s v="2.2.3 - VIÁTICOS"/>
    <s v="N"/>
    <s v="00 - N/A"/>
    <s v="10 - FONDO GENERAL"/>
    <s v="(en blanco)"/>
    <s v="99 - MULTIPROVINCIAL"/>
    <n v="0"/>
    <n v="900000"/>
    <n v="393950"/>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680000"/>
    <n v="672000"/>
    <n v="454288.2"/>
  </r>
  <r>
    <s v="2024"/>
    <x v="0"/>
    <x v="0"/>
    <x v="0"/>
    <x v="0"/>
    <s v="2 - Poder Ejecutivo"/>
    <s v="0203 - MINISTERIO DE DEFENSA"/>
    <s v="0020 - CUERPO ESPECIALIZADO PARA LA SEGURIDAD DEL METRO DE SANTO DOMINGO"/>
    <x v="0"/>
    <x v="7"/>
    <x v="29"/>
    <s v="2.2 - CONTRATACIÓN DE SERVICIOS"/>
    <s v="2.2.6 - SEGUROS"/>
    <s v="N"/>
    <s v="00 - N/A"/>
    <s v="10 - FONDO GENERAL"/>
    <s v="(en blanco)"/>
    <s v="99 - MULTIPROVINCIAL"/>
    <n v="175000"/>
    <n v="478000"/>
    <n v="409552.15"/>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2100000"/>
    <n v="838928"/>
    <n v="95323.94"/>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1384000"/>
    <n v="5948282.5"/>
    <n v="5690756.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1000000"/>
    <n v="1128944.58"/>
    <n v="773590.55"/>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39590250"/>
    <n v="43958567.420000002"/>
    <n v="32693832.809999999"/>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19275865"/>
    <n v="20478474"/>
    <n v="17248286.559999999"/>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1205000"/>
    <n v="1465574.55"/>
    <n v="1086161.6800000002"/>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en blanco)"/>
    <s v="99 - MULTIPROVINCIAL"/>
    <n v="540000"/>
    <n v="441172"/>
    <n v="182055"/>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605000"/>
    <n v="697000"/>
    <n v="518033.42000000004"/>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275000"/>
    <n v="3229520.97"/>
    <n v="2801206.3499999992"/>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2120000"/>
    <n v="13671587.800000001"/>
    <n v="9258635.3599999975"/>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780000"/>
    <n v="11875423.200000001"/>
    <n v="10125747.880000001"/>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9845000"/>
    <n v="39845000"/>
    <n v="27495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844010052"/>
    <n v="880826052"/>
    <n v="549605518"/>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48905446"/>
    <n v="48905446"/>
    <n v="36480581.5"/>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8192424"/>
    <n v="51009698"/>
    <n v="19781085.300000001"/>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81155960"/>
    <n v="25455960"/>
    <n v="12199831.219999999"/>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en blanco)"/>
    <s v="99 - MULTIPROVINCIAL"/>
    <n v="0"/>
    <n v="5000000"/>
    <n v="3986630.92"/>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9000000"/>
    <n v="9000000"/>
    <n v="376775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1500000"/>
    <n v="5100000"/>
    <n v="4332919.96"/>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10000000"/>
    <n v="13273203.620000001"/>
    <n v="4888313.62"/>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5000000"/>
    <n v="870798.6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19307518.91"/>
    <n v="3573997.82"/>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6620000"/>
    <n v="1558088.3400000003"/>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7700000"/>
    <n v="635784"/>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11102167"/>
    <n v="83696726"/>
    <n v="56947558.159999996"/>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42230000"/>
    <n v="32247907.889999997"/>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8239796.2399999993"/>
    <n v="777139.74"/>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8000000"/>
    <n v="2421472"/>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5395632.3599999994"/>
    <n v="1699062.84"/>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6030000"/>
    <n v="525427.75"/>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18225382"/>
    <n v="70187760"/>
    <n v="33836010.089999996"/>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226445132"/>
    <n v="31496255.770000011"/>
    <n v="12948075.130000001"/>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9685000"/>
    <n v="9685000"/>
    <n v="596000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en blanco)"/>
    <s v="99 - MULTIPROVINCIAL"/>
    <n v="17400000"/>
    <n v="17400000"/>
    <n v="13049016.809999999"/>
  </r>
  <r>
    <s v="2024"/>
    <x v="0"/>
    <x v="0"/>
    <x v="0"/>
    <x v="0"/>
    <s v="2 - Poder Ejecutivo"/>
    <s v="0203 - MINISTERIO DE DEFENSA"/>
    <s v="0027 - DIRECCION GENERAL DEL PLAN SOCIAL DEL MINISTERIO DE DEFENSA"/>
    <x v="2"/>
    <x v="4"/>
    <x v="6"/>
    <s v="2.3 - MATERIALES Y SUMINISTROS"/>
    <s v="2.3.2 - TEXTILES Y VESTUARIOS"/>
    <s v="N"/>
    <s v="00 - N/A"/>
    <s v="10 - FONDO GENERAL"/>
    <s v="(en blanco)"/>
    <s v="99 - MULTIPROVINCIAL"/>
    <n v="846012"/>
    <n v="846012"/>
    <n v="328438.08"/>
  </r>
  <r>
    <s v="2024"/>
    <x v="0"/>
    <x v="0"/>
    <x v="0"/>
    <x v="0"/>
    <s v="2 - Poder Ejecutivo"/>
    <s v="0203 - MINISTERIO DE DEFENSA"/>
    <s v="0027 - DIRECCION GENERAL DEL PLAN SOCIAL DEL MINISTERIO DE DEFENSA"/>
    <x v="2"/>
    <x v="4"/>
    <x v="6"/>
    <s v="2.3 - MATERIALES Y SUMINISTROS"/>
    <s v="2.3.4 - PRODUCTOS FARMACÉUTICOS"/>
    <s v="N"/>
    <s v="00 - N/A"/>
    <s v="10 - FONDO GENERAL"/>
    <s v="(en blanco)"/>
    <s v="99 - MULTIPROVINCIAL"/>
    <n v="4800000"/>
    <n v="4800000"/>
    <n v="3587391"/>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en blanco)"/>
    <s v="99 - MULTIPROVINCIAL"/>
    <n v="3600000"/>
    <n v="3600000"/>
    <n v="27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en blanco)"/>
    <s v="99 - MULTIPROVINCIAL"/>
    <n v="975111"/>
    <n v="975111"/>
    <n v="399951.08999999997"/>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47330976"/>
    <n v="70997579"/>
    <n v="3462520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en blanco)"/>
    <s v="99 - MULTIPROVINCIAL"/>
    <n v="360000"/>
    <n v="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1037025"/>
    <n v="2730422"/>
    <n v="884086.07999999984"/>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en blanco)"/>
    <s v="99 - MULTIPROVINCIAL"/>
    <n v="540000"/>
    <n v="540000"/>
    <n v="246024.29"/>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120000"/>
    <n v="62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200000"/>
    <n v="2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en blanco)"/>
    <s v="99 - MULTIPROVINCIAL"/>
    <n v="300000"/>
    <n v="500000"/>
    <n v="257998.74"/>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840000"/>
    <n v="4132805"/>
    <n v="3268917.8799999994"/>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225000"/>
    <n v="2598436"/>
    <n v="975142.68"/>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3260000"/>
    <n v="3734260"/>
    <n v="192976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900000"/>
    <n v="2377275"/>
    <n v="2146521.17"/>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20 - FONDOS CON DESTINO ESPECÍFICO"/>
    <s v="(en blanco)"/>
    <s v="99 - MULTIPROVINCIAL"/>
    <n v="0"/>
    <n v="259937.5"/>
    <n v="0"/>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4800000"/>
    <n v="4851903"/>
    <n v="3644950.8"/>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815000"/>
    <n v="3161941.9699999997"/>
    <n v="2006951.22"/>
  </r>
  <r>
    <s v="2024"/>
    <x v="0"/>
    <x v="0"/>
    <x v="0"/>
    <x v="0"/>
    <s v="2 - Poder Ejecutivo"/>
    <s v="0203 - MINISTERIO DE DEFENSA"/>
    <s v="0028 - INSTITUTO SUPERIOR PARA LA DEFENSA ' GENERAL JUAN PABLO DUARTE DIEZ' INSUDE."/>
    <x v="2"/>
    <x v="10"/>
    <x v="24"/>
    <s v="2.3 - MATERIALES Y SUMINISTROS"/>
    <s v="2.3.2 - TEXTILES Y VESTUARIOS"/>
    <s v="N"/>
    <s v="00 - N/A"/>
    <s v="20 - FONDOS CON DESTINO ESPECÍFICO"/>
    <s v="(en blanco)"/>
    <s v="99 - MULTIPROVINCIAL"/>
    <n v="0"/>
    <n v="2000000"/>
    <n v="0"/>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7227855"/>
    <n v="7697600.0300000003"/>
    <n v="2160018.14"/>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en blanco)"/>
    <s v="99 - MULTIPROVINCIAL"/>
    <n v="0"/>
    <n v="3000000"/>
    <n v="0"/>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372568"/>
    <n v="352023.78"/>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162950"/>
    <n v="1289429"/>
    <n v="507950.08000000007"/>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20 - FONDOS CON DESTINO ESPECÍFICO"/>
    <s v="(en blanco)"/>
    <s v="99 - MULTIPROVINCIAL"/>
    <n v="0"/>
    <n v="700000"/>
    <n v="0"/>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6231553"/>
    <n v="7373699"/>
    <n v="5127449.32"/>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500000"/>
    <n v="6312534"/>
    <n v="2035971.73"/>
  </r>
  <r>
    <s v="2024"/>
    <x v="0"/>
    <x v="0"/>
    <x v="0"/>
    <x v="0"/>
    <s v="2 - Poder Ejecutivo"/>
    <s v="0203 - MINISTERIO DE DEFENSA"/>
    <s v="0028 - INSTITUTO SUPERIOR PARA LA DEFENSA ' GENERAL JUAN PABLO DUARTE DIEZ' INSUDE."/>
    <x v="2"/>
    <x v="10"/>
    <x v="24"/>
    <s v="2.3 - MATERIALES Y SUMINISTROS"/>
    <s v="2.3.9 - PRODUCTOS Y ÚTILES VARIOS"/>
    <s v="N"/>
    <s v="00 - N/A"/>
    <s v="20 - FONDOS CON DESTINO ESPECÍFICO"/>
    <s v="(en blanco)"/>
    <s v="99 - MULTIPROVINCIAL"/>
    <n v="0"/>
    <n v="1000000"/>
    <n v="0"/>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112156000"/>
    <n v="113372666"/>
    <n v="69505088"/>
  </r>
  <r>
    <s v="2024"/>
    <x v="0"/>
    <x v="0"/>
    <x v="0"/>
    <x v="0"/>
    <s v="2 - Poder Ejecutivo"/>
    <s v="0203 - MINISTERIO DE DEFENSA"/>
    <s v="0030 - SERVICIO NACIONAL DE PROTECCION AMBIENTAL"/>
    <x v="3"/>
    <x v="9"/>
    <x v="35"/>
    <s v="2.1 - REMUNERACIONES Y CONTRIBUCIONES"/>
    <s v="2.1.2 - SOBRESUELDOS"/>
    <s v="N"/>
    <s v="00 - N/A"/>
    <s v="10 - FONDO GENERAL"/>
    <s v="(en blanco)"/>
    <s v="99 - MULTIPROVINCIAL"/>
    <n v="3000000"/>
    <n v="3000000"/>
    <n v="1792262.5"/>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2478000"/>
    <n v="2478000"/>
    <n v="1302564"/>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6463885"/>
    <n v="3880000"/>
    <n v="3756732.3299999996"/>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470000"/>
    <n v="720000"/>
    <n v="171416.24"/>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5200000"/>
    <n v="5200000"/>
    <n v="3735650"/>
  </r>
  <r>
    <s v="2024"/>
    <x v="0"/>
    <x v="0"/>
    <x v="0"/>
    <x v="0"/>
    <s v="2 - Poder Ejecutivo"/>
    <s v="0203 - MINISTERIO DE DEFENSA"/>
    <s v="0030 - SERVICIO NACIONAL DE PROTECCION AMBIENTAL"/>
    <x v="3"/>
    <x v="9"/>
    <x v="35"/>
    <s v="2.2 - CONTRATACIÓN DE SERVICIOS"/>
    <s v="2.2.4 - TRANSPORTE Y ALMACENAJE"/>
    <s v="N"/>
    <s v="00 - N/A"/>
    <s v="10 - FONDO GENERAL"/>
    <s v="(en blanco)"/>
    <s v="99 - MULTIPROVINCIAL"/>
    <n v="150000"/>
    <n v="150000"/>
    <n v="0"/>
  </r>
  <r>
    <s v="2024"/>
    <x v="0"/>
    <x v="0"/>
    <x v="0"/>
    <x v="0"/>
    <s v="2 - Poder Ejecutivo"/>
    <s v="0203 - MINISTERIO DE DEFENSA"/>
    <s v="0030 - SERVICIO NACIONAL DE PROTECCION AMBIENTAL"/>
    <x v="3"/>
    <x v="9"/>
    <x v="35"/>
    <s v="2.2 - CONTRATACIÓN DE SERVICIOS"/>
    <s v="2.2.5 - ALQUILERES Y RENTAS"/>
    <s v="N"/>
    <s v="00 - N/A"/>
    <s v="10 - FONDO GENERAL"/>
    <s v="(en blanco)"/>
    <s v="99 - MULTIPROVINCIAL"/>
    <n v="460204"/>
    <n v="460204"/>
    <n v="265972"/>
  </r>
  <r>
    <s v="2024"/>
    <x v="0"/>
    <x v="0"/>
    <x v="0"/>
    <x v="0"/>
    <s v="2 - Poder Ejecutivo"/>
    <s v="0203 - MINISTERIO DE DEFENSA"/>
    <s v="0030 - SERVICIO NACIONAL DE PROTECCION AMBIENTAL"/>
    <x v="3"/>
    <x v="9"/>
    <x v="35"/>
    <s v="2.2 - CONTRATACIÓN DE SERVICIOS"/>
    <s v="2.2.6 - SEGUROS"/>
    <s v="N"/>
    <s v="00 - N/A"/>
    <s v="10 - FONDO GENERAL"/>
    <s v="(en blanco)"/>
    <s v="99 - MULTIPROVINCIAL"/>
    <n v="802066"/>
    <n v="104281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253020"/>
    <n v="253020"/>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83753"/>
    <n v="233753"/>
    <n v="28910"/>
  </r>
  <r>
    <s v="2024"/>
    <x v="0"/>
    <x v="0"/>
    <x v="0"/>
    <x v="0"/>
    <s v="2 - Poder Ejecutivo"/>
    <s v="0203 - MINISTERIO DE DEFENSA"/>
    <s v="0030 - SERVICIO NACIONAL DE PROTECCION AMBIENTAL"/>
    <x v="3"/>
    <x v="9"/>
    <x v="35"/>
    <s v="2.2 - CONTRATACIÓN DE SERVICIOS"/>
    <s v="2.2.9 - OTRAS CONTRATACIONES DE SERVICIOS"/>
    <s v="N"/>
    <s v="00 - N/A"/>
    <s v="10 - FONDO GENERAL"/>
    <s v="(en blanco)"/>
    <s v="99 - MULTIPROVINCIAL"/>
    <n v="0"/>
    <n v="1800000"/>
    <n v="977970.02"/>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11970223"/>
    <n v="12888723"/>
    <n v="9810033.4000000004"/>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2500000"/>
    <n v="4633088"/>
    <n v="4230016.8"/>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1450000"/>
    <n v="2395000"/>
    <n v="1303551.43"/>
  </r>
  <r>
    <s v="2024"/>
    <x v="0"/>
    <x v="0"/>
    <x v="0"/>
    <x v="0"/>
    <s v="2 - Poder Ejecutivo"/>
    <s v="0203 - MINISTERIO DE DEFENSA"/>
    <s v="0030 - SERVICIO NACIONAL DE PROTECCION AMBIENTAL"/>
    <x v="3"/>
    <x v="9"/>
    <x v="35"/>
    <s v="2.3 - MATERIALES Y SUMINISTROS"/>
    <s v="2.3.4 - PRODUCTOS FARMACÉUTICOS"/>
    <s v="N"/>
    <s v="00 - N/A"/>
    <s v="10 - FONDO GENERAL"/>
    <s v="(en blanco)"/>
    <s v="99 - MULTIPROVINCIAL"/>
    <n v="13092"/>
    <n v="139342"/>
    <n v="0"/>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2700000"/>
    <n v="410010"/>
    <n v="226461.46999999997"/>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700000"/>
    <n v="489200"/>
    <n v="131575.9"/>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2876200"/>
    <n v="13576200"/>
    <n v="9981049.6000000015"/>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4310000"/>
    <n v="4362300"/>
    <n v="1971306.2800000003"/>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41580500"/>
    <n v="41580500"/>
    <n v="26239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791556"/>
    <n v="605857.87"/>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1917778"/>
    <n v="1917778"/>
    <n v="1243415.9999999998"/>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100528"/>
    <n v="43407"/>
  </r>
  <r>
    <s v="2024"/>
    <x v="0"/>
    <x v="0"/>
    <x v="0"/>
    <x v="0"/>
    <s v="2 - Poder Ejecutivo"/>
    <s v="0203 - MINISTERIO DE DEFENSA"/>
    <s v="0031 - DIRECCIÓN GENERAL DE LA INDUSTRIA MILITAR DE LAS FUERZAS ARMADAS"/>
    <x v="0"/>
    <x v="7"/>
    <x v="29"/>
    <s v="2.2 - CONTRATACIÓN DE SERVICIOS"/>
    <s v="2.2.2 - PUBLICIDAD, IMPRESIÓN Y ENCUADERNACIÓN"/>
    <s v="N"/>
    <s v="00 - N/A"/>
    <s v="10 - FONDO GENERAL"/>
    <s v="(en blanco)"/>
    <s v="99 - MULTIPROVINCIAL"/>
    <n v="0"/>
    <n v="441792"/>
    <n v="0"/>
  </r>
  <r>
    <s v="2024"/>
    <x v="0"/>
    <x v="0"/>
    <x v="0"/>
    <x v="0"/>
    <s v="2 - Poder Ejecutivo"/>
    <s v="0203 - MINISTERIO DE DEFENSA"/>
    <s v="0031 - DIRECCIÓN GENERAL DE LA INDUSTRIA MILITAR DE LAS FUERZAS ARMADAS"/>
    <x v="0"/>
    <x v="7"/>
    <x v="29"/>
    <s v="2.2 - CONTRATACIÓN DE SERVICIOS"/>
    <s v="2.2.2 - PUBLICIDAD, IMPRESIÓN Y ENCUADERNACIÓN"/>
    <s v="N"/>
    <s v="00 - N/A"/>
    <s v="20 - FONDOS CON DESTINO ESPECÍFICO"/>
    <s v="(en blanco)"/>
    <s v="99 - MULTIPROVINCIAL"/>
    <n v="0"/>
    <n v="7279845"/>
    <n v="7279844.7999999998"/>
  </r>
  <r>
    <s v="2024"/>
    <x v="0"/>
    <x v="0"/>
    <x v="0"/>
    <x v="0"/>
    <s v="2 - Poder Ejecutivo"/>
    <s v="0203 - MINISTERIO DE DEFENSA"/>
    <s v="0031 - DIRECCIÓN GENERAL DE LA INDUSTRIA MILITAR DE LAS FUERZAS ARMADAS"/>
    <x v="0"/>
    <x v="7"/>
    <x v="29"/>
    <s v="2.2 - CONTRATACIÓN DE SERVICIOS"/>
    <s v="2.2.5 - ALQUILERES Y RENTAS"/>
    <s v="N"/>
    <s v="00 - N/A"/>
    <s v="10 - FONDO GENERAL"/>
    <s v="(en blanco)"/>
    <s v="99 - MULTIPROVINCIAL"/>
    <n v="1512000"/>
    <n v="1512000"/>
    <n v="1004530.7999999999"/>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10 - FONDO GENERAL"/>
    <s v="(en blanco)"/>
    <s v="99 - MULTIPROVINCIAL"/>
    <n v="0"/>
    <n v="86000"/>
    <n v="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885000.3200000003"/>
    <n v="88500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en blanco)"/>
    <s v="99 - MULTIPROVINCIAL"/>
    <n v="0"/>
    <n v="8000000"/>
    <n v="1726791.3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en blanco)"/>
    <s v="99 - MULTIPROVINCIAL"/>
    <n v="0"/>
    <n v="7266230"/>
    <n v="7266229.96"/>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en blanco)"/>
    <s v="99 - MULTIPROVINCIAL"/>
    <n v="5165640"/>
    <n v="5165640"/>
    <n v="387036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en blanco)"/>
    <s v="99 - MULTIPROVINCIAL"/>
    <n v="0"/>
    <n v="1093"/>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2300000"/>
    <n v="3172274"/>
    <n v="2380125.85"/>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138952867.04000002"/>
    <n v="46660984.630000003"/>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1277433"/>
    <n v="592926"/>
    <n v="500141.45999999996"/>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1200459.5600000005"/>
    <n v="1194178.8799999999"/>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en blanco)"/>
    <s v="99 - MULTIPROVINCIAL"/>
    <n v="0"/>
    <n v="116556"/>
    <n v="116555.09"/>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12551"/>
    <n v="9950.4700000000012"/>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359151"/>
    <n v="359145.87"/>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1722568"/>
    <n v="1942774"/>
    <n v="1461229.43"/>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257397"/>
    <n v="220745.56000000003"/>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510360"/>
    <n v="894907"/>
    <n v="707705.21000000008"/>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2558186"/>
    <n v="2500357.9400000004"/>
  </r>
  <r>
    <s v="2024"/>
    <x v="0"/>
    <x v="0"/>
    <x v="0"/>
    <x v="0"/>
    <s v="2 - Poder Ejecutivo"/>
    <s v="0203 - MINISTERIO DE DEFENSA"/>
    <s v="0004 - PRIMER REGIMIENTO DE LA GUARDIA PRESIDENCIAL"/>
    <x v="0"/>
    <x v="7"/>
    <x v="29"/>
    <s v="2.1 - REMUNERACIONES Y CONTRIBUCIONES"/>
    <s v="2.1.1 - REMUNERACIONES"/>
    <s v="N"/>
    <s v="00 - N/A"/>
    <s v="10 - FONDO GENERAL"/>
    <s v="(en blanco)"/>
    <s v="01 - DISTRITO NACIONAL"/>
    <n v="0"/>
    <n v="64315906"/>
    <n v="0"/>
  </r>
  <r>
    <s v="2024"/>
    <x v="0"/>
    <x v="0"/>
    <x v="0"/>
    <x v="0"/>
    <s v="2 - Poder Ejecutivo"/>
    <s v="0203 - MINISTERIO DE DEFENSA"/>
    <s v="0004 - PRIMER REGIMIENTO DE LA GUARDIA PRESIDENCIAL"/>
    <x v="0"/>
    <x v="7"/>
    <x v="29"/>
    <s v="2.1 - REMUNERACIONES Y CONTRIBUCIONES"/>
    <s v="2.1.2 - SOBRESUELDOS"/>
    <s v="N"/>
    <s v="00 - N/A"/>
    <s v="10 - FONDO GENERAL"/>
    <s v="(en blanco)"/>
    <s v="01 - DISTRITO NACIONAL"/>
    <n v="0"/>
    <n v="3442335"/>
    <n v="0"/>
  </r>
  <r>
    <s v="2024"/>
    <x v="0"/>
    <x v="0"/>
    <x v="0"/>
    <x v="0"/>
    <s v="2 - Poder Ejecutivo"/>
    <s v="0203 - MINISTERIO DE DEFENSA"/>
    <s v="0004 - PRIMER REGIMIENTO DE LA GUARDIA PRESIDENCIAL"/>
    <x v="0"/>
    <x v="7"/>
    <x v="29"/>
    <s v="2.3 - MATERIALES Y SUMINISTROS"/>
    <s v="2.3.9 - PRODUCTOS Y ÚTILES VARIOS"/>
    <s v="N"/>
    <s v="00 - N/A"/>
    <s v="10 - FONDO GENERAL"/>
    <s v="(en blanco)"/>
    <s v="01 - DISTRITO NACIONAL"/>
    <n v="0"/>
    <n v="42581616"/>
    <n v="0"/>
  </r>
  <r>
    <s v="2024"/>
    <x v="0"/>
    <x v="0"/>
    <x v="0"/>
    <x v="0"/>
    <s v="2 - Poder Ejecutivo"/>
    <s v="0203 - MINISTERIO DE DEFENSA"/>
    <s v="0032 - CUERPO DE SEGURIDAD PRESIDENCIAL (CUSEP)"/>
    <x v="0"/>
    <x v="7"/>
    <x v="29"/>
    <s v="2.1 - REMUNERACIONES Y CONTRIBUCIONES"/>
    <s v="2.1.1 - REMUNERACIONES"/>
    <s v="N"/>
    <s v="00 - N/A"/>
    <s v="10 - FONDO GENERAL"/>
    <s v="(en blanco)"/>
    <s v="99 - MULTIPROVINCIAL"/>
    <n v="0"/>
    <n v="113370696.8"/>
    <n v="0"/>
  </r>
  <r>
    <s v="2024"/>
    <x v="0"/>
    <x v="0"/>
    <x v="0"/>
    <x v="0"/>
    <s v="2 - Poder Ejecutivo"/>
    <s v="0203 - MINISTERIO DE DEFENSA"/>
    <s v="0032 - CUERPO DE SEGURIDAD PRESIDENCIAL (CUSEP)"/>
    <x v="0"/>
    <x v="7"/>
    <x v="29"/>
    <s v="2.1 - REMUNERACIONES Y CONTRIBUCIONES"/>
    <s v="2.1.2 - SOBRESUELDOS"/>
    <s v="N"/>
    <s v="00 - N/A"/>
    <s v="10 - FONDO GENERAL"/>
    <s v="(en blanco)"/>
    <s v="99 - MULTIPROVINCIAL"/>
    <n v="0"/>
    <n v="83549947.230000004"/>
    <n v="0"/>
  </r>
  <r>
    <s v="2024"/>
    <x v="0"/>
    <x v="0"/>
    <x v="0"/>
    <x v="0"/>
    <s v="2 - Poder Ejecutivo"/>
    <s v="0203 - MINISTERIO DE DEFENSA"/>
    <s v="0032 - CUERPO DE SEGURIDAD PRESIDENCIAL (CUSEP)"/>
    <x v="0"/>
    <x v="7"/>
    <x v="29"/>
    <s v="2.1 - REMUNERACIONES Y CONTRIBUCIONES"/>
    <s v="2.1.5 - CONTRIBUCIONES A LA SEGURIDAD SOCIAL"/>
    <s v="N"/>
    <s v="00 - N/A"/>
    <s v="10 - FONDO GENERAL"/>
    <s v="(en blanco)"/>
    <s v="99 - MULTIPROVINCIAL"/>
    <n v="0"/>
    <n v="647661.77"/>
    <n v="0"/>
  </r>
  <r>
    <s v="2024"/>
    <x v="0"/>
    <x v="0"/>
    <x v="0"/>
    <x v="0"/>
    <s v="2 - Poder Ejecutivo"/>
    <s v="0203 - MINISTERIO DE DEFENSA"/>
    <s v="0032 - CUERPO DE SEGURIDAD PRESIDENCIAL (CUSEP)"/>
    <x v="0"/>
    <x v="7"/>
    <x v="29"/>
    <s v="2.2 - CONTRATACIÓN DE SERVICIOS"/>
    <s v="2.2.1 - SERVICIOS BÁSICOS"/>
    <s v="N"/>
    <s v="00 - N/A"/>
    <s v="10 - FONDO GENERAL"/>
    <s v="(en blanco)"/>
    <s v="99 - MULTIPROVINCIAL"/>
    <n v="0"/>
    <n v="2811547.05"/>
    <n v="0"/>
  </r>
  <r>
    <s v="2024"/>
    <x v="0"/>
    <x v="0"/>
    <x v="0"/>
    <x v="0"/>
    <s v="2 - Poder Ejecutivo"/>
    <s v="0203 - MINISTERIO DE DEFENSA"/>
    <s v="0032 - CUERPO DE SEGURIDAD PRESIDENCIAL (CUSEP)"/>
    <x v="0"/>
    <x v="7"/>
    <x v="29"/>
    <s v="2.2 - CONTRATACIÓN DE SERVICIOS"/>
    <s v="2.2.2 - PUBLICIDAD, IMPRESIÓN Y ENCUADERNACIÓN"/>
    <s v="N"/>
    <s v="00 - N/A"/>
    <s v="10 - FONDO GENERAL"/>
    <s v="(en blanco)"/>
    <s v="99 - MULTIPROVINCIAL"/>
    <n v="0"/>
    <n v="1436654"/>
    <n v="0"/>
  </r>
  <r>
    <s v="2024"/>
    <x v="0"/>
    <x v="0"/>
    <x v="0"/>
    <x v="0"/>
    <s v="2 - Poder Ejecutivo"/>
    <s v="0203 - MINISTERIO DE DEFENSA"/>
    <s v="0032 - CUERPO DE SEGURIDAD PRESIDENCIAL (CUSEP)"/>
    <x v="0"/>
    <x v="7"/>
    <x v="29"/>
    <s v="2.2 - CONTRATACIÓN DE SERVICIOS"/>
    <s v="2.2.3 - VIÁTICOS"/>
    <s v="N"/>
    <s v="00 - N/A"/>
    <s v="10 - FONDO GENERAL"/>
    <s v="(en blanco)"/>
    <s v="99 - MULTIPROVINCIAL"/>
    <n v="0"/>
    <n v="1500000"/>
    <n v="0"/>
  </r>
  <r>
    <s v="2024"/>
    <x v="0"/>
    <x v="0"/>
    <x v="0"/>
    <x v="0"/>
    <s v="2 - Poder Ejecutivo"/>
    <s v="0203 - MINISTERIO DE DEFENSA"/>
    <s v="0032 - CUERPO DE SEGURIDAD PRESIDENCIAL (CUSEP)"/>
    <x v="0"/>
    <x v="7"/>
    <x v="29"/>
    <s v="2.2 - CONTRATACIÓN DE SERVICIOS"/>
    <s v="2.2.5 - ALQUILERES Y RENTAS"/>
    <s v="N"/>
    <s v="00 - N/A"/>
    <s v="10 - FONDO GENERAL"/>
    <s v="(en blanco)"/>
    <s v="99 - MULTIPROVINCIAL"/>
    <n v="0"/>
    <n v="425000.01"/>
    <n v="0"/>
  </r>
  <r>
    <s v="2024"/>
    <x v="0"/>
    <x v="0"/>
    <x v="0"/>
    <x v="0"/>
    <s v="2 - Poder Ejecutivo"/>
    <s v="0203 - MINISTERIO DE DEFENSA"/>
    <s v="0032 - CUERPO DE SEGURIDAD PRESIDENCIAL (CUSEP)"/>
    <x v="0"/>
    <x v="7"/>
    <x v="29"/>
    <s v="2.2 - CONTRATACIÓN DE SERVICIOS"/>
    <s v="2.2.7 - SERVICIOS DE CONSERVACIÓN, REPARACIONES MENORES E INSTALACIONES TEMPORALES"/>
    <s v="N"/>
    <s v="00 - N/A"/>
    <s v="10 - FONDO GENERAL"/>
    <s v="(en blanco)"/>
    <s v="99 - MULTIPROVINCIAL"/>
    <n v="0"/>
    <n v="2768052.9"/>
    <n v="0"/>
  </r>
  <r>
    <s v="2024"/>
    <x v="0"/>
    <x v="0"/>
    <x v="0"/>
    <x v="0"/>
    <s v="2 - Poder Ejecutivo"/>
    <s v="0203 - MINISTERIO DE DEFENSA"/>
    <s v="0032 - CUERPO DE SEGURIDAD PRESIDENCIAL (CUSEP)"/>
    <x v="0"/>
    <x v="7"/>
    <x v="29"/>
    <s v="2.2 - CONTRATACIÓN DE SERVICIOS"/>
    <s v="2.2.8 - OTROS SERVICIOS NO INCLUIDOS EN CONCEPTOS ANTERIORES"/>
    <s v="N"/>
    <s v="00 - N/A"/>
    <s v="10 - FONDO GENERAL"/>
    <s v="(en blanco)"/>
    <s v="99 - MULTIPROVINCIAL"/>
    <n v="0"/>
    <n v="2916390"/>
    <n v="0"/>
  </r>
  <r>
    <s v="2024"/>
    <x v="0"/>
    <x v="0"/>
    <x v="0"/>
    <x v="0"/>
    <s v="2 - Poder Ejecutivo"/>
    <s v="0203 - MINISTERIO DE DEFENSA"/>
    <s v="0032 - CUERPO DE SEGURIDAD PRESIDENCIAL (CUSEP)"/>
    <x v="0"/>
    <x v="7"/>
    <x v="29"/>
    <s v="2.3 - MATERIALES Y SUMINISTROS"/>
    <s v="2.3.1 - ALIMENTOS Y PRODUCTOS AGROFORESTALES"/>
    <s v="N"/>
    <s v="00 - N/A"/>
    <s v="10 - FONDO GENERAL"/>
    <s v="(en blanco)"/>
    <s v="99 - MULTIPROVINCIAL"/>
    <n v="0"/>
    <n v="3864000"/>
    <n v="0"/>
  </r>
  <r>
    <s v="2024"/>
    <x v="0"/>
    <x v="0"/>
    <x v="0"/>
    <x v="0"/>
    <s v="2 - Poder Ejecutivo"/>
    <s v="0203 - MINISTERIO DE DEFENSA"/>
    <s v="0032 - CUERPO DE SEGURIDAD PRESIDENCIAL (CUSEP)"/>
    <x v="0"/>
    <x v="7"/>
    <x v="29"/>
    <s v="2.3 - MATERIALES Y SUMINISTROS"/>
    <s v="2.3.7 - COMBUSTIBLES, LUBRICANTES, PRODUCTOS QUÍMICOS Y CONEXOS"/>
    <s v="N"/>
    <s v="00 - N/A"/>
    <s v="10 - FONDO GENERAL"/>
    <s v="(en blanco)"/>
    <s v="99 - MULTIPROVINCIAL"/>
    <n v="0"/>
    <n v="14999400.74"/>
    <n v="0"/>
  </r>
  <r>
    <s v="2024"/>
    <x v="0"/>
    <x v="0"/>
    <x v="0"/>
    <x v="0"/>
    <s v="2 - Poder Ejecutivo"/>
    <s v="0203 - MINISTERIO DE DEFENSA"/>
    <s v="0032 - CUERPO DE SEGURIDAD PRESIDENCIAL (CUSEP)"/>
    <x v="0"/>
    <x v="7"/>
    <x v="29"/>
    <s v="2.3 - MATERIALES Y SUMINISTROS"/>
    <s v="2.3.9 - PRODUCTOS Y ÚTILES VARIOS"/>
    <s v="N"/>
    <s v="00 - N/A"/>
    <s v="10 - FONDO GENERAL"/>
    <s v="(en blanco)"/>
    <s v="99 - MULTIPROVINCIAL"/>
    <n v="0"/>
    <n v="1"/>
    <n v="0"/>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690000"/>
    <n v="1690000"/>
    <n v="104000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238524"/>
    <n v="238524"/>
    <n v="154359.46000000002"/>
  </r>
  <r>
    <s v="2024"/>
    <x v="0"/>
    <x v="0"/>
    <x v="0"/>
    <x v="0"/>
    <s v="2 - Poder Ejecutivo"/>
    <s v="0204 - MINISTERIO DE RELACIONES EXTERIORES"/>
    <s v="0001 - MINISTERIO DE RELACIONES EXTERIORES"/>
    <x v="0"/>
    <x v="0"/>
    <x v="10"/>
    <s v="2.2 - CONTRATACIÓN DE SERVICIOS"/>
    <s v="2.2.9 - OTRAS CONTRATACIONES DE SERVICIOS"/>
    <s v="N"/>
    <s v="00 - N/A"/>
    <s v="10 - FONDO GENERAL"/>
    <s v="(en blanco)"/>
    <s v="01 - DISTRITO NACIONAL"/>
    <n v="1500000"/>
    <n v="10000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828035517"/>
    <n v="748398917"/>
    <n v="391459561.84999985"/>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250872810"/>
    <n v="248230410"/>
    <n v="132068214.89000002"/>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en blanco)"/>
    <s v="01 - DISTRITO NACIONAL"/>
    <n v="954000"/>
    <n v="954000"/>
    <n v="71195.95"/>
  </r>
  <r>
    <s v="2024"/>
    <x v="0"/>
    <x v="0"/>
    <x v="0"/>
    <x v="0"/>
    <s v="2 - Poder Ejecutivo"/>
    <s v="0204 - MINISTERIO DE RELACIONES EXTERIORES"/>
    <s v="0001 - MINISTERIO DE RELACIONES EXTERIORES"/>
    <x v="0"/>
    <x v="13"/>
    <x v="36"/>
    <s v="2.1 - REMUNERACIONES Y CONTRIBUCIONES"/>
    <s v="2.1.4 - GRATIFICACIONES Y BONIFICACIONES"/>
    <s v="N"/>
    <s v="00 - N/A"/>
    <s v="10 - FONDO GENERAL"/>
    <s v="(en blanco)"/>
    <s v="01 - DISTRITO NACIONAL"/>
    <n v="0"/>
    <n v="15200000"/>
    <n v="15200000"/>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82399845"/>
    <n v="99399845"/>
    <n v="55585231.320000008"/>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79536420"/>
    <n v="79536420"/>
    <n v="40629824.640000008"/>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91512890"/>
    <n v="73012890"/>
    <n v="10294575.16"/>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61910000"/>
    <n v="61910000"/>
    <n v="24034403.569999997"/>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38600000"/>
    <n v="61900000"/>
    <n v="38796558.079999998"/>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123552383"/>
    <n v="115378105"/>
    <n v="44767227.050000019"/>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24700000"/>
    <n v="31672657"/>
    <n v="29601757.430000003"/>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62493827"/>
    <n v="32993827"/>
    <n v="5170412.9200000018"/>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240636845"/>
    <n v="191355515"/>
    <n v="48610918.429999992"/>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75012000"/>
    <n v="77012000"/>
    <n v="31534345.380000003"/>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10872595"/>
    <n v="10872595"/>
    <n v="4739537.4000000004"/>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10000000"/>
    <n v="11100000"/>
    <n v="4543294.8"/>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14010797"/>
    <n v="37510797"/>
    <n v="4909497.49"/>
  </r>
  <r>
    <s v="2024"/>
    <x v="0"/>
    <x v="0"/>
    <x v="0"/>
    <x v="0"/>
    <s v="2 - Poder Ejecutivo"/>
    <s v="0204 - MINISTERIO DE RELACIONES EXTERIORES"/>
    <s v="0001 - MINISTERIO DE RELACIONES EXTERIORES"/>
    <x v="0"/>
    <x v="13"/>
    <x v="36"/>
    <s v="2.3 - MATERIALES Y SUMINISTROS"/>
    <s v="2.3.4 - PRODUCTOS FARMACÉUTICOS"/>
    <s v="N"/>
    <s v="00 - N/A"/>
    <s v="10 - FONDO GENERAL"/>
    <s v="(en blanco)"/>
    <s v="01 - DISTRITO NACIONAL"/>
    <n v="783500"/>
    <n v="5315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4318700"/>
    <n v="2018700"/>
    <n v="220558.82"/>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0850000"/>
    <n v="5427604"/>
    <n v="2030169.2499999998"/>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101107910"/>
    <n v="100207910"/>
    <n v="68572098.380000025"/>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76342191"/>
    <n v="44930128"/>
    <n v="22804273.979999997"/>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en blanco)"/>
    <s v="01 - DISTRITO NACIONAL"/>
    <n v="0"/>
    <n v="500000"/>
    <n v="122401.12"/>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031402942"/>
    <n v="1996017942"/>
    <n v="1234603764.5200007"/>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1226314760"/>
    <n v="1287814760"/>
    <n v="802844115.54000032"/>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414919414"/>
    <n v="421233414"/>
    <n v="281108717.95000005"/>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258521359"/>
    <n v="275671359"/>
    <n v="179380247.80999982"/>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863437521"/>
    <n v="905137521"/>
    <n v="624659030.63000011"/>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7733333"/>
    <n v="22280768"/>
    <n v="18849494.960000001"/>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1703275758"/>
    <n v="1688375758"/>
    <n v="1113061376.3599999"/>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530419824"/>
    <n v="530419824"/>
    <n v="400484864.81"/>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en blanco)"/>
    <s v="99 - MULTIPROVINCIAL"/>
    <n v="0"/>
    <n v="3873384"/>
    <n v="3867741.1100000003"/>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55843567"/>
    <n v="33284656"/>
    <n v="28638834.729999997"/>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9667100"/>
    <n v="1760100"/>
    <n v="0"/>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1135783921"/>
    <n v="1105538936"/>
    <n v="720463715.11000013"/>
  </r>
  <r>
    <s v="2024"/>
    <x v="0"/>
    <x v="0"/>
    <x v="0"/>
    <x v="0"/>
    <s v="2 - Poder Ejecutivo"/>
    <s v="0204 - MINISTERIO DE RELACIONES EXTERIORES"/>
    <s v="0001 - MINISTERIO DE RELACIONES EXTERIORES"/>
    <x v="0"/>
    <x v="13"/>
    <x v="37"/>
    <s v="2.3 - MATERIALES Y SUMINISTROS"/>
    <s v="2.3.9 - PRODUCTOS Y ÚTILES VARIOS"/>
    <s v="N"/>
    <s v="00 - N/A"/>
    <s v="10 - FONDO GENERAL"/>
    <s v="(en blanco)"/>
    <s v="99 - MULTIPROVINCIAL"/>
    <n v="0"/>
    <n v="221250"/>
    <n v="220950.75"/>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409279172"/>
    <n v="440694556"/>
    <n v="298820917.51999998"/>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3200000"/>
    <n v="23200000"/>
    <n v="14658602.890000004"/>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56011956"/>
    <n v="57044721"/>
    <n v="43855902.769999996"/>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39082218"/>
    <n v="40082218"/>
    <n v="625433.44000000006"/>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57464688"/>
    <n v="61763037"/>
    <n v="45245247.410000004"/>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2568720"/>
    <n v="2568720"/>
    <n v="1641763.7499999998"/>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40500000"/>
    <n v="40500000"/>
    <n v="34743922.910000004"/>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110000"/>
    <n v="110000"/>
    <n v="1650"/>
  </r>
  <r>
    <s v="2024"/>
    <x v="0"/>
    <x v="0"/>
    <x v="0"/>
    <x v="0"/>
    <s v="2 - Poder Ejecutivo"/>
    <s v="0204 - MINISTERIO DE RELACIONES EXTERIORES"/>
    <s v="0002 - DIRECCION GENERAL DE PASAPORTES"/>
    <x v="0"/>
    <x v="13"/>
    <x v="36"/>
    <s v="2.2 - CONTRATACIÓN DE SERVICIOS"/>
    <s v="2.2.2 - PUBLICIDAD, IMPRESIÓN Y ENCUADERNACIÓN"/>
    <s v="N"/>
    <s v="00 - N/A"/>
    <s v="10 - FONDO GENERAL"/>
    <s v="(en blanco)"/>
    <s v="99 - MULTIPROVINCIAL"/>
    <n v="0"/>
    <n v="500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4800000"/>
    <n v="5000000"/>
    <n v="1395921.7899999998"/>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8500000"/>
    <n v="8500000"/>
    <n v="2539931.0199999996"/>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900000"/>
    <n v="900000"/>
    <n v="446713.11"/>
  </r>
  <r>
    <s v="2024"/>
    <x v="0"/>
    <x v="0"/>
    <x v="0"/>
    <x v="0"/>
    <s v="2 - Poder Ejecutivo"/>
    <s v="0204 - MINISTERIO DE RELACIONES EXTERIORES"/>
    <s v="0002 - DIRECCION GENERAL DE PASAPORTES"/>
    <x v="0"/>
    <x v="13"/>
    <x v="36"/>
    <s v="2.2 - CONTRATACIÓN DE SERVICIOS"/>
    <s v="2.2.5 - ALQUILERES Y RENTAS"/>
    <s v="N"/>
    <s v="00 - N/A"/>
    <s v="10 - FONDO GENERAL"/>
    <s v="(en blanco)"/>
    <s v="99 - MULTIPROVINCIAL"/>
    <n v="14160000"/>
    <n v="87218720"/>
    <n v="5377385.6299999999"/>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16450000"/>
    <n v="12766330.07"/>
    <n v="9184691.5"/>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18000000"/>
    <n v="23400000"/>
    <n v="15955666.24"/>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8430000"/>
    <n v="21538000"/>
    <n v="11479756.609999999"/>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3168000"/>
    <n v="24248000"/>
    <n v="14145442.630000001"/>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2860000"/>
    <n v="24443669.93"/>
    <n v="5106284.1800000016"/>
  </r>
  <r>
    <s v="2024"/>
    <x v="0"/>
    <x v="0"/>
    <x v="0"/>
    <x v="0"/>
    <s v="2 - Poder Ejecutivo"/>
    <s v="0204 - MINISTERIO DE RELACIONES EXTERIORES"/>
    <s v="0002 - DIRECCION GENERAL DE PASAPORTES"/>
    <x v="0"/>
    <x v="13"/>
    <x v="36"/>
    <s v="2.2 - CONTRATACIÓN DE SERVICIOS"/>
    <s v="2.2.9 - OTRAS CONTRATACIONES DE SERVICIOS"/>
    <s v="N"/>
    <s v="00 - N/A"/>
    <s v="10 - FONDO GENERAL"/>
    <s v="(en blanco)"/>
    <s v="99 - MULTIPROVINCIAL"/>
    <n v="8925030"/>
    <n v="1329424"/>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3500000"/>
    <n v="62600000"/>
    <n v="38002182.75"/>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6141683"/>
    <n v="6441683"/>
    <n v="1186959.8199999998"/>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9350000"/>
    <n v="9350000"/>
    <n v="1100639.99"/>
  </r>
  <r>
    <s v="2024"/>
    <x v="0"/>
    <x v="0"/>
    <x v="0"/>
    <x v="0"/>
    <s v="2 - Poder Ejecutivo"/>
    <s v="0204 - MINISTERIO DE RELACIONES EXTERIORES"/>
    <s v="0002 - DIRECCION GENERAL DE PASAPORTES"/>
    <x v="0"/>
    <x v="13"/>
    <x v="36"/>
    <s v="2.3 - MATERIALES Y SUMINISTROS"/>
    <s v="2.3.3 - PAPEL, CARTÓN E IMPRESOS"/>
    <s v="N"/>
    <s v="00 - N/A"/>
    <s v="10 - FONDO GENERAL"/>
    <s v="(en blanco)"/>
    <s v="99 - MULTIPROVINCIAL"/>
    <n v="279820584"/>
    <n v="748935366"/>
    <n v="619000860"/>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769650000"/>
    <n v="58850000"/>
    <n v="5281911.4000000004"/>
  </r>
  <r>
    <s v="2024"/>
    <x v="0"/>
    <x v="0"/>
    <x v="0"/>
    <x v="0"/>
    <s v="2 - Poder Ejecutivo"/>
    <s v="0204 - MINISTERIO DE RELACIONES EXTERIORES"/>
    <s v="0002 - DIRECCION GENERAL DE PASAPORTES"/>
    <x v="0"/>
    <x v="13"/>
    <x v="36"/>
    <s v="2.3 - MATERIALES Y SUMINISTROS"/>
    <s v="2.3.4 - PRODUCTOS FARMACÉUTICOS"/>
    <s v="N"/>
    <s v="00 - N/A"/>
    <s v="20 - FONDOS CON DESTINO ESPECÍFICO"/>
    <s v="(en blanco)"/>
    <s v="99 - MULTIPROVINCIAL"/>
    <n v="500000"/>
    <n v="1000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315000"/>
    <n v="1315000"/>
    <n v="5066"/>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9542987"/>
    <n v="51234987"/>
    <n v="113894.43999999999"/>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12000000"/>
    <n v="12000000"/>
    <n v="760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3155000"/>
    <n v="3155000"/>
    <n v="490302.45"/>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29950000"/>
    <n v="42215000"/>
    <n v="15094885.810000001"/>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5908606"/>
    <n v="97913606"/>
    <n v="61677516.460000001"/>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17401915"/>
    <n v="16723507"/>
    <n v="7538663.0500000007"/>
  </r>
  <r>
    <s v="2024"/>
    <x v="0"/>
    <x v="0"/>
    <x v="0"/>
    <x v="0"/>
    <s v="2 - Poder Ejecutivo"/>
    <s v="0204 - MINISTERIO DE RELACIONES EXTERIORES"/>
    <s v="0003 - INSTITUTO DE EDUCACION SUPERIOR"/>
    <x v="2"/>
    <x v="10"/>
    <x v="24"/>
    <s v="2.1 - REMUNERACIONES Y CONTRIBUCIONES"/>
    <s v="2.1.3 - DIETAS Y GASTOS DE REPRESENTACIÓN"/>
    <s v="N"/>
    <s v="00 - N/A"/>
    <s v="10 - FONDO GENERAL"/>
    <s v="(en blanco)"/>
    <s v="01 - DISTRITO NACIONAL"/>
    <n v="450000"/>
    <n v="450000"/>
    <n v="185449.09"/>
  </r>
  <r>
    <s v="2024"/>
    <x v="0"/>
    <x v="0"/>
    <x v="0"/>
    <x v="0"/>
    <s v="2 - Poder Ejecutivo"/>
    <s v="0204 - MINISTERIO DE RELACIONES EXTERIORES"/>
    <s v="0003 - INSTITUTO DE EDUCACION SUPERIOR"/>
    <x v="2"/>
    <x v="10"/>
    <x v="24"/>
    <s v="2.1 - REMUNERACIONES Y CONTRIBUCIONES"/>
    <s v="2.1.4 - GRATIFICACIONES Y BONIFICACIONES"/>
    <s v="N"/>
    <s v="00 - N/A"/>
    <s v="10 - FONDO GENERAL"/>
    <s v="(en blanco)"/>
    <s v="01 - DISTRITO NACIONAL"/>
    <n v="0"/>
    <n v="540000"/>
    <n v="540000"/>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13973900"/>
    <n v="13992308"/>
    <n v="9251466.2699999958"/>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6930000"/>
    <n v="6930000"/>
    <n v="3478644.1"/>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919567"/>
    <n v="1281282"/>
    <n v="1018342.8500000001"/>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430298"/>
    <n v="365298"/>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223071"/>
    <n v="50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2844777"/>
    <n v="2599777"/>
    <n v="1842396.5000000002"/>
  </r>
  <r>
    <s v="2024"/>
    <x v="0"/>
    <x v="0"/>
    <x v="0"/>
    <x v="0"/>
    <s v="2 - Poder Ejecutivo"/>
    <s v="0204 - MINISTERIO DE RELACIONES EXTERIORES"/>
    <s v="0003 - INSTITUTO DE EDUCACION SUPERIOR"/>
    <x v="2"/>
    <x v="10"/>
    <x v="24"/>
    <s v="2.2 - CONTRATACIÓN DE SERVICIOS"/>
    <s v="2.2.6 - SEGUROS"/>
    <s v="N"/>
    <s v="00 - N/A"/>
    <s v="10 - FONDO GENERAL"/>
    <s v="(en blanco)"/>
    <s v="01 - DISTRITO NACIONAL"/>
    <n v="500000"/>
    <n v="3265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866640"/>
    <n v="1880640"/>
    <n v="936247.95999999985"/>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5735000"/>
    <n v="7657500"/>
    <n v="3518488.26"/>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1629477"/>
    <n v="2897477"/>
    <n v="1591751.95"/>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671000"/>
    <n v="516000"/>
    <n v="309808.95"/>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475000"/>
    <n v="240000"/>
    <n v="71862"/>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000000"/>
    <n v="647000"/>
    <n v="305691.15999999997"/>
  </r>
  <r>
    <s v="2024"/>
    <x v="0"/>
    <x v="0"/>
    <x v="0"/>
    <x v="0"/>
    <s v="2 - Poder Ejecutivo"/>
    <s v="0204 - MINISTERIO DE RELACIONES EXTERIORES"/>
    <s v="0003 - INSTITUTO DE EDUCACION SUPERIOR"/>
    <x v="2"/>
    <x v="10"/>
    <x v="24"/>
    <s v="2.3 - MATERIALES Y SUMINISTROS"/>
    <s v="2.3.4 - PRODUCTOS FARMACÉUTICOS"/>
    <s v="N"/>
    <s v="00 - N/A"/>
    <s v="10 - FONDO GENERAL"/>
    <s v="(en blanco)"/>
    <s v="01 - DISTRITO NACIONAL"/>
    <n v="960000"/>
    <n v="20000"/>
    <n v="4602"/>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210477"/>
    <n v="110477"/>
    <n v="53915.71"/>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71506"/>
    <n v="171506"/>
    <n v="95548.03"/>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8979222"/>
    <n v="8904223"/>
    <n v="1702832"/>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8964654"/>
    <n v="2458964"/>
    <n v="1512007.0399999998"/>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30747400"/>
    <n v="30747400"/>
    <n v="20380338.440000001"/>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6364750"/>
    <n v="6364750"/>
    <n v="3058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4140732"/>
    <n v="4140732"/>
    <n v="2996690.0399999991"/>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572000"/>
    <n v="1572000"/>
    <n v="534769.89"/>
  </r>
  <r>
    <s v="2024"/>
    <x v="0"/>
    <x v="0"/>
    <x v="0"/>
    <x v="0"/>
    <s v="2 - Poder Ejecutivo"/>
    <s v="0204 - MINISTERIO DE RELACIONES EXTERIORES"/>
    <s v="0004 - CONSEJO NACIONAL DE FRONTERAS"/>
    <x v="0"/>
    <x v="13"/>
    <x v="36"/>
    <s v="2.2 - CONTRATACIÓN DE SERVICIOS"/>
    <s v="2.2.2 - PUBLICIDAD, IMPRESIÓN Y ENCUADERNACIÓN"/>
    <s v="N"/>
    <s v="00 - N/A"/>
    <s v="10 - FONDO GENERAL"/>
    <s v="(en blanco)"/>
    <s v="99 - MULTIPROVINCIAL"/>
    <n v="210000"/>
    <n v="210000"/>
    <n v="60180"/>
  </r>
  <r>
    <s v="2024"/>
    <x v="0"/>
    <x v="0"/>
    <x v="0"/>
    <x v="0"/>
    <s v="2 - Poder Ejecutivo"/>
    <s v="0204 - MINISTERIO DE RELACIONES EXTERIORES"/>
    <s v="0004 - CONSEJO NACIONAL DE FRONTERAS"/>
    <x v="0"/>
    <x v="13"/>
    <x v="36"/>
    <s v="2.2 - CONTRATACIÓN DE SERVICIOS"/>
    <s v="2.2.3 - VIÁTICOS"/>
    <s v="N"/>
    <s v="00 - N/A"/>
    <s v="10 - FONDO GENERAL"/>
    <s v="(en blanco)"/>
    <s v="99 - MULTIPROVINCIAL"/>
    <n v="1800000"/>
    <n v="1800000"/>
    <n v="1246550"/>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5000"/>
    <n v="3613"/>
  </r>
  <r>
    <s v="2024"/>
    <x v="0"/>
    <x v="0"/>
    <x v="0"/>
    <x v="0"/>
    <s v="2 - Poder Ejecutivo"/>
    <s v="0204 - MINISTERIO DE RELACIONES EXTERIORES"/>
    <s v="0004 - CONSEJO NACIONAL DE FRONTERAS"/>
    <x v="0"/>
    <x v="13"/>
    <x v="36"/>
    <s v="2.2 - CONTRATACIÓN DE SERVICIOS"/>
    <s v="2.2.5 - ALQUILERES Y RENTAS"/>
    <s v="N"/>
    <s v="00 - N/A"/>
    <s v="10 - FONDO GENERAL"/>
    <s v="(en blanco)"/>
    <s v="99 - MULTIPROVINCIAL"/>
    <n v="300000"/>
    <n v="550000"/>
    <n v="439770"/>
  </r>
  <r>
    <s v="2024"/>
    <x v="0"/>
    <x v="0"/>
    <x v="0"/>
    <x v="0"/>
    <s v="2 - Poder Ejecutivo"/>
    <s v="0204 - MINISTERIO DE RELACIONES EXTERIORES"/>
    <s v="0004 - CONSEJO NACIONAL DE FRONTERAS"/>
    <x v="0"/>
    <x v="13"/>
    <x v="36"/>
    <s v="2.2 - CONTRATACIÓN DE SERVICIOS"/>
    <s v="2.2.6 - SEGUROS"/>
    <s v="N"/>
    <s v="00 - N/A"/>
    <s v="10 - FONDO GENERAL"/>
    <s v="(en blanco)"/>
    <s v="99 - MULTIPROVINCIAL"/>
    <n v="120000"/>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400000"/>
    <n v="400000"/>
    <n v="202784.8"/>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5000"/>
    <n v="14000"/>
    <n v="10260"/>
  </r>
  <r>
    <s v="2024"/>
    <x v="0"/>
    <x v="0"/>
    <x v="0"/>
    <x v="0"/>
    <s v="2 - Poder Ejecutivo"/>
    <s v="0204 - MINISTERIO DE RELACIONES EXTERIORES"/>
    <s v="0004 - CONSEJO NACIONAL DE FRONTERAS"/>
    <x v="0"/>
    <x v="13"/>
    <x v="36"/>
    <s v="2.2 - CONTRATACIÓN DE SERVICIOS"/>
    <s v="2.2.9 - OTRAS CONTRATACIONES DE SERVICIOS"/>
    <s v="N"/>
    <s v="00 - N/A"/>
    <s v="10 - FONDO GENERAL"/>
    <s v="(en blanco)"/>
    <s v="99 - MULTIPROVINCIAL"/>
    <n v="350000"/>
    <n v="194000"/>
    <n v="119445.20999999999"/>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75000"/>
    <n v="591000"/>
    <n v="589655.67000000004"/>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450000"/>
    <n v="458000"/>
    <n v="205248.96"/>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450000"/>
    <n v="452300"/>
    <n v="394787.77"/>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150000"/>
    <n v="61500"/>
    <n v="39719.619999999995"/>
  </r>
  <r>
    <s v="2024"/>
    <x v="0"/>
    <x v="0"/>
    <x v="0"/>
    <x v="0"/>
    <s v="2 - Poder Ejecutivo"/>
    <s v="0204 - MINISTERIO DE RELACIONES EXTERIORES"/>
    <s v="0004 - CONSEJO NACIONAL DE FRONTERAS"/>
    <x v="0"/>
    <x v="13"/>
    <x v="36"/>
    <s v="2.3 - MATERIALES Y SUMINISTROS"/>
    <s v="2.3.6 - PRODUCTOS DE MINERALES, METÁLICOS Y NO METÁLICOS"/>
    <s v="N"/>
    <s v="00 - N/A"/>
    <s v="10 - FONDO GENERAL"/>
    <s v="(en blanco)"/>
    <s v="99 - MULTIPROVINCIAL"/>
    <n v="0"/>
    <n v="3000"/>
    <n v="2309"/>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4206000"/>
    <n v="4206400"/>
    <n v="3151804"/>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1596577"/>
    <n v="1547377"/>
    <n v="530713.80000000005"/>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21507400"/>
    <n v="21507400"/>
    <n v="11751983.85"/>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3570600"/>
    <n v="3330600"/>
    <n v="1205616.69"/>
  </r>
  <r>
    <s v="2024"/>
    <x v="0"/>
    <x v="0"/>
    <x v="0"/>
    <x v="0"/>
    <s v="2 - Poder Ejecutivo"/>
    <s v="0204 - MINISTERIO DE RELACIONES EXTERIORES"/>
    <s v="0005 - COMISION NACIONAL DE NEGOCIACIONES  COMERCIALES (CNNC)"/>
    <x v="0"/>
    <x v="13"/>
    <x v="36"/>
    <s v="2.1 - REMUNERACIONES Y CONTRIBUCIONES"/>
    <s v="2.1.4 - GRATIFICACIONES Y BONIFICACIONES"/>
    <s v="N"/>
    <s v="00 - N/A"/>
    <s v="10 - FONDO GENERAL"/>
    <s v="(en blanco)"/>
    <s v="01 - DISTRITO NACIONAL"/>
    <n v="0"/>
    <n v="240000"/>
    <n v="240000"/>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2803119"/>
    <n v="2803119"/>
    <n v="1764546.9300000004"/>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90869"/>
    <n v="1249869"/>
    <n v="719360.03000000026"/>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80000"/>
    <n v="5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500000"/>
    <n v="15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1005000"/>
    <n v="886000"/>
    <n v="95928"/>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250000"/>
    <n v="2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450000"/>
    <n v="450000"/>
    <n v="60496.369999999995"/>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190000"/>
    <n v="804023"/>
    <n v="242813.93000000002"/>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325000"/>
    <n v="1775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1400000"/>
    <n v="1400000"/>
    <n v="732572.04"/>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34000"/>
    <n v="61594"/>
    <n v="48076.2"/>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90000"/>
    <n v="40000"/>
    <n v="1121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325000"/>
    <n v="220612"/>
    <n v="73946"/>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175000"/>
    <n v="40000"/>
    <n v="19352"/>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200000"/>
    <n v="20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494000"/>
    <n v="3394000"/>
    <n v="1078767"/>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570000"/>
    <n v="1004806"/>
    <n v="470892.98"/>
  </r>
  <r>
    <s v="2024"/>
    <x v="0"/>
    <x v="0"/>
    <x v="0"/>
    <x v="0"/>
    <s v="2 - Poder Ejecutivo"/>
    <s v="0205 - MINISTERIO DE HACIENDA"/>
    <s v="0001 - MINISTERIO DE HACIENDA"/>
    <x v="0"/>
    <x v="0"/>
    <x v="2"/>
    <s v="2.1 - REMUNERACIONES Y CONTRIBUCIONES"/>
    <s v="2.1.1 - REMUNERACIONES"/>
    <s v="N"/>
    <s v="00 - N/A"/>
    <s v="10 - FONDO GENERAL"/>
    <s v="(en blanco)"/>
    <s v="99 - MULTIPROVINCIAL"/>
    <n v="875606743"/>
    <n v="867270539.79999995"/>
    <n v="519130114.00999999"/>
  </r>
  <r>
    <s v="2024"/>
    <x v="0"/>
    <x v="0"/>
    <x v="0"/>
    <x v="0"/>
    <s v="2 - Poder Ejecutivo"/>
    <s v="0205 - MINISTERIO DE HACIENDA"/>
    <s v="0001 - MINISTERIO DE HACIENDA"/>
    <x v="0"/>
    <x v="0"/>
    <x v="2"/>
    <s v="2.1 - REMUNERACIONES Y CONTRIBUCIONES"/>
    <s v="2.1.2 - SOBRESUELDOS"/>
    <s v="N"/>
    <s v="00 - N/A"/>
    <s v="10 - FONDO GENERAL"/>
    <s v="(en blanco)"/>
    <s v="99 - MULTIPROVINCIAL"/>
    <n v="355585779"/>
    <n v="331064715.22000003"/>
    <n v="89736405.049999997"/>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63000000"/>
    <n v="63000000"/>
    <n v="35713918.120000005"/>
  </r>
  <r>
    <s v="2024"/>
    <x v="0"/>
    <x v="0"/>
    <x v="0"/>
    <x v="0"/>
    <s v="2 - Poder Ejecutivo"/>
    <s v="0205 - MINISTERIO DE HACIENDA"/>
    <s v="0001 - MINISTERIO DE HACIENDA"/>
    <x v="0"/>
    <x v="0"/>
    <x v="2"/>
    <s v="2.1 - REMUNERACIONES Y CONTRIBUCIONES"/>
    <s v="2.1.4 - GRATIFICACIONES Y BONIFICACIONES"/>
    <s v="N"/>
    <s v="00 - N/A"/>
    <s v="10 - FONDO GENERAL"/>
    <s v="(en blanco)"/>
    <s v="99 - MULTIPROVINCIAL"/>
    <n v="0"/>
    <n v="29000000"/>
    <n v="0"/>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112180692"/>
    <n v="117678025.2"/>
    <n v="77153083.049999997"/>
  </r>
  <r>
    <s v="2024"/>
    <x v="0"/>
    <x v="0"/>
    <x v="0"/>
    <x v="0"/>
    <s v="2 - Poder Ejecutivo"/>
    <s v="0205 - MINISTERIO DE HACIENDA"/>
    <s v="0001 - MINISTERIO DE HACIENDA"/>
    <x v="0"/>
    <x v="0"/>
    <x v="2"/>
    <s v="2.2 - CONTRATACIÓN DE SERVICIOS"/>
    <s v="2.2.1 - SERVICIOS BÁSICOS"/>
    <s v="N"/>
    <s v="00 - N/A"/>
    <s v="10 - FONDO GENERAL"/>
    <s v="(en blanco)"/>
    <s v="99 - MULTIPROVINCIAL"/>
    <n v="47360000"/>
    <n v="52029571"/>
    <n v="37194508.520000011"/>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7088845"/>
    <n v="7259095"/>
    <n v="3375531.13"/>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16500000"/>
    <n v="9200000"/>
    <n v="1474624.75"/>
  </r>
  <r>
    <s v="2024"/>
    <x v="0"/>
    <x v="0"/>
    <x v="0"/>
    <x v="0"/>
    <s v="2 - Poder Ejecutivo"/>
    <s v="0205 - MINISTERIO DE HACIENDA"/>
    <s v="0001 - MINISTERIO DE HACIENDA"/>
    <x v="0"/>
    <x v="0"/>
    <x v="2"/>
    <s v="2.2 - CONTRATACIÓN DE SERVICIOS"/>
    <s v="2.2.3 - VIÁTICOS"/>
    <s v="N"/>
    <s v="00 - N/A"/>
    <s v="10 - FONDO GENERAL"/>
    <s v="(en blanco)"/>
    <s v="99 - MULTIPROVINCIAL"/>
    <n v="2500000"/>
    <n v="2500000"/>
    <n v="48033.229999999996"/>
  </r>
  <r>
    <s v="2024"/>
    <x v="0"/>
    <x v="0"/>
    <x v="0"/>
    <x v="0"/>
    <s v="2 - Poder Ejecutivo"/>
    <s v="0205 - MINISTERIO DE HACIENDA"/>
    <s v="0001 - MINISTERIO DE HACIENDA"/>
    <x v="0"/>
    <x v="0"/>
    <x v="2"/>
    <s v="2.2 - CONTRATACIÓN DE SERVICIOS"/>
    <s v="2.2.3 - VIÁTICOS"/>
    <s v="N"/>
    <s v="00 - N/A"/>
    <s v="20 - FONDOS CON DESTINO ESPECÍFICO"/>
    <s v="(en blanco)"/>
    <s v="99 - MULTIPROVINCIAL"/>
    <n v="10000000"/>
    <n v="10000000"/>
    <n v="2678320.7200000002"/>
  </r>
  <r>
    <s v="2024"/>
    <x v="0"/>
    <x v="0"/>
    <x v="0"/>
    <x v="0"/>
    <s v="2 - Poder Ejecutivo"/>
    <s v="0205 - MINISTERIO DE HACIENDA"/>
    <s v="0001 - MINISTERIO DE HACIENDA"/>
    <x v="0"/>
    <x v="0"/>
    <x v="2"/>
    <s v="2.2 - CONTRATACIÓN DE SERVICIOS"/>
    <s v="2.2.4 - TRANSPORTE Y ALMACENAJE"/>
    <s v="N"/>
    <s v="00 - N/A"/>
    <s v="10 - FONDO GENERAL"/>
    <s v="(en blanco)"/>
    <s v="99 - MULTIPROVINCIAL"/>
    <n v="0"/>
    <n v="200000"/>
    <n v="52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5000000"/>
    <n v="12000000"/>
    <n v="8350513.7699999996"/>
  </r>
  <r>
    <s v="2024"/>
    <x v="0"/>
    <x v="0"/>
    <x v="0"/>
    <x v="0"/>
    <s v="2 - Poder Ejecutivo"/>
    <s v="0205 - MINISTERIO DE HACIENDA"/>
    <s v="0001 - MINISTERIO DE HACIENDA"/>
    <x v="0"/>
    <x v="0"/>
    <x v="2"/>
    <s v="2.2 - CONTRATACIÓN DE SERVICIOS"/>
    <s v="2.2.5 - ALQUILERES Y RENTAS"/>
    <s v="N"/>
    <s v="00 - N/A"/>
    <s v="10 - FONDO GENERAL"/>
    <s v="(en blanco)"/>
    <s v="99 - MULTIPROVINCIAL"/>
    <n v="190968795"/>
    <n v="159854715"/>
    <n v="141480664.5"/>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3560000"/>
    <n v="79560000"/>
    <n v="67084622.910000004"/>
  </r>
  <r>
    <s v="2024"/>
    <x v="0"/>
    <x v="0"/>
    <x v="0"/>
    <x v="0"/>
    <s v="2 - Poder Ejecutivo"/>
    <s v="0205 - MINISTERIO DE HACIENDA"/>
    <s v="0001 - MINISTERIO DE HACIENDA"/>
    <x v="0"/>
    <x v="0"/>
    <x v="2"/>
    <s v="2.2 - CONTRATACIÓN DE SERVICIOS"/>
    <s v="2.2.6 - SEGUROS"/>
    <s v="N"/>
    <s v="00 - N/A"/>
    <s v="10 - FONDO GENERAL"/>
    <s v="(en blanco)"/>
    <s v="99 - MULTIPROVINCIAL"/>
    <n v="41250000"/>
    <n v="41250000"/>
    <n v="17124240.400000002"/>
  </r>
  <r>
    <s v="2024"/>
    <x v="0"/>
    <x v="0"/>
    <x v="0"/>
    <x v="0"/>
    <s v="2 - Poder Ejecutivo"/>
    <s v="0205 - MINISTERIO DE HACIENDA"/>
    <s v="0001 - MINISTERIO DE HACIENDA"/>
    <x v="0"/>
    <x v="0"/>
    <x v="2"/>
    <s v="2.2 - CONTRATACIÓN DE SERVICIOS"/>
    <s v="2.2.6 - SEGUROS"/>
    <s v="N"/>
    <s v="00 - N/A"/>
    <s v="20 - FONDOS CON DESTINO ESPECÍFICO"/>
    <s v="(en blanco)"/>
    <s v="99 - MULTIPROVINCIAL"/>
    <n v="13000000"/>
    <n v="13000000"/>
    <n v="1791919.98"/>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7932200"/>
    <n v="235032200"/>
    <n v="216744360.57000002"/>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70013745"/>
    <n v="41661981"/>
    <n v="28370044.850000001"/>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69547611"/>
    <n v="160652197.78"/>
    <n v="137642184.50000003"/>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26478276"/>
    <n v="251630040"/>
    <n v="82128664.889999986"/>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2180262.130000001"/>
    <n v="3180262.13"/>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33250000"/>
    <n v="34750000"/>
    <n v="22368152.210000001"/>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3000000"/>
    <n v="3000000"/>
    <n v="331527.56"/>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7405820"/>
    <n v="6405820"/>
    <n v="1049322.08"/>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1600000"/>
    <n v="1600000"/>
    <n v="215242.13"/>
  </r>
  <r>
    <s v="2024"/>
    <x v="0"/>
    <x v="0"/>
    <x v="0"/>
    <x v="0"/>
    <s v="2 - Poder Ejecutivo"/>
    <s v="0205 - MINISTERIO DE HACIENDA"/>
    <s v="0001 - MINISTERIO DE HACIENDA"/>
    <x v="0"/>
    <x v="0"/>
    <x v="2"/>
    <s v="2.3 - MATERIALES Y SUMINISTROS"/>
    <s v="2.3.2 - TEXTILES Y VESTUARIOS"/>
    <s v="N"/>
    <s v="00 - N/A"/>
    <s v="10 - FONDO GENERAL"/>
    <s v="(en blanco)"/>
    <s v="99 - MULTIPROVINCIAL"/>
    <n v="2560950"/>
    <n v="10472236"/>
    <n v="5763389.1300000008"/>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100000"/>
    <n v="1600000"/>
    <n v="787473.26"/>
  </r>
  <r>
    <s v="2024"/>
    <x v="0"/>
    <x v="0"/>
    <x v="0"/>
    <x v="0"/>
    <s v="2 - Poder Ejecutivo"/>
    <s v="0205 - MINISTERIO DE HACIENDA"/>
    <s v="0001 - MINISTERIO DE HACIENDA"/>
    <x v="0"/>
    <x v="0"/>
    <x v="2"/>
    <s v="2.3 - MATERIALES Y SUMINISTROS"/>
    <s v="2.3.3 - PAPEL, CARTÓN E IMPRESOS"/>
    <s v="N"/>
    <s v="00 - N/A"/>
    <s v="10 - FONDO GENERAL"/>
    <s v="(en blanco)"/>
    <s v="99 - MULTIPROVINCIAL"/>
    <n v="10457754"/>
    <n v="8457754"/>
    <n v="2535989"/>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6350000"/>
    <n v="2850000"/>
    <n v="73573.37999999999"/>
  </r>
  <r>
    <s v="2024"/>
    <x v="0"/>
    <x v="0"/>
    <x v="0"/>
    <x v="0"/>
    <s v="2 - Poder Ejecutivo"/>
    <s v="0205 - MINISTERIO DE HACIENDA"/>
    <s v="0001 - MINISTERIO DE HACIENDA"/>
    <x v="0"/>
    <x v="0"/>
    <x v="2"/>
    <s v="2.3 - MATERIALES Y SUMINISTROS"/>
    <s v="2.3.4 - PRODUCTOS FARMACÉUTICOS"/>
    <s v="N"/>
    <s v="00 - N/A"/>
    <s v="10 - FONDO GENERAL"/>
    <s v="(en blanco)"/>
    <s v="99 - MULTIPROVINCIAL"/>
    <n v="370085"/>
    <n v="370085"/>
    <n v="87841.27"/>
  </r>
  <r>
    <s v="2024"/>
    <x v="0"/>
    <x v="0"/>
    <x v="0"/>
    <x v="0"/>
    <s v="2 - Poder Ejecutivo"/>
    <s v="0205 - MINISTERIO DE HACIENDA"/>
    <s v="0001 - MINISTERIO DE HACIENDA"/>
    <x v="0"/>
    <x v="0"/>
    <x v="2"/>
    <s v="2.3 - MATERIALES Y SUMINISTROS"/>
    <s v="2.3.4 - PRODUCTOS FARMACÉUTICOS"/>
    <s v="N"/>
    <s v="00 - N/A"/>
    <s v="20 - FONDOS CON DESTINO ESPECÍFICO"/>
    <s v="(en blanco)"/>
    <s v="99 - MULTIPROVINCIAL"/>
    <n v="1000000"/>
    <n v="400000"/>
    <n v="333097.59999999998"/>
  </r>
  <r>
    <s v="2024"/>
    <x v="0"/>
    <x v="0"/>
    <x v="0"/>
    <x v="0"/>
    <s v="2 - Poder Ejecutivo"/>
    <s v="0205 - MINISTERIO DE HACIENDA"/>
    <s v="0001 - MINISTERIO DE HACIENDA"/>
    <x v="0"/>
    <x v="0"/>
    <x v="2"/>
    <s v="2.3 - MATERIALES Y SUMINISTROS"/>
    <s v="2.3.5 - CUERO, CAUCHO Y PLÁSTICO"/>
    <s v="N"/>
    <s v="00 - N/A"/>
    <s v="10 - FONDO GENERAL"/>
    <s v="(en blanco)"/>
    <s v="99 - MULTIPROVINCIAL"/>
    <n v="829000"/>
    <n v="1029000"/>
    <n v="82394.19"/>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500000"/>
    <n v="1400000"/>
    <n v="5900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2822428"/>
    <n v="2822428"/>
    <n v="94143.499999999985"/>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595000"/>
    <n v="2195000"/>
    <n v="736929.95000000007"/>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28848725"/>
    <n v="28261725"/>
    <n v="15350201.429999998"/>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2680000"/>
    <n v="13480000"/>
    <n v="7646169.21"/>
  </r>
  <r>
    <s v="2024"/>
    <x v="0"/>
    <x v="0"/>
    <x v="0"/>
    <x v="0"/>
    <s v="2 - Poder Ejecutivo"/>
    <s v="0205 - MINISTERIO DE HACIENDA"/>
    <s v="0001 - MINISTERIO DE HACIENDA"/>
    <x v="0"/>
    <x v="0"/>
    <x v="2"/>
    <s v="2.3 - MATERIALES Y SUMINISTROS"/>
    <s v="2.3.9 - PRODUCTOS Y ÚTILES VARIOS"/>
    <s v="N"/>
    <s v="00 - N/A"/>
    <s v="10 - FONDO GENERAL"/>
    <s v="(en blanco)"/>
    <s v="99 - MULTIPROVINCIAL"/>
    <n v="52328470"/>
    <n v="23964482"/>
    <n v="6965356.1800000006"/>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250000"/>
    <n v="5050000"/>
    <n v="4489459.5799999991"/>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335000"/>
    <n v="335000"/>
    <n v="0"/>
  </r>
  <r>
    <s v="2024"/>
    <x v="0"/>
    <x v="0"/>
    <x v="0"/>
    <x v="0"/>
    <s v="2 - Poder Ejecutivo"/>
    <s v="0205 - MINISTERIO DE HACIENDA"/>
    <s v="0001 - MINISTERIO DE HACIENDA"/>
    <x v="0"/>
    <x v="0"/>
    <x v="10"/>
    <s v="2.2 - CONTRATACIÓN DE SERVICIOS"/>
    <s v="2.2.9 - OTRAS CONTRATACIONES DE SERVICIOS"/>
    <s v="N"/>
    <s v="00 - N/A"/>
    <s v="10 - FONDO GENERAL"/>
    <s v="(en blanco)"/>
    <s v="99 - MULTIPROVINCIAL"/>
    <n v="35000"/>
    <n v="35000"/>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82441372"/>
    <n v="182247372"/>
    <n v="123228213.83999999"/>
  </r>
  <r>
    <s v="2024"/>
    <x v="0"/>
    <x v="0"/>
    <x v="0"/>
    <x v="0"/>
    <s v="2 - Poder Ejecutivo"/>
    <s v="0205 - MINISTERIO DE HACIENDA"/>
    <s v="0002 - DIRECCION NACIONAL DE CATASTRO"/>
    <x v="0"/>
    <x v="0"/>
    <x v="2"/>
    <s v="2.1 - REMUNERACIONES Y CONTRIBUCIONES"/>
    <s v="2.1.2 - SOBRESUELDOS"/>
    <s v="N"/>
    <s v="00 - N/A"/>
    <s v="10 - FONDO GENERAL"/>
    <s v="(en blanco)"/>
    <s v="99 - MULTIPROVINCIAL"/>
    <n v="73888404"/>
    <n v="70843404"/>
    <n v="18506425"/>
  </r>
  <r>
    <s v="2024"/>
    <x v="0"/>
    <x v="0"/>
    <x v="0"/>
    <x v="0"/>
    <s v="2 - Poder Ejecutivo"/>
    <s v="0205 - MINISTERIO DE HACIENDA"/>
    <s v="0002 - DIRECCION NACIONAL DE CATASTRO"/>
    <x v="0"/>
    <x v="0"/>
    <x v="2"/>
    <s v="2.1 - REMUNERACIONES Y CONTRIBUCIONES"/>
    <s v="2.1.4 - GRATIFICACIONES Y BONIFICACIONES"/>
    <s v="N"/>
    <s v="00 - N/A"/>
    <s v="10 - FONDO GENERAL"/>
    <s v="(en blanco)"/>
    <s v="99 - MULTIPROVINCIAL"/>
    <n v="0"/>
    <n v="3045000"/>
    <n v="3045000"/>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25270224"/>
    <n v="25464224"/>
    <n v="18636077.440000005"/>
  </r>
  <r>
    <s v="2024"/>
    <x v="0"/>
    <x v="0"/>
    <x v="0"/>
    <x v="0"/>
    <s v="2 - Poder Ejecutivo"/>
    <s v="0205 - MINISTERIO DE HACIENDA"/>
    <s v="0002 - DIRECCION NACIONAL DE CATASTRO"/>
    <x v="0"/>
    <x v="0"/>
    <x v="2"/>
    <s v="2.2 - CONTRATACIÓN DE SERVICIOS"/>
    <s v="2.2.1 - SERVICIOS BÁSICOS"/>
    <s v="N"/>
    <s v="00 - N/A"/>
    <s v="10 - FONDO GENERAL"/>
    <s v="(en blanco)"/>
    <s v="99 - MULTIPROVINCIAL"/>
    <n v="8000000"/>
    <n v="8000000"/>
    <n v="5195292.2800000012"/>
  </r>
  <r>
    <s v="2024"/>
    <x v="0"/>
    <x v="0"/>
    <x v="0"/>
    <x v="0"/>
    <s v="2 - Poder Ejecutivo"/>
    <s v="0205 - MINISTERIO DE HACIENDA"/>
    <s v="0002 - DIRECCION NACIONAL DE CATASTRO"/>
    <x v="0"/>
    <x v="0"/>
    <x v="2"/>
    <s v="2.2 - CONTRATACIÓN DE SERVICIOS"/>
    <s v="2.2.2 - PUBLICIDAD, IMPRESIÓN Y ENCUADERNACIÓN"/>
    <s v="N"/>
    <s v="00 - N/A"/>
    <s v="70 - DONACION EXTERNA"/>
    <s v="(en blanco)"/>
    <s v="99 - MULTIPROVINCIAL"/>
    <n v="0"/>
    <n v="50000"/>
    <n v="0"/>
  </r>
  <r>
    <s v="2024"/>
    <x v="0"/>
    <x v="0"/>
    <x v="0"/>
    <x v="0"/>
    <s v="2 - Poder Ejecutivo"/>
    <s v="0205 - MINISTERIO DE HACIENDA"/>
    <s v="0002 - DIRECCION NACIONAL DE CATASTRO"/>
    <x v="0"/>
    <x v="0"/>
    <x v="2"/>
    <s v="2.2 - CONTRATACIÓN DE SERVICIOS"/>
    <s v="2.2.3 - VIÁTICOS"/>
    <s v="N"/>
    <s v="00 - N/A"/>
    <s v="10 - FONDO GENERAL"/>
    <s v="(en blanco)"/>
    <s v="99 - MULTIPROVINCIAL"/>
    <n v="4000000"/>
    <n v="4000000"/>
    <n v="2067596.2"/>
  </r>
  <r>
    <s v="2024"/>
    <x v="0"/>
    <x v="0"/>
    <x v="0"/>
    <x v="0"/>
    <s v="2 - Poder Ejecutivo"/>
    <s v="0205 - MINISTERIO DE HACIENDA"/>
    <s v="0002 - DIRECCION NACIONAL DE CATASTRO"/>
    <x v="0"/>
    <x v="0"/>
    <x v="2"/>
    <s v="2.2 - CONTRATACIÓN DE SERVICIOS"/>
    <s v="2.2.3 - VIÁTICOS"/>
    <s v="N"/>
    <s v="00 - N/A"/>
    <s v="70 - DONACION EXTERNA"/>
    <s v="(en blanco)"/>
    <s v="99 - MULTIPROVINCIAL"/>
    <n v="0"/>
    <n v="7575000"/>
    <n v="2272095"/>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570219.86"/>
    <n v="344219.86"/>
  </r>
  <r>
    <s v="2024"/>
    <x v="0"/>
    <x v="0"/>
    <x v="0"/>
    <x v="0"/>
    <s v="2 - Poder Ejecutivo"/>
    <s v="0205 - MINISTERIO DE HACIENDA"/>
    <s v="0002 - DIRECCION NACIONAL DE CATASTRO"/>
    <x v="0"/>
    <x v="0"/>
    <x v="2"/>
    <s v="2.2 - CONTRATACIÓN DE SERVICIOS"/>
    <s v="2.2.5 - ALQUILERES Y RENTAS"/>
    <s v="N"/>
    <s v="00 - N/A"/>
    <s v="10 - FONDO GENERAL"/>
    <s v="(en blanco)"/>
    <s v="99 - MULTIPROVINCIAL"/>
    <n v="470000"/>
    <n v="1700000"/>
    <n v="0"/>
  </r>
  <r>
    <s v="2024"/>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0"/>
    <n v="153882"/>
    <n v="138124.38"/>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1100000"/>
    <n v="1110200"/>
    <n v="1064497.48"/>
  </r>
  <r>
    <s v="2024"/>
    <x v="0"/>
    <x v="0"/>
    <x v="0"/>
    <x v="0"/>
    <s v="2 - Poder Ejecutivo"/>
    <s v="0205 - MINISTERIO DE HACIENDA"/>
    <s v="0002 - DIRECCION NACIONAL DE CATASTRO"/>
    <x v="0"/>
    <x v="0"/>
    <x v="2"/>
    <s v="2.2 - CONTRATACIÓN DE SERVICIOS"/>
    <s v="2.2.6 - SEGUROS"/>
    <s v="N"/>
    <s v="00 - N/A"/>
    <s v="70 - DONACION EXTERNA"/>
    <s v="(en blanco)"/>
    <s v="99 - MULTIPROVINCIAL"/>
    <n v="0"/>
    <n v="1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2000000"/>
    <n v="1550034.5"/>
    <n v="927854.26"/>
  </r>
  <r>
    <s v="2024"/>
    <x v="0"/>
    <x v="0"/>
    <x v="0"/>
    <x v="0"/>
    <s v="2 - Poder Ejecutivo"/>
    <s v="0205 - MINISTERIO DE HACIENDA"/>
    <s v="0002 - DIRECCION NACIONAL DE CATASTRO"/>
    <x v="0"/>
    <x v="0"/>
    <x v="2"/>
    <s v="2.2 - CONTRATACIÓN DE SERVICIOS"/>
    <s v="2.2.7 - SERVICIOS DE CONSERVACIÓN, REPARACIONES MENORES E INSTALACIONES TEMPORALES"/>
    <s v="N"/>
    <s v="00 - N/A"/>
    <s v="70 - DONACION EXTERNA"/>
    <s v="(en blanco)"/>
    <s v="99 - MULTIPROVINCIAL"/>
    <n v="0"/>
    <n v="40000"/>
    <n v="0"/>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262000"/>
    <n v="332000"/>
    <n v="307514"/>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334083.5"/>
    <n v="121083.5"/>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370000"/>
    <n v="670000"/>
    <n v="537383.67000000004"/>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450000"/>
    <n v="230267.1"/>
    <n v="0"/>
  </r>
  <r>
    <s v="2024"/>
    <x v="0"/>
    <x v="0"/>
    <x v="0"/>
    <x v="0"/>
    <s v="2 - Poder Ejecutivo"/>
    <s v="0205 - MINISTERIO DE HACIENDA"/>
    <s v="0002 - DIRECCION NACIONAL DE CATASTRO"/>
    <x v="0"/>
    <x v="0"/>
    <x v="2"/>
    <s v="2.2 - CONTRATACIÓN DE SERVICIOS"/>
    <s v="2.2.9 - OTRAS CONTRATACIONES DE SERVICIOS"/>
    <s v="N"/>
    <s v="00 - N/A"/>
    <s v="70 - DONACION EXTERNA"/>
    <s v="(en blanco)"/>
    <s v="99 - MULTIPROVINCIAL"/>
    <n v="0"/>
    <n v="280000"/>
    <n v="0"/>
  </r>
  <r>
    <s v="2024"/>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100000"/>
    <n v="100000"/>
    <n v="81450.19"/>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392830"/>
    <n v="1392830"/>
    <n v="816986.7"/>
  </r>
  <r>
    <s v="2024"/>
    <x v="0"/>
    <x v="0"/>
    <x v="0"/>
    <x v="0"/>
    <s v="2 - Poder Ejecutivo"/>
    <s v="0205 - MINISTERIO DE HACIENDA"/>
    <s v="0002 - DIRECCION NACIONAL DE CATASTRO"/>
    <x v="0"/>
    <x v="0"/>
    <x v="2"/>
    <s v="2.3 - MATERIALES Y SUMINISTROS"/>
    <s v="2.3.2 - TEXTILES Y VESTUARIOS"/>
    <s v="N"/>
    <s v="00 - N/A"/>
    <s v="10 - FONDO GENERAL"/>
    <s v="(en blanco)"/>
    <s v="99 - MULTIPROVINCIAL"/>
    <n v="115302"/>
    <n v="115302"/>
    <n v="0"/>
  </r>
  <r>
    <s v="2024"/>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0"/>
    <n v="35000"/>
    <n v="0"/>
  </r>
  <r>
    <s v="2024"/>
    <x v="0"/>
    <x v="0"/>
    <x v="0"/>
    <x v="0"/>
    <s v="2 - Poder Ejecutivo"/>
    <s v="0205 - MINISTERIO DE HACIENDA"/>
    <s v="0002 - DIRECCION NACIONAL DE CATASTRO"/>
    <x v="0"/>
    <x v="0"/>
    <x v="2"/>
    <s v="2.3 - MATERIALES Y SUMINISTROS"/>
    <s v="2.3.3 - PAPEL, CARTÓN E IMPRESOS"/>
    <s v="N"/>
    <s v="00 - N/A"/>
    <s v="10 - FONDO GENERAL"/>
    <s v="(en blanco)"/>
    <s v="99 - MULTIPROVINCIAL"/>
    <n v="198000"/>
    <n v="19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300959"/>
    <n v="1300959"/>
    <n v="481530.62"/>
  </r>
  <r>
    <s v="2024"/>
    <x v="0"/>
    <x v="0"/>
    <x v="0"/>
    <x v="0"/>
    <s v="2 - Poder Ejecutivo"/>
    <s v="0205 - MINISTERIO DE HACIENDA"/>
    <s v="0002 - DIRECCION NACIONAL DE CATASTRO"/>
    <x v="0"/>
    <x v="0"/>
    <x v="2"/>
    <s v="2.3 - MATERIALES Y SUMINISTROS"/>
    <s v="2.3.4 - PRODUCTOS FARMACÉUTICOS"/>
    <s v="N"/>
    <s v="00 - N/A"/>
    <s v="20 - FONDOS CON DESTINO ESPECÍFICO"/>
    <s v="(en blanco)"/>
    <s v="99 - MULTIPROVINCIAL"/>
    <n v="59630"/>
    <n v="59630"/>
    <n v="0"/>
  </r>
  <r>
    <s v="2024"/>
    <x v="0"/>
    <x v="0"/>
    <x v="0"/>
    <x v="0"/>
    <s v="2 - Poder Ejecutivo"/>
    <s v="0205 - MINISTERIO DE HACIENDA"/>
    <s v="0002 - DIRECCION NACIONAL DE CATASTRO"/>
    <x v="0"/>
    <x v="0"/>
    <x v="2"/>
    <s v="2.3 - MATERIALES Y SUMINISTROS"/>
    <s v="2.3.5 - CUERO, CAUCHO Y PLÁSTICO"/>
    <s v="N"/>
    <s v="00 - N/A"/>
    <s v="10 - FONDO GENERAL"/>
    <s v="(en blanco)"/>
    <s v="99 - MULTIPROVINCIAL"/>
    <n v="221600"/>
    <n v="221600"/>
    <n v="120761.20000000001"/>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4004"/>
    <n v="144822"/>
    <n v="129210"/>
  </r>
  <r>
    <s v="2024"/>
    <x v="0"/>
    <x v="0"/>
    <x v="0"/>
    <x v="0"/>
    <s v="2 - Poder Ejecutivo"/>
    <s v="0205 - MINISTERIO DE HACIENDA"/>
    <s v="0002 - DIRECCION NACIONAL DE CATASTRO"/>
    <x v="0"/>
    <x v="0"/>
    <x v="2"/>
    <s v="2.3 - MATERIALES Y SUMINISTROS"/>
    <s v="2.3.6 - PRODUCTOS DE MINERALES, METÁLICOS Y NO METÁLICOS"/>
    <s v="N"/>
    <s v="00 - N/A"/>
    <s v="10 - FONDO GENERAL"/>
    <s v="(en blanco)"/>
    <s v="99 - MULTIPROVINCIAL"/>
    <n v="1246"/>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147527"/>
    <n v="274902"/>
    <n v="89076.15"/>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304040"/>
    <n v="304040"/>
    <n v="78948.02"/>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5664"/>
    <n v="5138424.95"/>
    <n v="3436962.5700000003"/>
  </r>
  <r>
    <s v="2024"/>
    <x v="0"/>
    <x v="0"/>
    <x v="0"/>
    <x v="0"/>
    <s v="2 - Poder Ejecutivo"/>
    <s v="0205 - MINISTERIO DE HACIENDA"/>
    <s v="0002 - DIRECCION NACIONAL DE CATASTRO"/>
    <x v="0"/>
    <x v="0"/>
    <x v="2"/>
    <s v="2.3 - MATERIALES Y SUMINISTROS"/>
    <s v="2.3.7 - COMBUSTIBLES, LUBRICANTES, PRODUCTOS QUÍMICOS Y CONEXOS"/>
    <s v="N"/>
    <s v="00 - N/A"/>
    <s v="70 - DONACION EXTERNA"/>
    <s v="(en blanco)"/>
    <s v="99 - MULTIPROVINCIAL"/>
    <n v="0"/>
    <n v="1000000"/>
    <n v="0"/>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336000"/>
    <n v="336000"/>
    <n v="84494.34"/>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724494"/>
    <n v="4357853.09"/>
    <n v="2709055"/>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5422490"/>
    <n v="563431187"/>
    <n v="378878501.46999997"/>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3380000"/>
    <n v="229000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264346213"/>
    <n v="281147938"/>
    <n v="114839939.32000001"/>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037500"/>
    <n v="127500"/>
  </r>
  <r>
    <s v="2024"/>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2000000"/>
    <n v="0"/>
    <n v="0"/>
  </r>
  <r>
    <s v="2024"/>
    <x v="0"/>
    <x v="0"/>
    <x v="0"/>
    <x v="0"/>
    <s v="2 - Poder Ejecutivo"/>
    <s v="0205 - MINISTERIO DE HACIENDA"/>
    <s v="0003 - ADMINISTRACION GENERAL DE BIENES NACIONALES"/>
    <x v="0"/>
    <x v="0"/>
    <x v="2"/>
    <s v="2.1 - REMUNERACIONES Y CONTRIBUCIONES"/>
    <s v="2.1.4 - GRATIFICACIONES Y BONIFICACIONES"/>
    <s v="N"/>
    <s v="00 - N/A"/>
    <s v="10 - FONDO GENERAL"/>
    <s v="(en blanco)"/>
    <s v="99 - MULTIPROVINCIAL"/>
    <n v="0"/>
    <n v="12000000"/>
    <n v="11596000"/>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69101388"/>
    <n v="79290966"/>
    <n v="55073148.049999975"/>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480168"/>
    <n v="348153.08000000007"/>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12101531"/>
    <n v="12101531"/>
    <n v="10061944.740000002"/>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70000"/>
    <n v="1870000"/>
    <n v="1297879.1399999999"/>
  </r>
  <r>
    <s v="2024"/>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1800000"/>
    <n v="1282156.3599999999"/>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598125"/>
    <n v="1288125"/>
    <n v="1124176.69"/>
  </r>
  <r>
    <s v="2024"/>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10000000"/>
    <n v="8200000"/>
    <n v="3480635.35"/>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250000"/>
    <n v="170000"/>
    <n v="998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20270000"/>
    <n v="2141600"/>
    <n v="2014968"/>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800000"/>
    <n v="1048344"/>
    <n v="845363.52"/>
  </r>
  <r>
    <s v="2024"/>
    <x v="0"/>
    <x v="0"/>
    <x v="0"/>
    <x v="0"/>
    <s v="2 - Poder Ejecutivo"/>
    <s v="0205 - MINISTERIO DE HACIENDA"/>
    <s v="0003 - ADMINISTRACION GENERAL DE BIENES NACIONALES"/>
    <x v="0"/>
    <x v="0"/>
    <x v="2"/>
    <s v="2.2 - CONTRATACIÓN DE SERVICIOS"/>
    <s v="2.2.6 - SEGUROS"/>
    <s v="N"/>
    <s v="00 - N/A"/>
    <s v="10 - FONDO GENERAL"/>
    <s v="(en blanco)"/>
    <s v="99 - MULTIPROVINCIAL"/>
    <n v="8500000"/>
    <n v="8500000"/>
    <n v="6000548.330000001"/>
  </r>
  <r>
    <s v="2024"/>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4659700"/>
    <n v="4656416.040000001"/>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en blanco)"/>
    <s v="99 - MULTIPROVINCIAL"/>
    <n v="0"/>
    <n v="4426255"/>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4777000"/>
    <n v="7468300"/>
    <n v="3514094.34"/>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900000"/>
    <n v="880613"/>
    <n v="7221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960000"/>
    <n v="1078574"/>
    <n v="609129.27"/>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44000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1650000"/>
    <n v="1478162.79"/>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400000"/>
    <n v="1252727"/>
    <n v="1170300.5"/>
  </r>
  <r>
    <s v="2024"/>
    <x v="0"/>
    <x v="0"/>
    <x v="0"/>
    <x v="0"/>
    <s v="2 - Poder Ejecutivo"/>
    <s v="0205 - MINISTERIO DE HACIENDA"/>
    <s v="0003 - ADMINISTRACION GENERAL DE BIENES NACIONALES"/>
    <x v="0"/>
    <x v="0"/>
    <x v="2"/>
    <s v="2.3 - MATERIALES Y SUMINISTROS"/>
    <s v="2.3.1 - ALIMENTOS Y PRODUCTOS AGROFORESTALES"/>
    <s v="N"/>
    <s v="00 - N/A"/>
    <s v="10 - FONDO GENERAL"/>
    <s v="(en blanco)"/>
    <s v="99 - MULTIPROVINCIAL"/>
    <n v="1203000"/>
    <n v="1203000"/>
    <n v="816710.08000000007"/>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480000"/>
    <n v="826699"/>
    <n v="267802.28000000003"/>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2450000"/>
    <n v="2370000"/>
    <n v="1979963.4300000002"/>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34500"/>
    <n v="3450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3850800"/>
    <n v="3250800"/>
    <n v="2335987.36"/>
  </r>
  <r>
    <s v="2024"/>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03000"/>
    <n v="119156"/>
    <n v="49489.2"/>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800000"/>
    <n v="1550000"/>
    <n v="1523617.51"/>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970714"/>
    <n v="947214"/>
    <n v="258239.06000000003"/>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5639200"/>
    <n v="15639200"/>
    <n v="904050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625550"/>
    <n v="1275550"/>
    <n v="105562.40000000001"/>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17500"/>
    <n v="4517500"/>
    <n v="2828212.2"/>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592400"/>
    <n v="5852400"/>
    <n v="3603902.5399999996"/>
  </r>
  <r>
    <s v="2024"/>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132500"/>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00690790"/>
    <n v="310291496.39999992"/>
    <n v="201230771.82000002"/>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111313772"/>
    <n v="111275163.00999999"/>
    <n v="26422277.779999997"/>
  </r>
  <r>
    <s v="2024"/>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20000"/>
    <n v="20000"/>
    <n v="0"/>
  </r>
  <r>
    <s v="2024"/>
    <x v="0"/>
    <x v="0"/>
    <x v="0"/>
    <x v="0"/>
    <s v="2 - Poder Ejecutivo"/>
    <s v="0205 - MINISTERIO DE HACIENDA"/>
    <s v="0004 - DIRECCION GENERAL DE CONTRATACIONES PUBLICAS"/>
    <x v="0"/>
    <x v="0"/>
    <x v="2"/>
    <s v="2.1 - REMUNERACIONES Y CONTRIBUCIONES"/>
    <s v="2.1.4 - GRATIFICACIONES Y BONIFICACIONES"/>
    <s v="N"/>
    <s v="00 - N/A"/>
    <s v="10 - FONDO GENERAL"/>
    <s v="(en blanco)"/>
    <s v="99 - MULTIPROVINCIAL"/>
    <n v="0"/>
    <n v="6455148.8100000005"/>
    <n v="6326666.7800000003"/>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43631608"/>
    <n v="43879552.179999992"/>
    <n v="29969307.419999987"/>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1812420"/>
    <n v="13859816"/>
    <n v="9620464.040000001"/>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1290908"/>
    <n v="477054.04000000004"/>
    <n v="370694.05"/>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150450"/>
    <n v="15045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400000"/>
    <n v="2547373.0499999998"/>
    <n v="1731792.85"/>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15000"/>
    <n v="934953"/>
    <n v="844950.86"/>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11952000"/>
    <n v="16862202.690000001"/>
    <n v="2607533.4500000002"/>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1852000"/>
    <n v="8818743.8100000005"/>
    <n v="6673273.1099999985"/>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3050913"/>
    <n v="2895200.0199999996"/>
    <n v="1039325.4699999999"/>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8844816"/>
    <n v="22837411.069999993"/>
    <n v="9725495.0000000019"/>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6286000"/>
    <n v="6286000"/>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9583048"/>
    <n v="14945834.829999998"/>
    <n v="6112818.7800000012"/>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450000"/>
    <n v="1093302.7999999998"/>
    <n v="260790.75999999998"/>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10000"/>
    <n v="288348.5"/>
    <n v="170716.5"/>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299575"/>
    <n v="651761.12000000023"/>
    <n v="428690.79000000004"/>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36031.31"/>
    <n v="30363"/>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88875"/>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9688152"/>
    <n v="9520054.8300000001"/>
    <n v="4615979.5599999996"/>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400118"/>
    <n v="3810032.7900000005"/>
    <n v="2798532.16"/>
  </r>
  <r>
    <s v="2024"/>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en blanco)"/>
    <s v="99 - MULTIPROVINCIAL"/>
    <n v="0"/>
    <n v="200000"/>
    <n v="0"/>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en blanco)"/>
    <s v="99 - MULTIPROVINCIAL"/>
    <n v="100898"/>
    <n v="211000"/>
    <n v="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2840500"/>
    <n v="3170000"/>
    <n v="236000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1249500"/>
    <n v="1025833.3300000001"/>
    <n v="265833.33"/>
  </r>
  <r>
    <s v="2024"/>
    <x v="0"/>
    <x v="0"/>
    <x v="0"/>
    <x v="0"/>
    <s v="2 - Poder Ejecutivo"/>
    <s v="0205 - MINISTERIO DE HACIENDA"/>
    <s v="0004 - DIRECCION GENERAL DE CONTRATACIONES PUBLICAS"/>
    <x v="1"/>
    <x v="2"/>
    <x v="3"/>
    <s v="2.1 - REMUNERACIONES Y CONTRIBUCIONES"/>
    <s v="2.1.4 - GRATIFICACIONES Y BONIFICACIONES"/>
    <s v="N"/>
    <s v="00 - N/A"/>
    <s v="10 - FONDO GENERAL"/>
    <s v="(en blanco)"/>
    <s v="99 - MULTIPROVINCIAL"/>
    <n v="0"/>
    <n v="165814.32999999999"/>
    <n v="165813.70000000001"/>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400904"/>
    <n v="477722.5"/>
    <n v="355608.97000000009"/>
  </r>
  <r>
    <s v="2024"/>
    <x v="0"/>
    <x v="0"/>
    <x v="0"/>
    <x v="0"/>
    <s v="2 - Poder Ejecutivo"/>
    <s v="0205 - MINISTERIO DE HACIENDA"/>
    <s v="0004 - DIRECCION GENERAL DE CONTRATACIONES PUBLICAS"/>
    <x v="1"/>
    <x v="2"/>
    <x v="3"/>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x v="1"/>
    <x v="2"/>
    <x v="3"/>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x v="1"/>
    <x v="2"/>
    <x v="3"/>
    <s v="2.2 - CONTRATACIÓN DE SERVICIOS"/>
    <s v="2.2.9 - OTRAS CONTRATACIONES DE SERVICIOS"/>
    <s v="N"/>
    <s v="00 - N/A"/>
    <s v="10 - FONDO GENERAL"/>
    <s v="(en blanco)"/>
    <s v="99 - MULTIPROVINCIAL"/>
    <n v="59235"/>
    <n v="18000"/>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en blanco)"/>
    <s v="99 - MULTIPROVINCIAL"/>
    <n v="0"/>
    <n v="1403494"/>
    <n v="1403494"/>
  </r>
  <r>
    <s v="2024"/>
    <x v="0"/>
    <x v="0"/>
    <x v="0"/>
    <x v="0"/>
    <s v="2 - Poder Ejecutivo"/>
    <s v="0205 - MINISTERIO DE HACIENDA"/>
    <s v="0004 - DIRECCION GENERAL DE CONTRATACIONES PUBLICAS"/>
    <x v="3"/>
    <x v="9"/>
    <x v="38"/>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x v="3"/>
    <x v="9"/>
    <x v="38"/>
    <s v="2.2 - CONTRATACIÓN DE SERVICIOS"/>
    <s v="2.2.9 - OTRAS CONTRATACIONES DE SERVICIOS"/>
    <s v="N"/>
    <s v="00 - N/A"/>
    <s v="10 - FONDO GENERAL"/>
    <s v="(en blanco)"/>
    <s v="99 - MULTIPROVINCIAL"/>
    <n v="59235"/>
    <n v="111000"/>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60969000"/>
    <n v="67044000"/>
    <n v="42641140.900000006"/>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27424500"/>
    <n v="27896500"/>
    <n v="8042120.8300000001"/>
  </r>
  <r>
    <s v="2024"/>
    <x v="0"/>
    <x v="0"/>
    <x v="0"/>
    <x v="0"/>
    <s v="2 - Poder Ejecutivo"/>
    <s v="0205 - MINISTERIO DE HACIENDA"/>
    <s v="0005 - DIRECCION GENERAL DE POLITICA Y LEGISLACION TRIBUTARIA"/>
    <x v="0"/>
    <x v="0"/>
    <x v="2"/>
    <s v="2.1 - REMUNERACIONES Y CONTRIBUCIONES"/>
    <s v="2.1.4 - GRATIFICACIONES Y BONIFICACIONES"/>
    <s v="N"/>
    <s v="00 - N/A"/>
    <s v="10 - FONDO GENERAL"/>
    <s v="(en blanco)"/>
    <s v="99 - MULTIPROVINCIAL"/>
    <n v="0"/>
    <n v="1700000"/>
    <n v="0"/>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7992000"/>
    <n v="8771790"/>
    <n v="6203726.9299999988"/>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500000"/>
    <n v="50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100000"/>
    <n v="700000"/>
    <n v="49206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1600000"/>
    <n v="1600000"/>
    <n v="247198.18"/>
  </r>
  <r>
    <s v="2024"/>
    <x v="0"/>
    <x v="0"/>
    <x v="0"/>
    <x v="0"/>
    <s v="2 - Poder Ejecutivo"/>
    <s v="0205 - MINISTERIO DE HACIENDA"/>
    <s v="0005 - DIRECCION GENERAL DE POLITICA Y LEGISLACION TRIBUTARIA"/>
    <x v="0"/>
    <x v="0"/>
    <x v="2"/>
    <s v="2.2 - CONTRATACIÓN DE SERVICIOS"/>
    <s v="2.2.4 - TRANSPORTE Y ALMACENAJE"/>
    <s v="N"/>
    <s v="00 - N/A"/>
    <s v="10 - FONDO GENERAL"/>
    <s v="(en blanco)"/>
    <s v="99 - MULTIPROVINCIAL"/>
    <n v="1000000"/>
    <n v="1000000"/>
    <n v="38728.18"/>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850000"/>
    <n v="2250000"/>
    <n v="1382390.61"/>
  </r>
  <r>
    <s v="2024"/>
    <x v="0"/>
    <x v="0"/>
    <x v="0"/>
    <x v="0"/>
    <s v="2 - Poder Ejecutivo"/>
    <s v="0205 - MINISTERIO DE HACIENDA"/>
    <s v="0005 - DIRECCION GENERAL DE POLITICA Y LEGISLACION TRIBUTARIA"/>
    <x v="0"/>
    <x v="0"/>
    <x v="2"/>
    <s v="2.2 - CONTRATACIÓN DE SERVICIOS"/>
    <s v="2.2.6 - SEGUROS"/>
    <s v="N"/>
    <s v="00 - N/A"/>
    <s v="10 - FONDO GENERAL"/>
    <s v="(en blanco)"/>
    <s v="99 - MULTIPROVINCIAL"/>
    <n v="2800000"/>
    <n v="2800000"/>
    <n v="237950.71"/>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200000"/>
    <n v="1961000"/>
    <n v="136054"/>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17525000"/>
    <n v="2215353"/>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250000"/>
    <n v="2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1100000"/>
    <n v="1497000"/>
    <n v="81651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850000"/>
    <n v="1450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250000"/>
    <n v="1567000"/>
    <n v="175348"/>
  </r>
  <r>
    <s v="2024"/>
    <x v="0"/>
    <x v="0"/>
    <x v="0"/>
    <x v="0"/>
    <s v="2 - Poder Ejecutivo"/>
    <s v="0205 - MINISTERIO DE HACIENDA"/>
    <s v="0005 - DIRECCION GENERAL DE POLITICA Y LEGISLACION TRIBUTARIA"/>
    <x v="0"/>
    <x v="0"/>
    <x v="2"/>
    <s v="2.3 - MATERIALES Y SUMINISTROS"/>
    <s v="2.3.4 - PRODUCTOS FARMACÉUT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150000"/>
    <n v="15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750000"/>
    <n v="3197000"/>
    <n v="1706523.67"/>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50275"/>
    <n v="3426275"/>
    <n v="232427.49000000005"/>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6727160"/>
    <n v="156263489.92000002"/>
    <n v="85758266.840000004"/>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63793124"/>
    <n v="59703124"/>
    <n v="16604194.07"/>
  </r>
  <r>
    <s v="2024"/>
    <x v="0"/>
    <x v="0"/>
    <x v="0"/>
    <x v="0"/>
    <s v="2 - Poder Ejecutivo"/>
    <s v="0205 - MINISTERIO DE HACIENDA"/>
    <s v="0006 - CENTRO DE CAPACITACIÓN EN POLITICA Y GESTION FISCAL"/>
    <x v="2"/>
    <x v="10"/>
    <x v="39"/>
    <s v="2.1 - REMUNERACIONES Y CONTRIBUCIONES"/>
    <s v="2.1.4 - GRATIFICACIONES Y BONIFICACIONES"/>
    <s v="N"/>
    <s v="00 - N/A"/>
    <s v="10 - FONDO GENERAL"/>
    <s v="(en blanco)"/>
    <s v="99 - MULTIPROVINCIAL"/>
    <n v="0"/>
    <n v="3090000"/>
    <n v="3070000"/>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19979118"/>
    <n v="19887349"/>
    <n v="11450430.020000007"/>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8312000"/>
    <n v="8312000"/>
    <n v="4956898.6700000009"/>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100000"/>
    <n v="216000"/>
    <n v="7670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470000"/>
    <n v="0"/>
  </r>
  <r>
    <s v="2024"/>
    <x v="0"/>
    <x v="0"/>
    <x v="0"/>
    <x v="0"/>
    <s v="2 - Poder Ejecutivo"/>
    <s v="0205 - MINISTERIO DE HACIENDA"/>
    <s v="0006 - CENTRO DE CAPACITACIÓN EN POLITICA Y GESTION FISCAL"/>
    <x v="2"/>
    <x v="10"/>
    <x v="39"/>
    <s v="2.2 - CONTRATACIÓN DE SERVICIOS"/>
    <s v="2.2.4 - TRANSPORTE Y ALMACENAJE"/>
    <s v="N"/>
    <s v="00 - N/A"/>
    <s v="10 - FONDO GENERAL"/>
    <s v="(en blanco)"/>
    <s v="99 - MULTIPROVINCIAL"/>
    <n v="100000"/>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1200000"/>
    <n v="2176103.02"/>
    <n v="741109.55999999994"/>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1260000"/>
    <n v="1260000"/>
    <n v="485628.81999999995"/>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2238750.21"/>
    <n v="313141.01"/>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300000"/>
    <n v="2628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en blanco)"/>
    <s v="99 - MULTIPROVINCIAL"/>
    <n v="0"/>
    <n v="1000000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532103"/>
    <n v="3130890"/>
    <n v="283861.58999999997"/>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3500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1000000"/>
    <n v="756089.61"/>
    <n v="426287.52"/>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700000"/>
    <n v="75468.030000000028"/>
    <n v="423.03"/>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12800000"/>
    <n v="1032866.4900000002"/>
    <n v="922045.4"/>
  </r>
  <r>
    <s v="2024"/>
    <x v="0"/>
    <x v="0"/>
    <x v="0"/>
    <x v="0"/>
    <s v="2 - Poder Ejecutivo"/>
    <s v="0205 - MINISTERIO DE HACIENDA"/>
    <s v="0006 - CENTRO DE CAPACITACIÓN EN POLITICA Y GESTION FISCAL"/>
    <x v="2"/>
    <x v="10"/>
    <x v="39"/>
    <s v="2.3 - MATERIALES Y SUMINISTROS"/>
    <s v="2.3.4 - PRODUCTOS FARMACÉUTICOS"/>
    <s v="N"/>
    <s v="00 - N/A"/>
    <s v="10 - FONDO GENERAL"/>
    <s v="(en blanco)"/>
    <s v="99 - MULTIPROVINCIAL"/>
    <n v="0"/>
    <n v="4000"/>
    <n v="0"/>
  </r>
  <r>
    <s v="2024"/>
    <x v="0"/>
    <x v="0"/>
    <x v="0"/>
    <x v="0"/>
    <s v="2 - Poder Ejecutivo"/>
    <s v="0205 - MINISTERIO DE HACIENDA"/>
    <s v="0006 - CENTRO DE CAPACITACIÓN EN POLITICA Y GESTION FISCAL"/>
    <x v="2"/>
    <x v="10"/>
    <x v="39"/>
    <s v="2.3 - MATERIALES Y SUMINISTROS"/>
    <s v="2.3.5 - CUERO, CAUCHO Y PLÁSTICO"/>
    <s v="N"/>
    <s v="00 - N/A"/>
    <s v="10 - FONDO GENERAL"/>
    <s v="(en blanco)"/>
    <s v="99 - MULTIPROVINCIAL"/>
    <n v="100000"/>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200000"/>
    <n v="160380"/>
    <n v="98852.62000000001"/>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4010000"/>
    <n v="4302694"/>
    <n v="1752781.59"/>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800000"/>
    <n v="2110036.54"/>
    <n v="784713.32000000007"/>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1600000"/>
    <n v="1412492.94"/>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103000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en blanco)"/>
    <s v="99 - MULTIPROVINCIAL"/>
    <n v="0"/>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600000"/>
    <n v="2672541.48"/>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370000"/>
    <n v="897934"/>
    <n v="12036"/>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600000"/>
    <n v="1414691.04"/>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1000000"/>
    <n v="255660"/>
    <n v="133504"/>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1200000"/>
    <n v="241900"/>
    <n v="8189.2"/>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800000"/>
    <n v="78650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en blanco)"/>
    <s v="99 - MULTIPROVINCIAL"/>
    <n v="0"/>
    <n v="400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en blanco)"/>
    <s v="99 - MULTIPROVINCIAL"/>
    <n v="2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104950"/>
    <n v="495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100000"/>
    <n v="6195"/>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4662321"/>
    <n v="1068841.8900000001"/>
    <n v="673637.6"/>
  </r>
  <r>
    <s v="2024"/>
    <x v="0"/>
    <x v="0"/>
    <x v="0"/>
    <x v="0"/>
    <s v="2 - Poder Ejecutivo"/>
    <s v="0205 - MINISTERIO DE HACIENDA"/>
    <s v="0008 - TESORERIA NACIONAL"/>
    <x v="0"/>
    <x v="0"/>
    <x v="2"/>
    <s v="2.1 - REMUNERACIONES Y CONTRIBUCIONES"/>
    <s v="2.1.1 - REMUNERACIONES"/>
    <s v="N"/>
    <s v="00 - N/A"/>
    <s v="10 - FONDO GENERAL"/>
    <s v="(en blanco)"/>
    <s v="99 - MULTIPROVINCIAL"/>
    <n v="230599436"/>
    <n v="224963958.97999999"/>
    <n v="140795912.82000005"/>
  </r>
  <r>
    <s v="2024"/>
    <x v="0"/>
    <x v="0"/>
    <x v="0"/>
    <x v="0"/>
    <s v="2 - Poder Ejecutivo"/>
    <s v="0205 - MINISTERIO DE HACIENDA"/>
    <s v="0008 - TESORERIA NACIONAL"/>
    <x v="0"/>
    <x v="0"/>
    <x v="2"/>
    <s v="2.1 - REMUNERACIONES Y CONTRIBUCIONES"/>
    <s v="2.1.2 - SOBRESUELDOS"/>
    <s v="N"/>
    <s v="00 - N/A"/>
    <s v="10 - FONDO GENERAL"/>
    <s v="(en blanco)"/>
    <s v="99 - MULTIPROVINCIAL"/>
    <n v="82609841"/>
    <n v="77440233.340000018"/>
    <n v="19400753.129999999"/>
  </r>
  <r>
    <s v="2024"/>
    <x v="0"/>
    <x v="0"/>
    <x v="0"/>
    <x v="0"/>
    <s v="2 - Poder Ejecutivo"/>
    <s v="0205 - MINISTERIO DE HACIENDA"/>
    <s v="0008 - TESORERIA NACIONAL"/>
    <x v="0"/>
    <x v="0"/>
    <x v="2"/>
    <s v="2.1 - REMUNERACIONES Y CONTRIBUCIONES"/>
    <s v="2.1.3 - DIETAS Y GASTOS DE REPRESENTACIÓN"/>
    <s v="N"/>
    <s v="00 - N/A"/>
    <s v="10 - FONDO GENERAL"/>
    <s v="(en blanco)"/>
    <s v="99 - MULTIPROVINCIAL"/>
    <n v="200000"/>
    <n v="200000"/>
    <n v="0"/>
  </r>
  <r>
    <s v="2024"/>
    <x v="0"/>
    <x v="0"/>
    <x v="0"/>
    <x v="0"/>
    <s v="2 - Poder Ejecutivo"/>
    <s v="0205 - MINISTERIO DE HACIENDA"/>
    <s v="0008 - TESORERIA NACIONAL"/>
    <x v="0"/>
    <x v="0"/>
    <x v="2"/>
    <s v="2.1 - REMUNERACIONES Y CONTRIBUCIONES"/>
    <s v="2.1.4 - GRATIFICACIONES Y BONIFICACIONES"/>
    <s v="N"/>
    <s v="00 - N/A"/>
    <s v="10 - FONDO GENERAL"/>
    <s v="(en blanco)"/>
    <s v="99 - MULTIPROVINCIAL"/>
    <n v="0"/>
    <n v="6500000"/>
    <n v="5338301.05"/>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28025423"/>
    <n v="29827699.799999997"/>
    <n v="20910721.290000003"/>
  </r>
  <r>
    <s v="2024"/>
    <x v="0"/>
    <x v="0"/>
    <x v="0"/>
    <x v="0"/>
    <s v="2 - Poder Ejecutivo"/>
    <s v="0205 - MINISTERIO DE HACIENDA"/>
    <s v="0008 - TESORERIA NACIONAL"/>
    <x v="0"/>
    <x v="0"/>
    <x v="2"/>
    <s v="2.2 - CONTRATACIÓN DE SERVICIOS"/>
    <s v="2.2.1 - SERVICIOS BÁSICOS"/>
    <s v="N"/>
    <s v="00 - N/A"/>
    <s v="10 - FONDO GENERAL"/>
    <s v="(en blanco)"/>
    <s v="99 - MULTIPROVINCIAL"/>
    <n v="12620501"/>
    <n v="12851501"/>
    <n v="7639540.4700000007"/>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585000"/>
    <n v="1920500"/>
    <n v="1233733.1800000002"/>
  </r>
  <r>
    <s v="2024"/>
    <x v="0"/>
    <x v="0"/>
    <x v="0"/>
    <x v="0"/>
    <s v="2 - Poder Ejecutivo"/>
    <s v="0205 - MINISTERIO DE HACIENDA"/>
    <s v="0008 - TESORERIA NACIONAL"/>
    <x v="0"/>
    <x v="0"/>
    <x v="2"/>
    <s v="2.2 - CONTRATACIÓN DE SERVICIOS"/>
    <s v="2.2.3 - VIÁTICOS"/>
    <s v="N"/>
    <s v="00 - N/A"/>
    <s v="10 - FONDO GENERAL"/>
    <s v="(en blanco)"/>
    <s v="99 - MULTIPROVINCIAL"/>
    <n v="475000"/>
    <n v="295000"/>
    <n v="168777"/>
  </r>
  <r>
    <s v="2024"/>
    <x v="0"/>
    <x v="0"/>
    <x v="0"/>
    <x v="0"/>
    <s v="2 - Poder Ejecutivo"/>
    <s v="0205 - MINISTERIO DE HACIENDA"/>
    <s v="0008 - TESORERIA NACIONAL"/>
    <x v="0"/>
    <x v="0"/>
    <x v="2"/>
    <s v="2.2 - CONTRATACIÓN DE SERVICIOS"/>
    <s v="2.2.4 - TRANSPORTE Y ALMACENAJE"/>
    <s v="N"/>
    <s v="00 - N/A"/>
    <s v="10 - FONDO GENERAL"/>
    <s v="(en blanco)"/>
    <s v="99 - MULTIPROVINCIAL"/>
    <n v="958742"/>
    <n v="1333742"/>
    <n v="590395.82999999996"/>
  </r>
  <r>
    <s v="2024"/>
    <x v="0"/>
    <x v="0"/>
    <x v="0"/>
    <x v="0"/>
    <s v="2 - Poder Ejecutivo"/>
    <s v="0205 - MINISTERIO DE HACIENDA"/>
    <s v="0008 - TESORERIA NACIONAL"/>
    <x v="0"/>
    <x v="0"/>
    <x v="2"/>
    <s v="2.2 - CONTRATACIÓN DE SERVICIOS"/>
    <s v="2.2.5 - ALQUILERES Y RENTAS"/>
    <s v="N"/>
    <s v="00 - N/A"/>
    <s v="10 - FONDO GENERAL"/>
    <s v="(en blanco)"/>
    <s v="99 - MULTIPROVINCIAL"/>
    <n v="3306536"/>
    <n v="6005081.6699999999"/>
    <n v="4817162.88"/>
  </r>
  <r>
    <s v="2024"/>
    <x v="0"/>
    <x v="0"/>
    <x v="0"/>
    <x v="0"/>
    <s v="2 - Poder Ejecutivo"/>
    <s v="0205 - MINISTERIO DE HACIENDA"/>
    <s v="0008 - TESORERIA NACIONAL"/>
    <x v="0"/>
    <x v="0"/>
    <x v="2"/>
    <s v="2.2 - CONTRATACIÓN DE SERVICIOS"/>
    <s v="2.2.6 - SEGUROS"/>
    <s v="N"/>
    <s v="00 - N/A"/>
    <s v="10 - FONDO GENERAL"/>
    <s v="(en blanco)"/>
    <s v="99 - MULTIPROVINCIAL"/>
    <n v="16398652"/>
    <n v="16613652"/>
    <n v="11913947.289999999"/>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379500"/>
    <n v="5704500"/>
    <n v="3014342.85"/>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3006960"/>
    <n v="4235460"/>
    <n v="2248275.3600000003"/>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1923062.52"/>
    <n v="1669380.02"/>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18987815"/>
    <n v="16801159.329999998"/>
    <n v="11677250.33"/>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606000"/>
    <n v="1606000"/>
    <n v="1246464.53"/>
  </r>
  <r>
    <s v="2024"/>
    <x v="0"/>
    <x v="0"/>
    <x v="0"/>
    <x v="0"/>
    <s v="2 - Poder Ejecutivo"/>
    <s v="0205 - MINISTERIO DE HACIENDA"/>
    <s v="0008 - TESORERIA NACIONAL"/>
    <x v="0"/>
    <x v="0"/>
    <x v="2"/>
    <s v="2.3 - MATERIALES Y SUMINISTROS"/>
    <s v="2.3.2 - TEXTILES Y VESTUARIOS"/>
    <s v="N"/>
    <s v="00 - N/A"/>
    <s v="10 - FONDO GENERAL"/>
    <s v="(en blanco)"/>
    <s v="99 - MULTIPROVINCIAL"/>
    <n v="761296"/>
    <n v="1562542"/>
    <n v="490880"/>
  </r>
  <r>
    <s v="2024"/>
    <x v="0"/>
    <x v="0"/>
    <x v="0"/>
    <x v="0"/>
    <s v="2 - Poder Ejecutivo"/>
    <s v="0205 - MINISTERIO DE HACIENDA"/>
    <s v="0008 - TESORERIA NACIONAL"/>
    <x v="0"/>
    <x v="0"/>
    <x v="2"/>
    <s v="2.3 - MATERIALES Y SUMINISTROS"/>
    <s v="2.3.3 - PAPEL, CARTÓN E IMPRESOS"/>
    <s v="N"/>
    <s v="00 - N/A"/>
    <s v="10 - FONDO GENERAL"/>
    <s v="(en blanco)"/>
    <s v="99 - MULTIPROVINCIAL"/>
    <n v="55070784"/>
    <n v="53206264"/>
    <n v="36290406.379999995"/>
  </r>
  <r>
    <s v="2024"/>
    <x v="0"/>
    <x v="0"/>
    <x v="0"/>
    <x v="0"/>
    <s v="2 - Poder Ejecutivo"/>
    <s v="0205 - MINISTERIO DE HACIENDA"/>
    <s v="0008 - TESORERIA NACIONAL"/>
    <x v="0"/>
    <x v="0"/>
    <x v="2"/>
    <s v="2.3 - MATERIALES Y SUMINISTROS"/>
    <s v="2.3.4 - PRODUCTOS FARMACÉUTICOS"/>
    <s v="N"/>
    <s v="00 - N/A"/>
    <s v="10 - FONDO GENERAL"/>
    <s v="(en blanco)"/>
    <s v="99 - MULTIPROVINCIAL"/>
    <n v="69770"/>
    <n v="69770"/>
    <n v="0"/>
  </r>
  <r>
    <s v="2024"/>
    <x v="0"/>
    <x v="0"/>
    <x v="0"/>
    <x v="0"/>
    <s v="2 - Poder Ejecutivo"/>
    <s v="0205 - MINISTERIO DE HACIENDA"/>
    <s v="0008 - TESORERIA NACIONAL"/>
    <x v="0"/>
    <x v="0"/>
    <x v="2"/>
    <s v="2.3 - MATERIALES Y SUMINISTROS"/>
    <s v="2.3.5 - CUERO, CAUCHO Y PLÁSTICO"/>
    <s v="N"/>
    <s v="00 - N/A"/>
    <s v="10 - FONDO GENERAL"/>
    <s v="(en blanco)"/>
    <s v="99 - MULTIPROVINCIAL"/>
    <n v="1030727"/>
    <n v="1030727"/>
    <n v="593247.19999999995"/>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356574"/>
    <n v="356574"/>
    <n v="161509.45000000001"/>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7723461"/>
    <n v="8098461"/>
    <n v="3881716.88"/>
  </r>
  <r>
    <s v="2024"/>
    <x v="0"/>
    <x v="0"/>
    <x v="0"/>
    <x v="0"/>
    <s v="2 - Poder Ejecutivo"/>
    <s v="0205 - MINISTERIO DE HACIENDA"/>
    <s v="0008 - TESORERIA NACIONAL"/>
    <x v="0"/>
    <x v="0"/>
    <x v="2"/>
    <s v="2.3 - MATERIALES Y SUMINISTROS"/>
    <s v="2.3.9 - PRODUCTOS Y ÚTILES VARIOS"/>
    <s v="N"/>
    <s v="00 - N/A"/>
    <s v="10 - FONDO GENERAL"/>
    <s v="(en blanco)"/>
    <s v="99 - MULTIPROVINCIAL"/>
    <n v="8963480"/>
    <n v="6312234"/>
    <n v="5341114.8199999984"/>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329230394"/>
    <n v="326581507"/>
    <n v="221901497.49000004"/>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118305169"/>
    <n v="115227736"/>
    <n v="28742059.140000001"/>
  </r>
  <r>
    <s v="2024"/>
    <x v="0"/>
    <x v="0"/>
    <x v="0"/>
    <x v="0"/>
    <s v="2 - Poder Ejecutivo"/>
    <s v="0205 - MINISTERIO DE HACIENDA"/>
    <s v="0009 - DIRECCIÓN GENERAL DE CONTABILIDAD GUBERNAMENTAL"/>
    <x v="0"/>
    <x v="0"/>
    <x v="2"/>
    <s v="2.1 - REMUNERACIONES Y CONTRIBUCIONES"/>
    <s v="2.1.4 - GRATIFICACIONES Y BONIFICACIONES"/>
    <s v="N"/>
    <s v="00 - N/A"/>
    <s v="10 - FONDO GENERAL"/>
    <s v="(en blanco)"/>
    <s v="99 - MULTIPROVINCIAL"/>
    <n v="0"/>
    <n v="5118200"/>
    <n v="5103200"/>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43429680"/>
    <n v="45220888"/>
    <n v="33324588.129999995"/>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10020000"/>
    <n v="10020000"/>
    <n v="6776428.4800000004"/>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2726440"/>
    <n v="1083352"/>
    <n v="760254.58"/>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99 - MULTIPROVINCIAL"/>
    <n v="0"/>
    <n v="88300"/>
    <n v="56399.98"/>
  </r>
  <r>
    <s v="2024"/>
    <x v="0"/>
    <x v="0"/>
    <x v="0"/>
    <x v="0"/>
    <s v="2 - Poder Ejecutivo"/>
    <s v="0205 - MINISTERIO DE HACIENDA"/>
    <s v="0009 - DIRECCIÓN GENERAL DE CONTABILIDAD GUBERNAMENTAL"/>
    <x v="0"/>
    <x v="0"/>
    <x v="2"/>
    <s v="2.2 - CONTRATACIÓN DE SERVICIOS"/>
    <s v="2.2.3 - VIÁTICOS"/>
    <s v="N"/>
    <s v="00 - N/A"/>
    <s v="10 - FONDO GENERAL"/>
    <s v="(en blanco)"/>
    <s v="99 - MULTIPROVINCIAL"/>
    <n v="1270000"/>
    <n v="218250"/>
    <n v="4495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400000"/>
    <n v="220000"/>
    <n v="158120.48000000001"/>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4611788"/>
    <n v="2829788"/>
    <n v="1010889.26"/>
  </r>
  <r>
    <s v="2024"/>
    <x v="0"/>
    <x v="0"/>
    <x v="0"/>
    <x v="0"/>
    <s v="2 - Poder Ejecutivo"/>
    <s v="0205 - MINISTERIO DE HACIENDA"/>
    <s v="0009 - DIRECCIÓN GENERAL DE CONTABILIDAD GUBERNAMENTAL"/>
    <x v="0"/>
    <x v="0"/>
    <x v="2"/>
    <s v="2.2 - CONTRATACIÓN DE SERVICIOS"/>
    <s v="2.2.5 - ALQUILERES Y RENTA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3720000"/>
    <n v="3860664"/>
    <n v="3683579.5100000002"/>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3433800"/>
    <n v="3045900"/>
    <n v="1807892.6"/>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4368300"/>
    <n v="2337586"/>
    <n v="890775.65999999992"/>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1264105"/>
    <n v="0"/>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8573500"/>
    <n v="9454200"/>
    <n v="5440927.9199999999"/>
  </r>
  <r>
    <s v="2024"/>
    <x v="0"/>
    <x v="0"/>
    <x v="0"/>
    <x v="0"/>
    <s v="2 - Poder Ejecutivo"/>
    <s v="0205 - MINISTERIO DE HACIENDA"/>
    <s v="0009 - DIRECCIÓN GENERAL DE CONTABILIDAD GUBERNAMENTAL"/>
    <x v="0"/>
    <x v="0"/>
    <x v="2"/>
    <s v="2.2 - CONTRATACIÓN DE SERVICIOS"/>
    <s v="2.2.9 - OTRAS CONTRATACIONES DE SERVICIOS"/>
    <s v="N"/>
    <s v="00 - N/A"/>
    <s v="70 - DONACION EXTERNA"/>
    <s v="(en blanco)"/>
    <s v="99 - MULTIPROVINCIAL"/>
    <n v="0"/>
    <n v="810300"/>
    <n v="34941.979999999996"/>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1035380"/>
    <n v="1104540"/>
    <n v="853495.75"/>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289710"/>
    <n v="595010"/>
    <n v="561963.75"/>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902763"/>
    <n v="887070"/>
    <n v="598301.6100000001"/>
  </r>
  <r>
    <s v="2024"/>
    <x v="0"/>
    <x v="0"/>
    <x v="0"/>
    <x v="0"/>
    <s v="2 - Poder Ejecutivo"/>
    <s v="0205 - MINISTERIO DE HACIENDA"/>
    <s v="0009 - DIRECCIÓN GENERAL DE CONTABILIDAD GUBERNAMENTAL"/>
    <x v="0"/>
    <x v="0"/>
    <x v="2"/>
    <s v="2.3 - MATERIALES Y SUMINISTROS"/>
    <s v="2.3.3 - PAPEL, CARTÓN E IMPRESOS"/>
    <s v="N"/>
    <s v="00 - N/A"/>
    <s v="70 - DONACION EXTERNA"/>
    <s v="(en blanco)"/>
    <s v="99 - MULTIPROVINCIAL"/>
    <n v="0"/>
    <n v="23400"/>
    <n v="0"/>
  </r>
  <r>
    <s v="2024"/>
    <x v="0"/>
    <x v="0"/>
    <x v="0"/>
    <x v="0"/>
    <s v="2 - Poder Ejecutivo"/>
    <s v="0205 - MINISTERIO DE HACIENDA"/>
    <s v="0009 - DIRECCIÓN GENERAL DE CONTABILIDAD GUBERNAMENTAL"/>
    <x v="0"/>
    <x v="0"/>
    <x v="2"/>
    <s v="2.3 - MATERIALES Y SUMINISTROS"/>
    <s v="2.3.4 - PRODUCTOS FARMACÉUTICOS"/>
    <s v="N"/>
    <s v="00 - N/A"/>
    <s v="10 - FONDO GENERAL"/>
    <s v="(en blanco)"/>
    <s v="99 - MULTIPROVINCIAL"/>
    <n v="427537"/>
    <n v="308137"/>
    <n v="209489.97999999998"/>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1087100"/>
    <n v="275817"/>
    <n v="65257.69"/>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44300"/>
    <n v="144300"/>
    <n v="3609.7"/>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588996"/>
    <n v="8382895"/>
    <n v="5554495.7800000003"/>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5334880"/>
    <n v="3842196"/>
    <n v="2784783.1200000006"/>
  </r>
  <r>
    <s v="2024"/>
    <x v="0"/>
    <x v="0"/>
    <x v="0"/>
    <x v="0"/>
    <s v="2 - Poder Ejecutivo"/>
    <s v="0205 - MINISTERIO DE HACIENDA"/>
    <s v="0009 - DIRECCIÓN GENERAL DE CONTABILIDAD GUBERNAMENTAL"/>
    <x v="0"/>
    <x v="0"/>
    <x v="2"/>
    <s v="2.3 - MATERIALES Y SUMINISTROS"/>
    <s v="2.3.9 - PRODUCTOS Y ÚTILES VARIOS"/>
    <s v="N"/>
    <s v="00 - N/A"/>
    <s v="70 - DONACION EXTERNA"/>
    <s v="(en blanco)"/>
    <s v="99 - MULTIPROVINCIAL"/>
    <n v="0"/>
    <n v="35255"/>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386658528"/>
    <n v="385589528"/>
    <n v="237769011.37"/>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59542824"/>
    <n v="153842824"/>
    <n v="39919485.149999999"/>
  </r>
  <r>
    <s v="2024"/>
    <x v="0"/>
    <x v="0"/>
    <x v="0"/>
    <x v="0"/>
    <s v="2 - Poder Ejecutivo"/>
    <s v="0205 - MINISTERIO DE HACIENDA"/>
    <s v="0010 - DIRECCION GENERAL  DE PRESUPUESTO"/>
    <x v="0"/>
    <x v="0"/>
    <x v="2"/>
    <s v="2.1 - REMUNERACIONES Y CONTRIBUCIONES"/>
    <s v="2.1.4 - GRATIFICACIONES Y BONIFICACIONES"/>
    <s v="N"/>
    <s v="00 - N/A"/>
    <s v="10 - FONDO GENERAL"/>
    <s v="(en blanco)"/>
    <s v="99 - MULTIPROVINCIAL"/>
    <n v="0"/>
    <n v="5769000"/>
    <n v="5292000"/>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48798648"/>
    <n v="49798648"/>
    <n v="35856847.069999985"/>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17075536"/>
    <n v="17075536"/>
    <n v="7495074.9699999997"/>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741191"/>
    <n v="391191"/>
    <n v="233970.22999999998"/>
  </r>
  <r>
    <s v="2024"/>
    <x v="0"/>
    <x v="0"/>
    <x v="0"/>
    <x v="0"/>
    <s v="2 - Poder Ejecutivo"/>
    <s v="0205 - MINISTERIO DE HACIENDA"/>
    <s v="0010 - DIRECCION GENERAL  DE PRESUPUESTO"/>
    <x v="0"/>
    <x v="0"/>
    <x v="2"/>
    <s v="2.2 - CONTRATACIÓN DE SERVICIOS"/>
    <s v="2.2.2 - PUBLICIDAD, IMPRESIÓN Y ENCUADERNACIÓN"/>
    <s v="N"/>
    <s v="00 - N/A"/>
    <s v="70 - DONACION EXTERNA"/>
    <s v="(en blanco)"/>
    <s v="99 - MULTIPROVINCIAL"/>
    <n v="0"/>
    <n v="2000000"/>
    <n v="16815"/>
  </r>
  <r>
    <s v="2024"/>
    <x v="0"/>
    <x v="0"/>
    <x v="0"/>
    <x v="0"/>
    <s v="2 - Poder Ejecutivo"/>
    <s v="0205 - MINISTERIO DE HACIENDA"/>
    <s v="0010 - DIRECCION GENERAL  DE PRESUPUESTO"/>
    <x v="0"/>
    <x v="0"/>
    <x v="2"/>
    <s v="2.2 - CONTRATACIÓN DE SERVICIOS"/>
    <s v="2.2.3 - VIÁTICOS"/>
    <s v="N"/>
    <s v="00 - N/A"/>
    <s v="10 - FONDO GENERAL"/>
    <s v="(en blanco)"/>
    <s v="99 - MULTIPROVINCIAL"/>
    <n v="500000"/>
    <n v="550000"/>
    <n v="225137.5"/>
  </r>
  <r>
    <s v="2024"/>
    <x v="0"/>
    <x v="0"/>
    <x v="0"/>
    <x v="0"/>
    <s v="2 - Poder Ejecutivo"/>
    <s v="0205 - MINISTERIO DE HACIENDA"/>
    <s v="0010 - DIRECCION GENERAL  DE PRESUPUESTO"/>
    <x v="0"/>
    <x v="0"/>
    <x v="2"/>
    <s v="2.2 - CONTRATACIÓN DE SERVICIOS"/>
    <s v="2.2.4 - TRANSPORTE Y ALMACENAJE"/>
    <s v="N"/>
    <s v="00 - N/A"/>
    <s v="10 - FONDO GENERAL"/>
    <s v="(en blanco)"/>
    <s v="99 - MULTIPROVINCIAL"/>
    <n v="100000"/>
    <n v="100000"/>
    <n v="784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3223760"/>
    <n v="2373760"/>
    <n v="1624965.65"/>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12000000"/>
    <n v="0"/>
  </r>
  <r>
    <s v="2024"/>
    <x v="0"/>
    <x v="0"/>
    <x v="0"/>
    <x v="0"/>
    <s v="2 - Poder Ejecutivo"/>
    <s v="0205 - MINISTERIO DE HACIENDA"/>
    <s v="0010 - DIRECCION GENERAL  DE PRESUPUESTO"/>
    <x v="0"/>
    <x v="0"/>
    <x v="2"/>
    <s v="2.2 - CONTRATACIÓN DE SERVICIOS"/>
    <s v="2.2.6 - SEGUROS"/>
    <s v="N"/>
    <s v="00 - N/A"/>
    <s v="10 - FONDO GENERAL"/>
    <s v="(en blanco)"/>
    <s v="99 - MULTIPROVINCIAL"/>
    <n v="19000000"/>
    <n v="19000000"/>
    <n v="8529098.7400000021"/>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3475000"/>
    <n v="4750000"/>
    <n v="1710828.9600000004"/>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4074000"/>
    <n v="4149000"/>
    <n v="2949533.14"/>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6000000"/>
    <n v="175000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200000"/>
    <n v="22900000"/>
    <n v="13508062.729999999"/>
  </r>
  <r>
    <s v="2024"/>
    <x v="0"/>
    <x v="0"/>
    <x v="0"/>
    <x v="0"/>
    <s v="2 - Poder Ejecutivo"/>
    <s v="0205 - MINISTERIO DE HACIENDA"/>
    <s v="0010 - DIRECCION GENERAL  DE PRESUPUESTO"/>
    <x v="0"/>
    <x v="0"/>
    <x v="2"/>
    <s v="2.2 - CONTRATACIÓN DE SERVICIOS"/>
    <s v="2.2.9 - OTRAS CONTRATACIONES DE SERVICIOS"/>
    <s v="N"/>
    <s v="00 - N/A"/>
    <s v="70 - DONACION EXTERNA"/>
    <s v="(en blanco)"/>
    <s v="99 - MULTIPROVINCIAL"/>
    <n v="0"/>
    <n v="2000000"/>
    <n v="0"/>
  </r>
  <r>
    <s v="2024"/>
    <x v="0"/>
    <x v="0"/>
    <x v="0"/>
    <x v="0"/>
    <s v="2 - Poder Ejecutivo"/>
    <s v="0205 - MINISTERIO DE HACIENDA"/>
    <s v="0010 - DIRECCION GENERAL  DE PRESUPUESTO"/>
    <x v="0"/>
    <x v="0"/>
    <x v="2"/>
    <s v="2.3 - MATERIALES Y SUMINISTROS"/>
    <s v="2.3.1 - ALIMENTOS Y PRODUCTOS AGROFORESTALES"/>
    <s v="N"/>
    <s v="00 - N/A"/>
    <s v="10 - FONDO GENERAL"/>
    <s v="(en blanco)"/>
    <s v="99 - MULTIPROVINCIAL"/>
    <n v="826188"/>
    <n v="826188"/>
    <n v="504333.16"/>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1399801"/>
    <n v="540926"/>
    <n v="417576"/>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1100000"/>
    <n v="1202400"/>
    <n v="544443.22"/>
  </r>
  <r>
    <s v="2024"/>
    <x v="0"/>
    <x v="0"/>
    <x v="0"/>
    <x v="0"/>
    <s v="2 - Poder Ejecutivo"/>
    <s v="0205 - MINISTERIO DE HACIENDA"/>
    <s v="0010 - DIRECCION GENERAL  DE PRESUPUESTO"/>
    <x v="0"/>
    <x v="0"/>
    <x v="2"/>
    <s v="2.3 - MATERIALES Y SUMINISTROS"/>
    <s v="2.3.4 - PRODUCTOS FARMACÉUTICOS"/>
    <s v="N"/>
    <s v="00 - N/A"/>
    <s v="10 - FONDO GENERAL"/>
    <s v="(en blanco)"/>
    <s v="99 - MULTIPROVINCIAL"/>
    <n v="150000"/>
    <n v="150000"/>
    <n v="103249.05"/>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50000"/>
    <n v="550000"/>
    <n v="70195.89"/>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50000"/>
    <n v="103000"/>
    <n v="13405.189999999999"/>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12110000"/>
    <n v="12160000"/>
    <n v="5084192.2600000007"/>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9456795"/>
    <n v="8121270"/>
    <n v="2550703.2700000005"/>
  </r>
  <r>
    <s v="2024"/>
    <x v="0"/>
    <x v="0"/>
    <x v="0"/>
    <x v="0"/>
    <s v="2 - Poder Ejecutivo"/>
    <s v="0205 - MINISTERIO DE HACIENDA"/>
    <s v="0010 - DIRECCION GENERAL  DE PRESUPUESTO"/>
    <x v="0"/>
    <x v="0"/>
    <x v="2"/>
    <s v="2.3 - MATERIALES Y SUMINISTROS"/>
    <s v="2.3.9 - PRODUCTOS Y ÚTILES VARIOS"/>
    <s v="N"/>
    <s v="00 - N/A"/>
    <s v="70 - DONACION EXTERNA"/>
    <s v="(en blanco)"/>
    <s v="99 - MULTIPROVINCIAL"/>
    <n v="0"/>
    <n v="10000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55265000"/>
    <n v="55145000"/>
    <n v="33859569.68"/>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23980390"/>
    <n v="23100390"/>
    <n v="7885504.1699999999"/>
  </r>
  <r>
    <s v="2024"/>
    <x v="0"/>
    <x v="0"/>
    <x v="0"/>
    <x v="0"/>
    <s v="2 - Poder Ejecutivo"/>
    <s v="0205 - MINISTERIO DE HACIENDA"/>
    <s v="0011 - DIRECCION GENERAL DE CREDITO PUBLICO"/>
    <x v="0"/>
    <x v="0"/>
    <x v="2"/>
    <s v="2.1 - REMUNERACIONES Y CONTRIBUCIONES"/>
    <s v="2.1.4 - GRATIFICACIONES Y BONIFICACIONES"/>
    <s v="N"/>
    <s v="00 - N/A"/>
    <s v="10 - FONDO GENERAL"/>
    <s v="(en blanco)"/>
    <s v="99 - MULTIPROVINCIAL"/>
    <n v="0"/>
    <n v="1000000"/>
    <n v="0"/>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6848227"/>
    <n v="6848227"/>
    <n v="4965370.8699999992"/>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2600000"/>
    <n v="2600000"/>
    <n v="51615.299999999996"/>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2318000"/>
    <n v="2318000"/>
    <n v="258715"/>
  </r>
  <r>
    <s v="2024"/>
    <x v="0"/>
    <x v="0"/>
    <x v="0"/>
    <x v="0"/>
    <s v="2 - Poder Ejecutivo"/>
    <s v="0205 - MINISTERIO DE HACIENDA"/>
    <s v="0011 - DIRECCION GENERAL DE CREDITO PUBLICO"/>
    <x v="0"/>
    <x v="0"/>
    <x v="2"/>
    <s v="2.2 - CONTRATACIÓN DE SERVICIOS"/>
    <s v="2.2.3 - VIÁTICOS"/>
    <s v="N"/>
    <s v="00 - N/A"/>
    <s v="10 - FONDO GENERAL"/>
    <s v="(en blanco)"/>
    <s v="99 - MULTIPROVINCIAL"/>
    <n v="2600000"/>
    <n v="2600000"/>
    <n v="645408.96"/>
  </r>
  <r>
    <s v="2024"/>
    <x v="0"/>
    <x v="0"/>
    <x v="0"/>
    <x v="0"/>
    <s v="2 - Poder Ejecutivo"/>
    <s v="0205 - MINISTERIO DE HACIENDA"/>
    <s v="0011 - DIRECCION GENERAL DE CREDITO PUBLICO"/>
    <x v="0"/>
    <x v="0"/>
    <x v="2"/>
    <s v="2.2 - CONTRATACIÓN DE SERVICIOS"/>
    <s v="2.2.4 - TRANSPORTE Y ALMACENAJE"/>
    <s v="N"/>
    <s v="00 - N/A"/>
    <s v="10 - FONDO GENERAL"/>
    <s v="(en blanco)"/>
    <s v="99 - MULTIPROVINCIAL"/>
    <n v="1000000"/>
    <n v="1000000"/>
    <n v="192690.31"/>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3250000"/>
    <n v="3250000"/>
    <n v="392000"/>
  </r>
  <r>
    <s v="2024"/>
    <x v="0"/>
    <x v="0"/>
    <x v="0"/>
    <x v="0"/>
    <s v="2 - Poder Ejecutivo"/>
    <s v="0205 - MINISTERIO DE HACIENDA"/>
    <s v="0011 - DIRECCION GENERAL DE CREDITO PUBLICO"/>
    <x v="0"/>
    <x v="0"/>
    <x v="2"/>
    <s v="2.2 - CONTRATACIÓN DE SERVICIOS"/>
    <s v="2.2.6 - SEGUROS"/>
    <s v="N"/>
    <s v="00 - N/A"/>
    <s v="10 - FONDO GENERAL"/>
    <s v="(en blanco)"/>
    <s v="99 - MULTIPROVINCIAL"/>
    <n v="1000000"/>
    <n v="1000000"/>
    <n v="125411.16000000002"/>
  </r>
  <r>
    <s v="2024"/>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99 - MULTIPROVINCIAL"/>
    <n v="0"/>
    <n v="1761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53028916"/>
    <n v="32597165"/>
    <n v="1576239.5"/>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700000"/>
    <n v="700000"/>
    <n v="0"/>
  </r>
  <r>
    <s v="2024"/>
    <x v="0"/>
    <x v="0"/>
    <x v="0"/>
    <x v="0"/>
    <s v="2 - Poder Ejecutivo"/>
    <s v="0205 - MINISTERIO DE HACIENDA"/>
    <s v="0011 - DIRECCION GENERAL DE CREDITO PUBLICO"/>
    <x v="0"/>
    <x v="0"/>
    <x v="2"/>
    <s v="2.3 - MATERIALES Y SUMINISTROS"/>
    <s v="2.3.1 - ALIMENTOS Y PRODUCTOS AGROFORESTALES"/>
    <s v="N"/>
    <s v="00 - N/A"/>
    <s v="10 - FONDO GENERAL"/>
    <s v="(en blanco)"/>
    <s v="99 - MULTIPROVINCIAL"/>
    <n v="2300000"/>
    <n v="2600000"/>
    <n v="1316162.53"/>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1350000"/>
    <n v="1050000"/>
    <n v="232500.6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322800"/>
    <n v="322800"/>
    <n v="124785"/>
  </r>
  <r>
    <s v="2024"/>
    <x v="0"/>
    <x v="0"/>
    <x v="0"/>
    <x v="0"/>
    <s v="2 - Poder Ejecutivo"/>
    <s v="0205 - MINISTERIO DE HACIENDA"/>
    <s v="0011 - DIRECCION GENERAL DE CREDITO PUBLICO"/>
    <x v="0"/>
    <x v="0"/>
    <x v="2"/>
    <s v="2.3 - MATERIALES Y SUMINISTROS"/>
    <s v="2.3.4 - PRODUCTOS FARMACÉUTICOS"/>
    <s v="N"/>
    <s v="00 - N/A"/>
    <s v="10 - FONDO GENERAL"/>
    <s v="(en blanco)"/>
    <s v="99 - MULTIPROVINCIAL"/>
    <n v="24000"/>
    <n v="124000"/>
    <n v="90000"/>
  </r>
  <r>
    <s v="2024"/>
    <x v="0"/>
    <x v="0"/>
    <x v="0"/>
    <x v="0"/>
    <s v="2 - Poder Ejecutivo"/>
    <s v="0205 - MINISTERIO DE HACIENDA"/>
    <s v="0011 - DIRECCION GENERAL DE CREDITO PUBLICO"/>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718100"/>
    <n v="2818100"/>
    <n v="2053732.8800000001"/>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3489828"/>
    <n v="3289828"/>
    <n v="593825.12"/>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333561192"/>
    <n v="333966720.38000005"/>
    <n v="225432543.00000003"/>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51045127"/>
    <n v="142439598.62"/>
    <n v="42892035.049999997"/>
  </r>
  <r>
    <s v="2024"/>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en blanco)"/>
    <s v="99 - MULTIPROVINCIAL"/>
    <n v="0"/>
    <n v="8200000"/>
    <n v="0"/>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45387304"/>
    <n v="45387304"/>
    <n v="34076625.470000006"/>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3243309"/>
    <n v="13686309"/>
    <n v="9133810.3200000022"/>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2800000"/>
    <n v="684500"/>
    <n v="334340.54000000004"/>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1200000"/>
    <n v="1200000"/>
    <n v="509000"/>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37862"/>
    <n v="97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36757200"/>
    <n v="37527200"/>
    <n v="27958484.960000001"/>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6785111"/>
    <n v="7208111"/>
    <n v="5641321.21"/>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975000"/>
    <n v="2219000"/>
    <n v="1620984.6400000001"/>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113915"/>
    <n v="1999915"/>
    <n v="1197406.1099999999"/>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99 - MULTIPROVINCIAL"/>
    <n v="10000000"/>
    <n v="10000000"/>
    <n v="6958458.5900000008"/>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1200000"/>
    <n v="823000"/>
    <n v="655618.49"/>
  </r>
  <r>
    <s v="2024"/>
    <x v="0"/>
    <x v="0"/>
    <x v="0"/>
    <x v="0"/>
    <s v="2 - Poder Ejecutivo"/>
    <s v="0205 - MINISTERIO DE HACIENDA"/>
    <s v="0012 - DIRECCION GENERAL DE JUBILACIONES Y PENSIONES A CARGO DEL ESTADO"/>
    <x v="0"/>
    <x v="0"/>
    <x v="2"/>
    <s v="2.3 - MATERIALES Y SUMINISTROS"/>
    <s v="2.3.2 - TEXTILES Y VESTUARIOS"/>
    <s v="N"/>
    <s v="00 - N/A"/>
    <s v="10 - FONDO GENERAL"/>
    <s v="(en blanco)"/>
    <s v="99 - MULTIPROVINCIAL"/>
    <n v="100000"/>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2006200"/>
    <n v="1760275"/>
    <n v="1654284.07"/>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99 - MULTIPROVINCIAL"/>
    <n v="250000"/>
    <n v="250000"/>
    <n v="21428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150000"/>
    <n v="150300"/>
    <n v="72007.289999999994"/>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200000"/>
    <n v="83300"/>
    <n v="25988.32"/>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1300000"/>
    <n v="10975000"/>
    <n v="6646492.5999999996"/>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2465000"/>
    <n v="1915325"/>
    <n v="1569025.07"/>
  </r>
  <r>
    <s v="2024"/>
    <x v="0"/>
    <x v="0"/>
    <x v="0"/>
    <x v="0"/>
    <s v="2 - Poder Ejecutivo"/>
    <s v="0206 - MINISTERIO DE EDUCACIÓN"/>
    <s v="0001 - MINISTERIO DE EDUCACION"/>
    <x v="3"/>
    <x v="6"/>
    <x v="13"/>
    <s v="2.1 - REMUNERACIONES Y CONTRIBUCIONES"/>
    <s v="2.1.1 - REMUNERACIONES"/>
    <s v="N"/>
    <s v="00 - N/A"/>
    <s v="10 - FONDO GENERAL"/>
    <s v="(en blanco)"/>
    <s v="99 - MULTIPROVINCIAL"/>
    <n v="17706568"/>
    <n v="17706568"/>
    <n v="10253950.01"/>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2496073"/>
    <n v="2509550.8200000003"/>
    <n v="1554086.61"/>
  </r>
  <r>
    <s v="2024"/>
    <x v="0"/>
    <x v="0"/>
    <x v="0"/>
    <x v="0"/>
    <s v="2 - Poder Ejecutivo"/>
    <s v="0206 - MINISTERIO DE EDUCACIÓN"/>
    <s v="0001 - MINISTERIO DE EDUCACION"/>
    <x v="3"/>
    <x v="6"/>
    <x v="13"/>
    <s v="2.2 - CONTRATACIÓN DE SERVICIOS"/>
    <s v="2.2.2 - PUBLICIDAD, IMPRESIÓN Y ENCUADERNACIÓN"/>
    <s v="N"/>
    <s v="00 - N/A"/>
    <s v="10 - FONDO GENERAL"/>
    <s v="(en blanco)"/>
    <s v="99 - MULTIPROVINCIAL"/>
    <n v="22500"/>
    <n v="22500"/>
    <n v="120.95"/>
  </r>
  <r>
    <s v="2024"/>
    <x v="0"/>
    <x v="0"/>
    <x v="0"/>
    <x v="0"/>
    <s v="2 - Poder Ejecutivo"/>
    <s v="0206 - MINISTERIO DE EDUCACIÓN"/>
    <s v="0001 - MINISTERIO DE EDUCACION"/>
    <x v="3"/>
    <x v="6"/>
    <x v="13"/>
    <s v="2.2 - CONTRATACIÓN DE SERVICIOS"/>
    <s v="2.2.3 - VIÁTICOS"/>
    <s v="N"/>
    <s v="00 - N/A"/>
    <s v="10 - FONDO GENERAL"/>
    <s v="(en blanco)"/>
    <s v="99 - MULTIPROVINCIAL"/>
    <n v="5094500"/>
    <n v="5094500"/>
    <n v="0"/>
  </r>
  <r>
    <s v="2024"/>
    <x v="0"/>
    <x v="0"/>
    <x v="0"/>
    <x v="0"/>
    <s v="2 - Poder Ejecutivo"/>
    <s v="0206 - MINISTERIO DE EDUCACIÓN"/>
    <s v="0001 - MINISTERIO DE EDUCACION"/>
    <x v="3"/>
    <x v="6"/>
    <x v="13"/>
    <s v="2.2 - CONTRATACIÓN DE SERVICIOS"/>
    <s v="2.2.4 - TRANSPORTE Y ALMACENAJE"/>
    <s v="N"/>
    <s v="00 - N/A"/>
    <s v="10 - FONDO GENERAL"/>
    <s v="(en blanco)"/>
    <s v="99 - MULTIPROVINCIAL"/>
    <n v="3250280"/>
    <n v="1250280"/>
    <n v="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90000"/>
    <n v="90000"/>
    <n v="0"/>
  </r>
  <r>
    <s v="2024"/>
    <x v="0"/>
    <x v="0"/>
    <x v="0"/>
    <x v="0"/>
    <s v="2 - Poder Ejecutivo"/>
    <s v="0206 - MINISTERIO DE EDUCACIÓN"/>
    <s v="0001 - MINISTERIO DE EDUCACION"/>
    <x v="3"/>
    <x v="6"/>
    <x v="13"/>
    <s v="2.2 - CONTRATACIÓN DE SERVICIOS"/>
    <s v="2.2.9 - OTRAS CONTRATACIONES DE SERVICIOS"/>
    <s v="N"/>
    <s v="00 - N/A"/>
    <s v="10 - FONDO GENERAL"/>
    <s v="(en blanco)"/>
    <s v="99 - MULTIPROVINCIAL"/>
    <n v="1188500"/>
    <n v="1188500"/>
    <n v="0"/>
  </r>
  <r>
    <s v="2024"/>
    <x v="0"/>
    <x v="0"/>
    <x v="0"/>
    <x v="0"/>
    <s v="2 - Poder Ejecutivo"/>
    <s v="0206 - MINISTERIO DE EDUCACIÓN"/>
    <s v="0001 - MINISTERIO DE EDUCACION"/>
    <x v="3"/>
    <x v="6"/>
    <x v="13"/>
    <s v="2.3 - MATERIALES Y SUMINISTROS"/>
    <s v="2.3.2 - TEXTILES Y VESTUARIOS"/>
    <s v="N"/>
    <s v="00 - N/A"/>
    <s v="10 - FONDO GENERAL"/>
    <s v="(en blanco)"/>
    <s v="99 - MULTIPROVINCIAL"/>
    <n v="202950"/>
    <n v="2352950"/>
    <n v="331875"/>
  </r>
  <r>
    <s v="2024"/>
    <x v="0"/>
    <x v="0"/>
    <x v="0"/>
    <x v="0"/>
    <s v="2 - Poder Ejecutivo"/>
    <s v="0206 - MINISTERIO DE EDUCACIÓN"/>
    <s v="0001 - MINISTERIO DE EDUCACION"/>
    <x v="3"/>
    <x v="6"/>
    <x v="13"/>
    <s v="2.3 - MATERIALES Y SUMINISTROS"/>
    <s v="2.3.3 - PAPEL, CARTÓN E IMPRESOS"/>
    <s v="N"/>
    <s v="00 - N/A"/>
    <s v="10 - FONDO GENERAL"/>
    <s v="(en blanco)"/>
    <s v="99 - MULTIPROVINCIAL"/>
    <n v="625000"/>
    <n v="287771"/>
    <n v="0"/>
  </r>
  <r>
    <s v="2024"/>
    <x v="0"/>
    <x v="0"/>
    <x v="0"/>
    <x v="0"/>
    <s v="2 - Poder Ejecutivo"/>
    <s v="0206 - MINISTERIO DE EDUCACIÓN"/>
    <s v="0001 - MINISTERIO DE EDUCACION"/>
    <x v="3"/>
    <x v="6"/>
    <x v="13"/>
    <s v="2.3 - MATERIALES Y SUMINISTROS"/>
    <s v="2.3.7 - COMBUSTIBLES, LUBRICANTES, PRODUCTOS QUÍMICOS Y CONEXOS"/>
    <s v="N"/>
    <s v="00 - N/A"/>
    <s v="10 - FONDO GENERAL"/>
    <s v="(en blanco)"/>
    <s v="99 - MULTIPROVINCIAL"/>
    <n v="355650"/>
    <n v="355650"/>
    <n v="0"/>
  </r>
  <r>
    <s v="2024"/>
    <x v="0"/>
    <x v="0"/>
    <x v="0"/>
    <x v="0"/>
    <s v="2 - Poder Ejecutivo"/>
    <s v="0206 - MINISTERIO DE EDUCACIÓN"/>
    <s v="0001 - MINISTERIO DE EDUCACION"/>
    <x v="3"/>
    <x v="6"/>
    <x v="13"/>
    <s v="2.3 - MATERIALES Y SUMINISTROS"/>
    <s v="2.3.9 - PRODUCTOS Y ÚTILES VARIOS"/>
    <s v="N"/>
    <s v="00 - N/A"/>
    <s v="10 - FONDO GENERAL"/>
    <s v="(en blanco)"/>
    <s v="99 - MULTIPROVINCIAL"/>
    <n v="0"/>
    <n v="687229"/>
    <n v="0"/>
  </r>
  <r>
    <s v="2024"/>
    <x v="0"/>
    <x v="0"/>
    <x v="0"/>
    <x v="0"/>
    <s v="2 - Poder Ejecutivo"/>
    <s v="0206 - MINISTERIO DE EDUCACIÓN"/>
    <s v="0001 - MINISTERIO DE EDUCACION"/>
    <x v="2"/>
    <x v="10"/>
    <x v="41"/>
    <s v="2.1 - REMUNERACIONES Y CONTRIBUCIONES"/>
    <s v="2.1.1 - REMUNERACIONES"/>
    <s v="N"/>
    <s v="00 - N/A"/>
    <s v="10 - FONDO GENERAL"/>
    <s v="(en blanco)"/>
    <s v="99 - MULTIPROVINCIAL"/>
    <n v="703518816"/>
    <n v="771172134.87000012"/>
    <n v="437441806.04000008"/>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108724045"/>
    <n v="121509624.69"/>
    <n v="74229597.909999996"/>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448220500"/>
    <n v="37416514"/>
    <n v="23344136"/>
  </r>
  <r>
    <s v="2024"/>
    <x v="0"/>
    <x v="0"/>
    <x v="0"/>
    <x v="0"/>
    <s v="2 - Poder Ejecutivo"/>
    <s v="0206 - MINISTERIO DE EDUCACIÓN"/>
    <s v="0001 - MINISTERIO DE EDUCACION"/>
    <x v="2"/>
    <x v="10"/>
    <x v="41"/>
    <s v="2.2 - CONTRATACIÓN DE SERVICIOS"/>
    <s v="2.2.3 - VIÁTICOS"/>
    <s v="N"/>
    <s v="00 - N/A"/>
    <s v="10 - FONDO GENERAL"/>
    <s v="(en blanco)"/>
    <s v="99 - MULTIPROVINCIAL"/>
    <n v="1558000"/>
    <n v="1558000"/>
    <n v="0"/>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11354000"/>
    <n v="2618005"/>
    <n v="0"/>
  </r>
  <r>
    <s v="2024"/>
    <x v="0"/>
    <x v="0"/>
    <x v="0"/>
    <x v="0"/>
    <s v="2 - Poder Ejecutivo"/>
    <s v="0206 - MINISTERIO DE EDUCACIÓN"/>
    <s v="0001 - MINISTERIO DE EDUCACION"/>
    <x v="2"/>
    <x v="10"/>
    <x v="41"/>
    <s v="2.2 - CONTRATACIÓN DE SERVICIOS"/>
    <s v="2.2.5 - ALQUILERES Y RENTAS"/>
    <s v="N"/>
    <s v="00 - N/A"/>
    <s v="10 - FONDO GENERAL"/>
    <s v="(en blanco)"/>
    <s v="99 - MULTIPROVINCIAL"/>
    <n v="2147200"/>
    <n v="2082300"/>
    <n v="200000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4947100"/>
    <n v="2647100"/>
    <n v="0"/>
  </r>
  <r>
    <s v="2024"/>
    <x v="0"/>
    <x v="0"/>
    <x v="0"/>
    <x v="0"/>
    <s v="2 - Poder Ejecutivo"/>
    <s v="0206 - MINISTERIO DE EDUCACIÓN"/>
    <s v="0001 - MINISTERIO DE EDUCACION"/>
    <x v="2"/>
    <x v="10"/>
    <x v="41"/>
    <s v="2.2 - CONTRATACIÓN DE SERVICIOS"/>
    <s v="2.2.9 - OTRAS CONTRATACIONES DE SERVICIOS"/>
    <s v="N"/>
    <s v="00 - N/A"/>
    <s v="10 - FONDO GENERAL"/>
    <s v="(en blanco)"/>
    <s v="99 - MULTIPROVINCIAL"/>
    <n v="1193500"/>
    <n v="500"/>
    <n v="0"/>
  </r>
  <r>
    <s v="2024"/>
    <x v="0"/>
    <x v="0"/>
    <x v="0"/>
    <x v="0"/>
    <s v="2 - Poder Ejecutivo"/>
    <s v="0206 - MINISTERIO DE EDUCACIÓN"/>
    <s v="0001 - MINISTERIO DE EDUCACION"/>
    <x v="2"/>
    <x v="10"/>
    <x v="41"/>
    <s v="2.3 - MATERIALES Y SUMINISTROS"/>
    <s v="2.3.1 - ALIMENTOS Y PRODUCTOS AGROFORESTALES"/>
    <s v="N"/>
    <s v="00 - N/A"/>
    <s v="10 - FONDO GENERAL"/>
    <s v="(en blanco)"/>
    <s v="99 - MULTIPROVINCIAL"/>
    <n v="0"/>
    <n v="17201.2"/>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1818500"/>
    <n v="2042110"/>
    <n v="178780.68"/>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12897895"/>
    <n v="3488697"/>
    <n v="0"/>
  </r>
  <r>
    <s v="2024"/>
    <x v="0"/>
    <x v="0"/>
    <x v="0"/>
    <x v="0"/>
    <s v="2 - Poder Ejecutivo"/>
    <s v="0206 - MINISTERIO DE EDUCACIÓN"/>
    <s v="0001 - MINISTERIO DE EDUCACION"/>
    <x v="2"/>
    <x v="10"/>
    <x v="41"/>
    <s v="2.3 - MATERIALES Y SUMINISTROS"/>
    <s v="2.3.5 - CUERO, CAUCHO Y PLÁSTICO"/>
    <s v="N"/>
    <s v="00 - N/A"/>
    <s v="10 - FONDO GENERAL"/>
    <s v="(en blanco)"/>
    <s v="99 - MULTIPROVINCIAL"/>
    <n v="0"/>
    <n v="6000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1107355"/>
    <n v="2853755"/>
    <n v="1107355"/>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61914085"/>
    <n v="4868986.4400000013"/>
    <n v="836162.16"/>
  </r>
  <r>
    <s v="2024"/>
    <x v="0"/>
    <x v="0"/>
    <x v="0"/>
    <x v="0"/>
    <s v="2 - Poder Ejecutivo"/>
    <s v="0206 - MINISTERIO DE EDUCACIÓN"/>
    <s v="0001 - MINISTERIO DE EDUCACION"/>
    <x v="2"/>
    <x v="10"/>
    <x v="42"/>
    <s v="2.1 - REMUNERACIONES Y CONTRIBUCIONES"/>
    <s v="2.1.1 - REMUNERACIONES"/>
    <s v="N"/>
    <s v="00 - N/A"/>
    <s v="10 - FONDO GENERAL"/>
    <s v="(en blanco)"/>
    <s v="99 - MULTIPROVINCIAL"/>
    <n v="78567920635"/>
    <n v="81455841955.830002"/>
    <n v="50671559513.160019"/>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12491666472"/>
    <n v="13148116885.079998"/>
    <n v="8641466075.6299973"/>
  </r>
  <r>
    <s v="2024"/>
    <x v="0"/>
    <x v="0"/>
    <x v="0"/>
    <x v="0"/>
    <s v="2 - Poder Ejecutivo"/>
    <s v="0206 - MINISTERIO DE EDUCACIÓN"/>
    <s v="0001 - MINISTERIO DE EDUCACION"/>
    <x v="2"/>
    <x v="10"/>
    <x v="42"/>
    <s v="2.2 - CONTRATACIÓN DE SERVICIOS"/>
    <s v="2.2.2 - PUBLICIDAD, IMPRESIÓN Y ENCUADERNACIÓN"/>
    <s v="N"/>
    <s v="00 - N/A"/>
    <s v="10 - FONDO GENERAL"/>
    <s v="(en blanco)"/>
    <s v="99 - MULTIPROVINCIAL"/>
    <n v="134157500"/>
    <n v="727313894.56999993"/>
    <n v="256079158.95999998"/>
  </r>
  <r>
    <s v="2024"/>
    <x v="0"/>
    <x v="0"/>
    <x v="0"/>
    <x v="0"/>
    <s v="2 - Poder Ejecutivo"/>
    <s v="0206 - MINISTERIO DE EDUCACIÓN"/>
    <s v="0001 - MINISTERIO DE EDUCACION"/>
    <x v="2"/>
    <x v="10"/>
    <x v="42"/>
    <s v="2.2 - CONTRATACIÓN DE SERVICIOS"/>
    <s v="2.2.3 - VIÁTICOS"/>
    <s v="N"/>
    <s v="00 - N/A"/>
    <s v="10 - FONDO GENERAL"/>
    <s v="(en blanco)"/>
    <s v="99 - MULTIPROVINCIAL"/>
    <n v="171287750"/>
    <n v="8174066"/>
    <n v="3832104.88"/>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4427000"/>
    <n v="1431760"/>
    <n v="638160"/>
  </r>
  <r>
    <s v="2024"/>
    <x v="0"/>
    <x v="0"/>
    <x v="0"/>
    <x v="0"/>
    <s v="2 - Poder Ejecutivo"/>
    <s v="0206 - MINISTERIO DE EDUCACIÓN"/>
    <s v="0001 - MINISTERIO DE EDUCACION"/>
    <x v="2"/>
    <x v="10"/>
    <x v="42"/>
    <s v="2.2 - CONTRATACIÓN DE SERVICIOS"/>
    <s v="2.2.5 - ALQUILERES Y RENTAS"/>
    <s v="N"/>
    <s v="00 - N/A"/>
    <s v="10 - FONDO GENERAL"/>
    <s v="(en blanco)"/>
    <s v="99 - MULTIPROVINCIAL"/>
    <n v="8066500"/>
    <n v="8066500"/>
    <n v="0"/>
  </r>
  <r>
    <s v="2024"/>
    <x v="0"/>
    <x v="0"/>
    <x v="0"/>
    <x v="0"/>
    <s v="2 - Poder Ejecutivo"/>
    <s v="0206 - MINISTERIO DE EDUCACIÓN"/>
    <s v="0001 - MINISTERIO DE EDUCACION"/>
    <x v="2"/>
    <x v="10"/>
    <x v="42"/>
    <s v="2.2 - CONTRATACIÓN DE SERVICIOS"/>
    <s v="2.2.7 - SERVICIOS DE CONSERVACIÓN, REPARACIONES MENORES E INSTALACIONES TEMPORALES"/>
    <s v="N"/>
    <s v="00 - N/A"/>
    <s v="10 - FONDO GENERAL"/>
    <s v="(en blanco)"/>
    <s v="99 - MULTIPROVINCIAL"/>
    <n v="0"/>
    <n v="450"/>
    <n v="45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2200000"/>
    <n v="259128112.34999999"/>
    <n v="258359686.19"/>
  </r>
  <r>
    <s v="2024"/>
    <x v="0"/>
    <x v="0"/>
    <x v="0"/>
    <x v="0"/>
    <s v="2 - Poder Ejecutivo"/>
    <s v="0206 - MINISTERIO DE EDUCACIÓN"/>
    <s v="0001 - MINISTERIO DE EDUCACION"/>
    <x v="2"/>
    <x v="10"/>
    <x v="42"/>
    <s v="2.2 - CONTRATACIÓN DE SERVICIOS"/>
    <s v="2.2.9 - OTRAS CONTRATACIONES DE SERVICIOS"/>
    <s v="N"/>
    <s v="00 - N/A"/>
    <s v="10 - FONDO GENERAL"/>
    <s v="(en blanco)"/>
    <s v="99 - MULTIPROVINCIAL"/>
    <n v="0"/>
    <n v="39800000"/>
    <n v="37193497.420000002"/>
  </r>
  <r>
    <s v="2024"/>
    <x v="0"/>
    <x v="0"/>
    <x v="0"/>
    <x v="0"/>
    <s v="2 - Poder Ejecutivo"/>
    <s v="0206 - MINISTERIO DE EDUCACIÓN"/>
    <s v="0001 - MINISTERIO DE EDUCACION"/>
    <x v="2"/>
    <x v="10"/>
    <x v="42"/>
    <s v="2.3 - MATERIALES Y SUMINISTROS"/>
    <s v="2.3.1 - ALIMENTOS Y PRODUCTOS AGROFORESTALES"/>
    <s v="N"/>
    <s v="00 - N/A"/>
    <s v="10 - FONDO GENERAL"/>
    <s v="(en blanco)"/>
    <s v="99 - MULTIPROVINCIAL"/>
    <n v="8640000"/>
    <n v="640000"/>
    <n v="0"/>
  </r>
  <r>
    <s v="2024"/>
    <x v="0"/>
    <x v="0"/>
    <x v="0"/>
    <x v="0"/>
    <s v="2 - Poder Ejecutivo"/>
    <s v="0206 - MINISTERIO DE EDUCACIÓN"/>
    <s v="0001 - MINISTERIO DE EDUCACION"/>
    <x v="2"/>
    <x v="10"/>
    <x v="42"/>
    <s v="2.3 - MATERIALES Y SUMINISTROS"/>
    <s v="2.3.2 - TEXTILES Y VESTUARIOS"/>
    <s v="N"/>
    <s v="00 - N/A"/>
    <s v="10 - FONDO GENERAL"/>
    <s v="(en blanco)"/>
    <s v="99 - MULTIPROVINCIAL"/>
    <n v="70000"/>
    <n v="334821.5"/>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1512100000"/>
    <n v="136488655.60000002"/>
    <n v="5001750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81276000"/>
    <n v="2366230.6700000018"/>
    <n v="0"/>
  </r>
  <r>
    <s v="2024"/>
    <x v="0"/>
    <x v="0"/>
    <x v="0"/>
    <x v="0"/>
    <s v="2 - Poder Ejecutivo"/>
    <s v="0206 - MINISTERIO DE EDUCACIÓN"/>
    <s v="0001 - MINISTERIO DE EDUCACION"/>
    <x v="2"/>
    <x v="10"/>
    <x v="42"/>
    <s v="2.3 - MATERIALES Y SUMINISTROS"/>
    <s v="2.3.7 - COMBUSTIBLES, LUBRICANTES, PRODUCTOS QUÍMICOS Y CONEXOS"/>
    <s v="N"/>
    <s v="00 - N/A"/>
    <s v="10 - FONDO GENERAL"/>
    <s v="(en blanco)"/>
    <s v="99 - MULTIPROVINCIAL"/>
    <n v="1785000"/>
    <n v="1785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152300000"/>
    <n v="7170560.1599999964"/>
    <n v="0"/>
  </r>
  <r>
    <s v="2024"/>
    <x v="0"/>
    <x v="0"/>
    <x v="0"/>
    <x v="0"/>
    <s v="2 - Poder Ejecutivo"/>
    <s v="0206 - MINISTERIO DE EDUCACIÓN"/>
    <s v="0001 - MINISTERIO DE EDUCACION"/>
    <x v="2"/>
    <x v="10"/>
    <x v="43"/>
    <s v="2.1 - REMUNERACIONES Y CONTRIBUCIONES"/>
    <s v="2.1.1 - REMUNERACIONES"/>
    <s v="N"/>
    <s v="00 - N/A"/>
    <s v="10 - FONDO GENERAL"/>
    <s v="(en blanco)"/>
    <s v="99 - MULTIPROVINCIAL"/>
    <n v="23328544958"/>
    <n v="24069587822.169998"/>
    <n v="14665334497.289999"/>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3727003102"/>
    <n v="3786636115.3399997"/>
    <n v="2506749369.8599997"/>
  </r>
  <r>
    <s v="2024"/>
    <x v="0"/>
    <x v="0"/>
    <x v="0"/>
    <x v="0"/>
    <s v="2 - Poder Ejecutivo"/>
    <s v="0206 - MINISTERIO DE EDUCACIÓN"/>
    <s v="0001 - MINISTERIO DE EDUCACION"/>
    <x v="2"/>
    <x v="10"/>
    <x v="43"/>
    <s v="2.2 - CONTRATACIÓN DE SERVICIOS"/>
    <s v="2.2.2 - PUBLICIDAD, IMPRESIÓN Y ENCUADERNACIÓN"/>
    <s v="N"/>
    <s v="00 - N/A"/>
    <s v="10 - FONDO GENERAL"/>
    <s v="(en blanco)"/>
    <s v="99 - MULTIPROVINCIAL"/>
    <n v="274141250"/>
    <n v="467628506.63"/>
    <n v="118951869.31"/>
  </r>
  <r>
    <s v="2024"/>
    <x v="0"/>
    <x v="0"/>
    <x v="0"/>
    <x v="0"/>
    <s v="2 - Poder Ejecutivo"/>
    <s v="0206 - MINISTERIO DE EDUCACIÓN"/>
    <s v="0001 - MINISTERIO DE EDUCACION"/>
    <x v="2"/>
    <x v="10"/>
    <x v="43"/>
    <s v="2.2 - CONTRATACIÓN DE SERVICIOS"/>
    <s v="2.2.3 - VIÁTICOS"/>
    <s v="N"/>
    <s v="00 - N/A"/>
    <s v="10 - FONDO GENERAL"/>
    <s v="(en blanco)"/>
    <s v="99 - MULTIPROVINCIAL"/>
    <n v="14702450"/>
    <n v="5551798.46"/>
    <n v="1048825"/>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165102450"/>
    <n v="2300353.9999999981"/>
    <n v="356327.81"/>
  </r>
  <r>
    <s v="2024"/>
    <x v="0"/>
    <x v="0"/>
    <x v="0"/>
    <x v="0"/>
    <s v="2 - Poder Ejecutivo"/>
    <s v="0206 - MINISTERIO DE EDUCACIÓN"/>
    <s v="0001 - MINISTERIO DE EDUCACION"/>
    <x v="2"/>
    <x v="10"/>
    <x v="43"/>
    <s v="2.2 - CONTRATACIÓN DE SERVICIOS"/>
    <s v="2.2.5 - ALQUILERES Y RENTAS"/>
    <s v="N"/>
    <s v="00 - N/A"/>
    <s v="10 - FONDO GENERAL"/>
    <s v="(en blanco)"/>
    <s v="99 - MULTIPROVINCIAL"/>
    <n v="10886200"/>
    <n v="10886200"/>
    <n v="9551497.0500000007"/>
  </r>
  <r>
    <s v="2024"/>
    <x v="0"/>
    <x v="0"/>
    <x v="0"/>
    <x v="0"/>
    <s v="2 - Poder Ejecutivo"/>
    <s v="0206 - MINISTERIO DE EDUCACIÓN"/>
    <s v="0001 - MINISTERIO DE EDUCACION"/>
    <x v="2"/>
    <x v="10"/>
    <x v="43"/>
    <s v="2.2 - CONTRATACIÓN DE SERVICIOS"/>
    <s v="2.2.7 - SERVICIOS DE CONSERVACIÓN, REPARACIONES MENORES E INSTALACIONES TEMPORALES"/>
    <s v="N"/>
    <s v="00 - N/A"/>
    <s v="10 - FONDO GENERAL"/>
    <s v="(en blanco)"/>
    <s v="99 - MULTIPROVINCIAL"/>
    <n v="0"/>
    <n v="38036.839999999997"/>
    <n v="38036.839999999997"/>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291744759"/>
    <n v="546266905.45000005"/>
    <n v="380798420.57000005"/>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18249600"/>
    <n v="28649284.289999999"/>
    <n v="2076311.1600000001"/>
  </r>
  <r>
    <s v="2024"/>
    <x v="0"/>
    <x v="0"/>
    <x v="0"/>
    <x v="0"/>
    <s v="2 - Poder Ejecutivo"/>
    <s v="0206 - MINISTERIO DE EDUCACIÓN"/>
    <s v="0001 - MINISTERIO DE EDUCACION"/>
    <x v="2"/>
    <x v="10"/>
    <x v="43"/>
    <s v="2.3 - MATERIALES Y SUMINISTROS"/>
    <s v="2.3.1 - ALIMENTOS Y PRODUCTOS AGROFORESTALES"/>
    <s v="N"/>
    <s v="00 - N/A"/>
    <s v="10 - FONDO GENERAL"/>
    <s v="(en blanco)"/>
    <s v="99 - MULTIPROVINCIAL"/>
    <n v="0"/>
    <n v="4075"/>
    <n v="0"/>
  </r>
  <r>
    <s v="2024"/>
    <x v="0"/>
    <x v="0"/>
    <x v="0"/>
    <x v="0"/>
    <s v="2 - Poder Ejecutivo"/>
    <s v="0206 - MINISTERIO DE EDUCACIÓN"/>
    <s v="0001 - MINISTERIO DE EDUCACION"/>
    <x v="2"/>
    <x v="10"/>
    <x v="43"/>
    <s v="2.3 - MATERIALES Y SUMINISTROS"/>
    <s v="2.3.2 - TEXTILES Y VESTUARIOS"/>
    <s v="N"/>
    <s v="00 - N/A"/>
    <s v="10 - FONDO GENERAL"/>
    <s v="(en blanco)"/>
    <s v="99 - MULTIPROVINCIAL"/>
    <n v="525400"/>
    <n v="14953400"/>
    <n v="412400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601509309"/>
    <n v="6944197.2900000215"/>
    <n v="14697.65"/>
  </r>
  <r>
    <s v="2024"/>
    <x v="0"/>
    <x v="0"/>
    <x v="0"/>
    <x v="0"/>
    <s v="2 - Poder Ejecutivo"/>
    <s v="0206 - MINISTERIO DE EDUCACIÓN"/>
    <s v="0001 - MINISTERIO DE EDUCACION"/>
    <x v="2"/>
    <x v="10"/>
    <x v="43"/>
    <s v="2.3 - MATERIALES Y SUMINISTROS"/>
    <s v="2.3.5 - CUERO, CAUCHO Y PLÁSTICO"/>
    <s v="N"/>
    <s v="00 - N/A"/>
    <s v="10 - FONDO GENERAL"/>
    <s v="(en blanco)"/>
    <s v="99 - MULTIPROVINCIAL"/>
    <n v="0"/>
    <n v="353400"/>
    <n v="17670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401700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20679475"/>
    <n v="32804086.200000003"/>
    <n v="474092.65"/>
  </r>
  <r>
    <s v="2024"/>
    <x v="0"/>
    <x v="0"/>
    <x v="0"/>
    <x v="0"/>
    <s v="2 - Poder Ejecutivo"/>
    <s v="0206 - MINISTERIO DE EDUCACIÓN"/>
    <s v="0001 - MINISTERIO DE EDUCACION"/>
    <x v="2"/>
    <x v="10"/>
    <x v="44"/>
    <s v="2.1 - REMUNERACIONES Y CONTRIBUCIONES"/>
    <s v="2.1.1 - REMUNERACIONES"/>
    <s v="N"/>
    <s v="00 - N/A"/>
    <s v="10 - FONDO GENERAL"/>
    <s v="(en blanco)"/>
    <s v="99 - MULTIPROVINCIAL"/>
    <n v="2606271632"/>
    <n v="2863829374.6399999"/>
    <n v="1955855162.5100012"/>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407844504"/>
    <n v="495122495.06999999"/>
    <n v="324503661.42999989"/>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17527789"/>
    <n v="17250000"/>
    <n v="442.5"/>
  </r>
  <r>
    <s v="2024"/>
    <x v="0"/>
    <x v="0"/>
    <x v="0"/>
    <x v="0"/>
    <s v="2 - Poder Ejecutivo"/>
    <s v="0206 - MINISTERIO DE EDUCACIÓN"/>
    <s v="0001 - MINISTERIO DE EDUCACION"/>
    <x v="2"/>
    <x v="10"/>
    <x v="44"/>
    <s v="2.2 - CONTRATACIÓN DE SERVICIOS"/>
    <s v="2.2.3 - VIÁTICOS"/>
    <s v="N"/>
    <s v="00 - N/A"/>
    <s v="10 - FONDO GENERAL"/>
    <s v="(en blanco)"/>
    <s v="99 - MULTIPROVINCIAL"/>
    <n v="83720000"/>
    <n v="5317520"/>
    <n v="224595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20210000"/>
    <n v="2261300"/>
    <n v="24615"/>
  </r>
  <r>
    <s v="2024"/>
    <x v="0"/>
    <x v="0"/>
    <x v="0"/>
    <x v="0"/>
    <s v="2 - Poder Ejecutivo"/>
    <s v="0206 - MINISTERIO DE EDUCACIÓN"/>
    <s v="0001 - MINISTERIO DE EDUCACION"/>
    <x v="2"/>
    <x v="10"/>
    <x v="44"/>
    <s v="2.2 - CONTRATACIÓN DE SERVICIOS"/>
    <s v="2.2.5 - ALQUILERES Y RENTAS"/>
    <s v="N"/>
    <s v="00 - N/A"/>
    <s v="10 - FONDO GENERAL"/>
    <s v="(en blanco)"/>
    <s v="99 - MULTIPROVINCIAL"/>
    <n v="3000000"/>
    <n v="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52150000"/>
    <n v="86510400"/>
    <n v="59558920"/>
  </r>
  <r>
    <s v="2024"/>
    <x v="0"/>
    <x v="0"/>
    <x v="0"/>
    <x v="0"/>
    <s v="2 - Poder Ejecutivo"/>
    <s v="0206 - MINISTERIO DE EDUCACIÓN"/>
    <s v="0001 - MINISTERIO DE EDUCACION"/>
    <x v="2"/>
    <x v="10"/>
    <x v="44"/>
    <s v="2.2 - CONTRATACIÓN DE SERVICIOS"/>
    <s v="2.2.9 - OTRAS CONTRATACIONES DE SERVICIOS"/>
    <s v="N"/>
    <s v="00 - N/A"/>
    <s v="10 - FONDO GENERAL"/>
    <s v="(en blanco)"/>
    <s v="99 - MULTIPROVINCIAL"/>
    <n v="41125000"/>
    <n v="4350000"/>
    <n v="0"/>
  </r>
  <r>
    <s v="2024"/>
    <x v="0"/>
    <x v="0"/>
    <x v="0"/>
    <x v="0"/>
    <s v="2 - Poder Ejecutivo"/>
    <s v="0206 - MINISTERIO DE EDUCACIÓN"/>
    <s v="0001 - MINISTERIO DE EDUCACION"/>
    <x v="2"/>
    <x v="10"/>
    <x v="44"/>
    <s v="2.3 - MATERIALES Y SUMINISTROS"/>
    <s v="2.3.1 - ALIMENTOS Y PRODUCTOS AGROFORESTALES"/>
    <s v="N"/>
    <s v="00 - N/A"/>
    <s v="10 - FONDO GENERAL"/>
    <s v="(en blanco)"/>
    <s v="99 - MULTIPROVINCIAL"/>
    <n v="0"/>
    <n v="10839.27"/>
    <n v="10839.27"/>
  </r>
  <r>
    <s v="2024"/>
    <x v="0"/>
    <x v="0"/>
    <x v="0"/>
    <x v="0"/>
    <s v="2 - Poder Ejecutivo"/>
    <s v="0206 - MINISTERIO DE EDUCACIÓN"/>
    <s v="0001 - MINISTERIO DE EDUCACION"/>
    <x v="2"/>
    <x v="10"/>
    <x v="44"/>
    <s v="2.3 - MATERIALES Y SUMINISTROS"/>
    <s v="2.3.2 - TEXTILES Y VESTUARIOS"/>
    <s v="N"/>
    <s v="00 - N/A"/>
    <s v="10 - FONDO GENERAL"/>
    <s v="(en blanco)"/>
    <s v="99 - MULTIPROVINCIAL"/>
    <n v="9229850"/>
    <n v="1635811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138943312"/>
    <n v="2393312"/>
    <n v="0"/>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451591"/>
    <n v="453182.2"/>
    <n v="1591.2"/>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3950502"/>
    <n v="754413.69000000134"/>
    <n v="161634.69"/>
  </r>
  <r>
    <s v="2024"/>
    <x v="0"/>
    <x v="0"/>
    <x v="0"/>
    <x v="0"/>
    <s v="2 - Poder Ejecutivo"/>
    <s v="0206 - MINISTERIO DE EDUCACIÓN"/>
    <s v="0001 - MINISTERIO DE EDUCACION"/>
    <x v="2"/>
    <x v="10"/>
    <x v="45"/>
    <s v="2.1 - REMUNERACIONES Y CONTRIBUCIONES"/>
    <s v="2.1.1 - REMUNERACIONES"/>
    <s v="N"/>
    <s v="00 - N/A"/>
    <s v="10 - FONDO GENERAL"/>
    <s v="(en blanco)"/>
    <s v="99 - MULTIPROVINCIAL"/>
    <n v="6886639642"/>
    <n v="8047759155.6300001"/>
    <n v="4843091293.4499989"/>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1089175712"/>
    <n v="1301294010.0799999"/>
    <n v="826349424.64999986"/>
  </r>
  <r>
    <s v="2024"/>
    <x v="0"/>
    <x v="0"/>
    <x v="0"/>
    <x v="0"/>
    <s v="2 - Poder Ejecutivo"/>
    <s v="0206 - MINISTERIO DE EDUCACIÓN"/>
    <s v="0001 - MINISTERIO DE EDUCACION"/>
    <x v="2"/>
    <x v="10"/>
    <x v="45"/>
    <s v="2.2 - CONTRATACIÓN DE SERVICIOS"/>
    <s v="2.2.2 - PUBLICIDAD, IMPRESIÓN Y ENCUADERNACIÓN"/>
    <s v="N"/>
    <s v="00 - N/A"/>
    <s v="10 - FONDO GENERAL"/>
    <s v="(en blanco)"/>
    <s v="99 - MULTIPROVINCIAL"/>
    <n v="10091502"/>
    <n v="1860500"/>
    <n v="0"/>
  </r>
  <r>
    <s v="2024"/>
    <x v="0"/>
    <x v="0"/>
    <x v="0"/>
    <x v="0"/>
    <s v="2 - Poder Ejecutivo"/>
    <s v="0206 - MINISTERIO DE EDUCACIÓN"/>
    <s v="0001 - MINISTERIO DE EDUCACION"/>
    <x v="2"/>
    <x v="10"/>
    <x v="45"/>
    <s v="2.2 - CONTRATACIÓN DE SERVICIOS"/>
    <s v="2.2.3 - VIÁTICOS"/>
    <s v="N"/>
    <s v="00 - N/A"/>
    <s v="10 - FONDO GENERAL"/>
    <s v="(en blanco)"/>
    <s v="99 - MULTIPROVINCIAL"/>
    <n v="20011700"/>
    <n v="6772945"/>
    <n v="1031622.5"/>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26229800"/>
    <n v="4350680"/>
    <n v="148760"/>
  </r>
  <r>
    <s v="2024"/>
    <x v="0"/>
    <x v="0"/>
    <x v="0"/>
    <x v="0"/>
    <s v="2 - Poder Ejecutivo"/>
    <s v="0206 - MINISTERIO DE EDUCACIÓN"/>
    <s v="0001 - MINISTERIO DE EDUCACION"/>
    <x v="2"/>
    <x v="10"/>
    <x v="45"/>
    <s v="2.2 - CONTRATACIÓN DE SERVICIOS"/>
    <s v="2.2.5 - ALQUILERES Y RENTAS"/>
    <s v="N"/>
    <s v="00 - N/A"/>
    <s v="10 - FONDO GENERAL"/>
    <s v="(en blanco)"/>
    <s v="99 - MULTIPROVINCIAL"/>
    <n v="20750000"/>
    <n v="8854090.5"/>
    <n v="6736604.1500000004"/>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en blanco)"/>
    <s v="99 - MULTIPROVINCIAL"/>
    <n v="0"/>
    <n v="1000000"/>
    <n v="615207.46000000008"/>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79170000"/>
    <n v="78479412.170000002"/>
    <n v="55962972.210000001"/>
  </r>
  <r>
    <s v="2024"/>
    <x v="0"/>
    <x v="0"/>
    <x v="0"/>
    <x v="0"/>
    <s v="2 - Poder Ejecutivo"/>
    <s v="0206 - MINISTERIO DE EDUCACIÓN"/>
    <s v="0001 - MINISTERIO DE EDUCACION"/>
    <x v="2"/>
    <x v="10"/>
    <x v="45"/>
    <s v="2.2 - CONTRATACIÓN DE SERVICIOS"/>
    <s v="2.2.9 - OTRAS CONTRATACIONES DE SERVICIOS"/>
    <s v="N"/>
    <s v="00 - N/A"/>
    <s v="10 - FONDO GENERAL"/>
    <s v="(en blanco)"/>
    <s v="99 - MULTIPROVINCIAL"/>
    <n v="16912300"/>
    <n v="11912300"/>
    <n v="0"/>
  </r>
  <r>
    <s v="2024"/>
    <x v="0"/>
    <x v="0"/>
    <x v="0"/>
    <x v="0"/>
    <s v="2 - Poder Ejecutivo"/>
    <s v="0206 - MINISTERIO DE EDUCACIÓN"/>
    <s v="0001 - MINISTERIO DE EDUCACION"/>
    <x v="2"/>
    <x v="10"/>
    <x v="45"/>
    <s v="2.3 - MATERIALES Y SUMINISTROS"/>
    <s v="2.3.1 - ALIMENTOS Y PRODUCTOS AGROFORESTALES"/>
    <s v="N"/>
    <s v="00 - N/A"/>
    <s v="10 - FONDO GENERAL"/>
    <s v="(en blanco)"/>
    <s v="99 - MULTIPROVINCIAL"/>
    <n v="0"/>
    <n v="37380.25"/>
    <n v="37380.25"/>
  </r>
  <r>
    <s v="2024"/>
    <x v="0"/>
    <x v="0"/>
    <x v="0"/>
    <x v="0"/>
    <s v="2 - Poder Ejecutivo"/>
    <s v="0206 - MINISTERIO DE EDUCACIÓN"/>
    <s v="0001 - MINISTERIO DE EDUCACION"/>
    <x v="2"/>
    <x v="10"/>
    <x v="45"/>
    <s v="2.3 - MATERIALES Y SUMINISTROS"/>
    <s v="2.3.2 - TEXTILES Y VESTUARIOS"/>
    <s v="N"/>
    <s v="00 - N/A"/>
    <s v="10 - FONDO GENERAL"/>
    <s v="(en blanco)"/>
    <s v="99 - MULTIPROVINCIAL"/>
    <n v="410800"/>
    <n v="4108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41650610"/>
    <n v="8807990"/>
    <n v="0"/>
  </r>
  <r>
    <s v="2024"/>
    <x v="0"/>
    <x v="0"/>
    <x v="0"/>
    <x v="0"/>
    <s v="2 - Poder Ejecutivo"/>
    <s v="0206 - MINISTERIO DE EDUCACIÓN"/>
    <s v="0001 - MINISTERIO DE EDUCACION"/>
    <x v="2"/>
    <x v="10"/>
    <x v="45"/>
    <s v="2.3 - MATERIALES Y SUMINISTROS"/>
    <s v="2.3.5 - CUERO, CAUCHO Y PLÁSTICO"/>
    <s v="N"/>
    <s v="00 - N/A"/>
    <s v="10 - FONDO GENERAL"/>
    <s v="(en blanco)"/>
    <s v="99 - MULTIPROVINCIAL"/>
    <n v="264000"/>
    <n v="264000"/>
    <n v="0"/>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6259500.7999999998"/>
    <n v="514100.65"/>
  </r>
  <r>
    <s v="2024"/>
    <x v="0"/>
    <x v="0"/>
    <x v="0"/>
    <x v="0"/>
    <s v="2 - Poder Ejecutivo"/>
    <s v="0206 - MINISTERIO DE EDUCACIÓN"/>
    <s v="0001 - MINISTERIO DE EDUCACION"/>
    <x v="2"/>
    <x v="10"/>
    <x v="45"/>
    <s v="2.3 - MATERIALES Y SUMINISTROS"/>
    <s v="2.3.7 - COMBUSTIBLES, LUBRICANTES, PRODUCTOS QUÍMICOS Y CONEXOS"/>
    <s v="N"/>
    <s v="00 - N/A"/>
    <s v="10 - FONDO GENERAL"/>
    <s v="(en blanco)"/>
    <s v="99 - MULTIPROVINCIAL"/>
    <n v="2420"/>
    <n v="2420"/>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587467"/>
    <n v="33486326.120000001"/>
    <n v="17840941.539999999"/>
  </r>
  <r>
    <s v="2024"/>
    <x v="0"/>
    <x v="0"/>
    <x v="0"/>
    <x v="0"/>
    <s v="2 - Poder Ejecutivo"/>
    <s v="0206 - MINISTERIO DE EDUCACIÓN"/>
    <s v="0001 - MINISTERIO DE EDUCACION"/>
    <x v="2"/>
    <x v="10"/>
    <x v="31"/>
    <s v="2.1 - REMUNERACIONES Y CONTRIBUCIONES"/>
    <s v="2.1.1 - REMUNERACIONES"/>
    <s v="N"/>
    <s v="00 - N/A"/>
    <s v="10 - FONDO GENERAL"/>
    <s v="(en blanco)"/>
    <s v="99 - MULTIPROVINCIAL"/>
    <n v="298288705"/>
    <n v="346462916.43000001"/>
    <n v="211941024.56999996"/>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46448474"/>
    <n v="54573618.720000006"/>
    <n v="35732218.650000006"/>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14598636"/>
    <n v="2838072"/>
    <n v="334753.98"/>
  </r>
  <r>
    <s v="2024"/>
    <x v="0"/>
    <x v="0"/>
    <x v="0"/>
    <x v="0"/>
    <s v="2 - Poder Ejecutivo"/>
    <s v="0206 - MINISTERIO DE EDUCACIÓN"/>
    <s v="0001 - MINISTERIO DE EDUCACION"/>
    <x v="2"/>
    <x v="10"/>
    <x v="31"/>
    <s v="2.2 - CONTRATACIÓN DE SERVICIOS"/>
    <s v="2.2.3 - VIÁTICOS"/>
    <s v="N"/>
    <s v="00 - N/A"/>
    <s v="10 - FONDO GENERAL"/>
    <s v="(en blanco)"/>
    <s v="99 - MULTIPROVINCIAL"/>
    <n v="863500"/>
    <n v="863500"/>
    <n v="251737.5"/>
  </r>
  <r>
    <s v="2024"/>
    <x v="0"/>
    <x v="0"/>
    <x v="0"/>
    <x v="0"/>
    <s v="2 - Poder Ejecutivo"/>
    <s v="0206 - MINISTERIO DE EDUCACIÓN"/>
    <s v="0001 - MINISTERIO DE EDUCACION"/>
    <x v="2"/>
    <x v="10"/>
    <x v="31"/>
    <s v="2.2 - CONTRATACIÓN DE SERVICIOS"/>
    <s v="2.2.4 - TRANSPORTE Y ALMACENAJE"/>
    <s v="N"/>
    <s v="00 - N/A"/>
    <s v="10 - FONDO GENERAL"/>
    <s v="(en blanco)"/>
    <s v="99 - MULTIPROVINCIAL"/>
    <n v="2754500"/>
    <n v="1702550"/>
    <n v="421740"/>
  </r>
  <r>
    <s v="2024"/>
    <x v="0"/>
    <x v="0"/>
    <x v="0"/>
    <x v="0"/>
    <s v="2 - Poder Ejecutivo"/>
    <s v="0206 - MINISTERIO DE EDUCACIÓN"/>
    <s v="0001 - MINISTERIO DE EDUCACION"/>
    <x v="2"/>
    <x v="10"/>
    <x v="31"/>
    <s v="2.2 - CONTRATACIÓN DE SERVICIOS"/>
    <s v="2.2.5 - ALQUILERES Y RENTAS"/>
    <s v="N"/>
    <s v="00 - N/A"/>
    <s v="10 - FONDO GENERAL"/>
    <s v="(en blanco)"/>
    <s v="99 - MULTIPROVINCIAL"/>
    <n v="600000"/>
    <n v="600000"/>
    <n v="476674.4"/>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8533200"/>
    <n v="8083200"/>
    <n v="4966562.26"/>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3450000"/>
    <n v="2708025.39"/>
    <n v="2612622.37"/>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775000"/>
    <n v="788498.35"/>
    <n v="13498.35"/>
  </r>
  <r>
    <s v="2024"/>
    <x v="0"/>
    <x v="0"/>
    <x v="0"/>
    <x v="0"/>
    <s v="2 - Poder Ejecutivo"/>
    <s v="0206 - MINISTERIO DE EDUCACIÓN"/>
    <s v="0001 - MINISTERIO DE EDUCACION"/>
    <x v="2"/>
    <x v="10"/>
    <x v="31"/>
    <s v="2.3 - MATERIALES Y SUMINISTROS"/>
    <s v="2.3.2 - TEXTILES Y VESTUARIOS"/>
    <s v="N"/>
    <s v="00 - N/A"/>
    <s v="10 - FONDO GENERAL"/>
    <s v="(en blanco)"/>
    <s v="99 - MULTIPROVINCIAL"/>
    <n v="26610000"/>
    <n v="4264312.72"/>
    <n v="429429.35000000003"/>
  </r>
  <r>
    <s v="2024"/>
    <x v="0"/>
    <x v="0"/>
    <x v="0"/>
    <x v="0"/>
    <s v="2 - Poder Ejecutivo"/>
    <s v="0206 - MINISTERIO DE EDUCACIÓN"/>
    <s v="0001 - MINISTERIO DE EDUCACION"/>
    <x v="2"/>
    <x v="10"/>
    <x v="31"/>
    <s v="2.3 - MATERIALES Y SUMINISTROS"/>
    <s v="2.3.3 - PAPEL, CARTÓN E IMPRESOS"/>
    <s v="N"/>
    <s v="00 - N/A"/>
    <s v="10 - FONDO GENERAL"/>
    <s v="(en blanco)"/>
    <s v="99 - MULTIPROVINCIAL"/>
    <n v="13392364"/>
    <n v="3035000"/>
    <n v="342188.46"/>
  </r>
  <r>
    <s v="2024"/>
    <x v="0"/>
    <x v="0"/>
    <x v="0"/>
    <x v="0"/>
    <s v="2 - Poder Ejecutivo"/>
    <s v="0206 - MINISTERIO DE EDUCACIÓN"/>
    <s v="0001 - MINISTERIO DE EDUCACION"/>
    <x v="2"/>
    <x v="10"/>
    <x v="31"/>
    <s v="2.3 - MATERIALES Y SUMINISTROS"/>
    <s v="2.3.5 - CUERO, CAUCHO Y PLÁSTICO"/>
    <s v="N"/>
    <s v="00 - N/A"/>
    <s v="10 - FONDO GENERAL"/>
    <s v="(en blanco)"/>
    <s v="99 - MULTIPROVINCIAL"/>
    <n v="0"/>
    <n v="45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1938000"/>
    <n v="2384103.2999999998"/>
    <n v="664143.18999999994"/>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6649500"/>
    <n v="1649500"/>
    <n v="131647.22"/>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3580000"/>
    <n v="6782401"/>
    <n v="1550000.51"/>
  </r>
  <r>
    <s v="2024"/>
    <x v="0"/>
    <x v="0"/>
    <x v="0"/>
    <x v="0"/>
    <s v="2 - Poder Ejecutivo"/>
    <s v="0206 - MINISTERIO DE EDUCACIÓN"/>
    <s v="0001 - MINISTERIO DE EDUCACION"/>
    <x v="2"/>
    <x v="10"/>
    <x v="40"/>
    <s v="2.1 - REMUNERACIONES Y CONTRIBUCIONES"/>
    <s v="2.1.1 - REMUNERACIONES"/>
    <s v="N"/>
    <s v="00 - N/A"/>
    <s v="10 - FONDO GENERAL"/>
    <s v="(en blanco)"/>
    <s v="99 - MULTIPROVINCIAL"/>
    <n v="27042000777"/>
    <n v="19119775854.579998"/>
    <n v="10588476458.690008"/>
  </r>
  <r>
    <s v="2024"/>
    <x v="0"/>
    <x v="0"/>
    <x v="0"/>
    <x v="0"/>
    <s v="2 - Poder Ejecutivo"/>
    <s v="0206 - MINISTERIO DE EDUCACIÓN"/>
    <s v="0001 - MINISTERIO DE EDUCACION"/>
    <x v="2"/>
    <x v="10"/>
    <x v="40"/>
    <s v="2.1 - REMUNERACIONES Y CONTRIBUCIONES"/>
    <s v="2.1.2 - SOBRESUELDOS"/>
    <s v="N"/>
    <s v="00 - N/A"/>
    <s v="10 - FONDO GENERAL"/>
    <s v="(en blanco)"/>
    <s v="99 - MULTIPROVINCIAL"/>
    <n v="3584473105"/>
    <n v="3604660699.2399998"/>
    <n v="1301563060.6699998"/>
  </r>
  <r>
    <s v="2024"/>
    <x v="0"/>
    <x v="0"/>
    <x v="0"/>
    <x v="0"/>
    <s v="2 - Poder Ejecutivo"/>
    <s v="0206 - MINISTERIO DE EDUCACIÓN"/>
    <s v="0001 - MINISTERIO DE EDUCACION"/>
    <x v="2"/>
    <x v="10"/>
    <x v="40"/>
    <s v="2.1 - REMUNERACIONES Y CONTRIBUCIONES"/>
    <s v="2.1.3 - DIETAS Y GASTOS DE REPRESENTACIÓN"/>
    <s v="N"/>
    <s v="00 - N/A"/>
    <s v="10 - FONDO GENERAL"/>
    <s v="(en blanco)"/>
    <s v="99 - MULTIPROVINCIAL"/>
    <n v="1680000"/>
    <n v="1680000"/>
    <n v="240000"/>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2199513821"/>
    <n v="2601640431.48"/>
    <n v="1572516328.5900013"/>
  </r>
  <r>
    <s v="2024"/>
    <x v="0"/>
    <x v="0"/>
    <x v="0"/>
    <x v="0"/>
    <s v="2 - Poder Ejecutivo"/>
    <s v="0206 - MINISTERIO DE EDUCACIÓN"/>
    <s v="0001 - MINISTERIO DE EDUCACION"/>
    <x v="2"/>
    <x v="10"/>
    <x v="40"/>
    <s v="2.2 - CONTRATACIÓN DE SERVICIOS"/>
    <s v="2.2.1 - SERVICIOS BÁSICOS"/>
    <s v="N"/>
    <s v="00 - N/A"/>
    <s v="10 - FONDO GENERAL"/>
    <s v="(en blanco)"/>
    <s v="99 - MULTIPROVINCIAL"/>
    <n v="1691747108"/>
    <n v="5390884937"/>
    <n v="5351739919.9800014"/>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422255272"/>
    <n v="342282758.40999997"/>
    <n v="186165858.57999998"/>
  </r>
  <r>
    <s v="2024"/>
    <x v="0"/>
    <x v="0"/>
    <x v="0"/>
    <x v="0"/>
    <s v="2 - Poder Ejecutivo"/>
    <s v="0206 - MINISTERIO DE EDUCACIÓN"/>
    <s v="0001 - MINISTERIO DE EDUCACION"/>
    <x v="2"/>
    <x v="10"/>
    <x v="40"/>
    <s v="2.2 - CONTRATACIÓN DE SERVICIOS"/>
    <s v="2.2.3 - VIÁTICOS"/>
    <s v="N"/>
    <s v="00 - N/A"/>
    <s v="10 - FONDO GENERAL"/>
    <s v="(en blanco)"/>
    <s v="99 - MULTIPROVINCIAL"/>
    <n v="414995881"/>
    <n v="203213861.75"/>
    <n v="143294886.84"/>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48427249"/>
    <n v="1034057133.5799999"/>
    <n v="776804278.18999994"/>
  </r>
  <r>
    <s v="2024"/>
    <x v="0"/>
    <x v="0"/>
    <x v="0"/>
    <x v="0"/>
    <s v="2 - Poder Ejecutivo"/>
    <s v="0206 - MINISTERIO DE EDUCACIÓN"/>
    <s v="0001 - MINISTERIO DE EDUCACION"/>
    <x v="2"/>
    <x v="10"/>
    <x v="40"/>
    <s v="2.2 - CONTRATACIÓN DE SERVICIOS"/>
    <s v="2.2.5 - ALQUILERES Y RENTAS"/>
    <s v="N"/>
    <s v="00 - N/A"/>
    <s v="10 - FONDO GENERAL"/>
    <s v="(en blanco)"/>
    <s v="99 - MULTIPROVINCIAL"/>
    <n v="696467868"/>
    <n v="2485474471.8899999"/>
    <n v="1530944036.2799997"/>
  </r>
  <r>
    <s v="2024"/>
    <x v="0"/>
    <x v="0"/>
    <x v="0"/>
    <x v="0"/>
    <s v="2 - Poder Ejecutivo"/>
    <s v="0206 - MINISTERIO DE EDUCACIÓN"/>
    <s v="0001 - MINISTERIO DE EDUCACION"/>
    <x v="2"/>
    <x v="10"/>
    <x v="40"/>
    <s v="2.2 - CONTRATACIÓN DE SERVICIOS"/>
    <s v="2.2.6 - SEGUROS"/>
    <s v="N"/>
    <s v="00 - N/A"/>
    <s v="10 - FONDO GENERAL"/>
    <s v="(en blanco)"/>
    <s v="99 - MULTIPROVINCIAL"/>
    <n v="177613200"/>
    <n v="224720280.02000001"/>
    <n v="218362553"/>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218495058"/>
    <n v="246414958.04000002"/>
    <n v="58237013.109999999"/>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2537030080"/>
    <n v="1187620386.9400001"/>
    <n v="399001445.22999996"/>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8181318573"/>
    <n v="4768563078.1999998"/>
    <n v="383535330.35000002"/>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4971225"/>
    <n v="14501210.379999999"/>
    <n v="12292643.399999999"/>
  </r>
  <r>
    <s v="2024"/>
    <x v="0"/>
    <x v="0"/>
    <x v="0"/>
    <x v="0"/>
    <s v="2 - Poder Ejecutivo"/>
    <s v="0206 - MINISTERIO DE EDUCACIÓN"/>
    <s v="0001 - MINISTERIO DE EDUCACION"/>
    <x v="2"/>
    <x v="10"/>
    <x v="40"/>
    <s v="2.3 - MATERIALES Y SUMINISTROS"/>
    <s v="2.3.2 - TEXTILES Y VESTUARIOS"/>
    <s v="N"/>
    <s v="00 - N/A"/>
    <s v="10 - FONDO GENERAL"/>
    <s v="(en blanco)"/>
    <s v="99 - MULTIPROVINCIAL"/>
    <n v="100838214"/>
    <n v="190008537.90000001"/>
    <n v="76132876.710000023"/>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13124337"/>
    <n v="65314239.019999996"/>
    <n v="14745438.59"/>
  </r>
  <r>
    <s v="2024"/>
    <x v="0"/>
    <x v="0"/>
    <x v="0"/>
    <x v="0"/>
    <s v="2 - Poder Ejecutivo"/>
    <s v="0206 - MINISTERIO DE EDUCACIÓN"/>
    <s v="0001 - MINISTERIO DE EDUCACION"/>
    <x v="2"/>
    <x v="10"/>
    <x v="40"/>
    <s v="2.3 - MATERIALES Y SUMINISTROS"/>
    <s v="2.3.4 - PRODUCTOS FARMACÉUTICOS"/>
    <s v="N"/>
    <s v="00 - N/A"/>
    <s v="10 - FONDO GENERAL"/>
    <s v="(en blanco)"/>
    <s v="99 - MULTIPROVINCIAL"/>
    <n v="8448"/>
    <n v="131740"/>
    <n v="6768.5"/>
  </r>
  <r>
    <s v="2024"/>
    <x v="0"/>
    <x v="0"/>
    <x v="0"/>
    <x v="0"/>
    <s v="2 - Poder Ejecutivo"/>
    <s v="0206 - MINISTERIO DE EDUCACIÓN"/>
    <s v="0001 - MINISTERIO DE EDUCACION"/>
    <x v="2"/>
    <x v="10"/>
    <x v="40"/>
    <s v="2.3 - MATERIALES Y SUMINISTROS"/>
    <s v="2.3.5 - CUERO, CAUCHO Y PLÁSTICO"/>
    <s v="N"/>
    <s v="00 - N/A"/>
    <s v="10 - FONDO GENERAL"/>
    <s v="(en blanco)"/>
    <s v="99 - MULTIPROVINCIAL"/>
    <n v="98466850"/>
    <n v="33351765.00999999"/>
    <n v="8145647.2200000007"/>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6477192"/>
    <n v="21406781.140000001"/>
    <n v="3684527.6399999997"/>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72485251"/>
    <n v="304452504.44999999"/>
    <n v="199724374.97000006"/>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249024648"/>
    <n v="334360285.8499999"/>
    <n v="121895039.68000007"/>
  </r>
  <r>
    <s v="2024"/>
    <x v="0"/>
    <x v="0"/>
    <x v="0"/>
    <x v="0"/>
    <s v="2 - Poder Ejecutivo"/>
    <s v="0206 - MINISTERIO DE EDUCACIÓN"/>
    <s v="0001 - MINISTERIO DE EDUCACION"/>
    <x v="2"/>
    <x v="5"/>
    <x v="8"/>
    <s v="2.1 - REMUNERACIONES Y CONTRIBUCIONES"/>
    <s v="2.1.1 - REMUNERACIONES"/>
    <s v="N"/>
    <s v="00 - N/A"/>
    <s v="10 - FONDO GENERAL"/>
    <s v="(en blanco)"/>
    <s v="99 - MULTIPROVINCIAL"/>
    <n v="35434250"/>
    <n v="35434250"/>
    <n v="21297496.159999996"/>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5339093"/>
    <n v="5376921.3300000001"/>
    <n v="3476097.2500000014"/>
  </r>
  <r>
    <s v="2024"/>
    <x v="0"/>
    <x v="0"/>
    <x v="0"/>
    <x v="0"/>
    <s v="2 - Poder Ejecutivo"/>
    <s v="0206 - MINISTERIO DE EDUCACIÓN"/>
    <s v="0001 - MINISTERIO DE EDUCACION"/>
    <x v="2"/>
    <x v="5"/>
    <x v="8"/>
    <s v="2.2 - CONTRATACIÓN DE SERVICIOS"/>
    <s v="2.2.2 - PUBLICIDAD, IMPRESIÓN Y ENCUADERNACIÓN"/>
    <s v="N"/>
    <s v="00 - N/A"/>
    <s v="10 - FONDO GENERAL"/>
    <s v="(en blanco)"/>
    <s v="99 - MULTIPROVINCIAL"/>
    <n v="0"/>
    <n v="9538.0400000000009"/>
    <n v="6457.55"/>
  </r>
  <r>
    <s v="2024"/>
    <x v="0"/>
    <x v="0"/>
    <x v="0"/>
    <x v="0"/>
    <s v="2 - Poder Ejecutivo"/>
    <s v="0206 - MINISTERIO DE EDUCACIÓN"/>
    <s v="0001 - MINISTERIO DE EDUCACION"/>
    <x v="2"/>
    <x v="5"/>
    <x v="8"/>
    <s v="2.2 - CONTRATACIÓN DE SERVICIOS"/>
    <s v="2.2.3 - VIÁTICOS"/>
    <s v="N"/>
    <s v="00 - N/A"/>
    <s v="10 - FONDO GENERAL"/>
    <s v="(en blanco)"/>
    <s v="99 - MULTIPROVINCIAL"/>
    <n v="0"/>
    <n v="2834424"/>
    <n v="169815"/>
  </r>
  <r>
    <s v="2024"/>
    <x v="0"/>
    <x v="0"/>
    <x v="0"/>
    <x v="0"/>
    <s v="2 - Poder Ejecutivo"/>
    <s v="0206 - MINISTERIO DE EDUCACIÓN"/>
    <s v="0001 - MINISTERIO DE EDUCACION"/>
    <x v="2"/>
    <x v="5"/>
    <x v="8"/>
    <s v="2.2 - CONTRATACIÓN DE SERVICIOS"/>
    <s v="2.2.4 - TRANSPORTE Y ALMACENAJE"/>
    <s v="N"/>
    <s v="00 - N/A"/>
    <s v="10 - FONDO GENERAL"/>
    <s v="(en blanco)"/>
    <s v="99 - MULTIPROVINCIAL"/>
    <n v="0"/>
    <n v="44030"/>
    <n v="44030"/>
  </r>
  <r>
    <s v="2024"/>
    <x v="0"/>
    <x v="0"/>
    <x v="0"/>
    <x v="0"/>
    <s v="2 - Poder Ejecutivo"/>
    <s v="0206 - MINISTERIO DE EDUCACIÓN"/>
    <s v="0001 - MINISTERIO DE EDUCACION"/>
    <x v="2"/>
    <x v="5"/>
    <x v="8"/>
    <s v="2.2 - CONTRATACIÓN DE SERVICIOS"/>
    <s v="2.2.8 - OTROS SERVICIOS NO INCLUIDOS EN CONCEPTOS ANTERIORES"/>
    <s v="N"/>
    <s v="00 - N/A"/>
    <s v="10 - FONDO GENERAL"/>
    <s v="(en blanco)"/>
    <s v="99 - MULTIPROVINCIAL"/>
    <n v="0"/>
    <n v="230000"/>
    <n v="0"/>
  </r>
  <r>
    <s v="2024"/>
    <x v="0"/>
    <x v="0"/>
    <x v="0"/>
    <x v="0"/>
    <s v="2 - Poder Ejecutivo"/>
    <s v="0206 - MINISTERIO DE EDUCACIÓN"/>
    <s v="0001 - MINISTERIO DE EDUCACION"/>
    <x v="2"/>
    <x v="5"/>
    <x v="8"/>
    <s v="2.3 - MATERIALES Y SUMINISTROS"/>
    <s v="2.3.2 - TEXTILES Y VESTUARIOS"/>
    <s v="N"/>
    <s v="00 - N/A"/>
    <s v="10 - FONDO GENERAL"/>
    <s v="(en blanco)"/>
    <s v="99 - MULTIPROVINCIAL"/>
    <n v="0"/>
    <n v="777128"/>
    <n v="377128"/>
  </r>
  <r>
    <s v="2024"/>
    <x v="0"/>
    <x v="0"/>
    <x v="0"/>
    <x v="0"/>
    <s v="2 - Poder Ejecutivo"/>
    <s v="0206 - MINISTERIO DE EDUCACIÓN"/>
    <s v="0001 - MINISTERIO DE EDUCACION"/>
    <x v="2"/>
    <x v="5"/>
    <x v="8"/>
    <s v="2.3 - MATERIALES Y SUMINISTROS"/>
    <s v="2.3.3 - PAPEL, CARTÓN E IMPRESOS"/>
    <s v="N"/>
    <s v="00 - N/A"/>
    <s v="10 - FONDO GENERAL"/>
    <s v="(en blanco)"/>
    <s v="99 - MULTIPROVINCIAL"/>
    <n v="0"/>
    <n v="2831290"/>
    <n v="0"/>
  </r>
  <r>
    <s v="2024"/>
    <x v="0"/>
    <x v="0"/>
    <x v="0"/>
    <x v="0"/>
    <s v="2 - Poder Ejecutivo"/>
    <s v="0206 - MINISTERIO DE EDUCACIÓN"/>
    <s v="0001 - MINISTERIO DE EDUCACION"/>
    <x v="2"/>
    <x v="5"/>
    <x v="8"/>
    <s v="2.3 - MATERIALES Y SUMINISTROS"/>
    <s v="2.3.9 - PRODUCTOS Y ÚTILES VARIOS"/>
    <s v="N"/>
    <s v="00 - N/A"/>
    <s v="10 - FONDO GENERAL"/>
    <s v="(en blanco)"/>
    <s v="99 - MULTIPROVINCIAL"/>
    <n v="0"/>
    <n v="422710"/>
    <n v="84331.85"/>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1500000"/>
    <n v="115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9000000"/>
    <n v="9000000"/>
    <n v="2593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3000000"/>
    <n v="30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3860000"/>
    <n v="3860000"/>
    <n v="1819546.29"/>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3210000"/>
    <n v="4910000"/>
    <n v="481992.58999999997"/>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11000000"/>
    <n v="11000000"/>
    <n v="3654999.5"/>
  </r>
  <r>
    <s v="2024"/>
    <x v="0"/>
    <x v="0"/>
    <x v="0"/>
    <x v="0"/>
    <s v="2 - Poder Ejecutivo"/>
    <s v="0206 - MINISTERIO DE EDUCACIÓN"/>
    <s v="0002 - OFICINA DE COOPERACIÓN INTERNACIONAL (OCI)"/>
    <x v="2"/>
    <x v="10"/>
    <x v="40"/>
    <s v="2.2 - CONTRATACIÓN DE SERVICIOS"/>
    <s v="2.2.4 - TRANSPORTE Y ALMACENAJE"/>
    <s v="N"/>
    <s v="00 - N/A"/>
    <s v="10 - FONDO GENERAL"/>
    <s v="(en blanco)"/>
    <s v="99 - MULTIPROVINCIAL"/>
    <n v="400000"/>
    <n v="400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15050000"/>
    <n v="19350000"/>
    <n v="1183907.25"/>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3400000"/>
    <n v="4900000"/>
    <n v="3773880.8500000006"/>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205000000"/>
    <n v="155000000"/>
    <n v="41333485.450000003"/>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38800000"/>
    <n v="131300000"/>
    <n v="28653857.190000001"/>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9000000"/>
    <n v="9000000"/>
    <n v="1003519.2"/>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3300000"/>
    <n v="3300000"/>
    <n v="369376.5"/>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800000"/>
    <n v="1217640"/>
    <n v="0"/>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3500000"/>
    <n v="12196000"/>
    <n v="274741.76000000001"/>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1120000"/>
    <n v="1120000"/>
    <n v="299195.65000000002"/>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10000000"/>
    <n v="10135760"/>
    <n v="2122360.81"/>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7700000"/>
    <n v="18050000"/>
    <n v="15354662.800000001"/>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75500000"/>
    <n v="165900600"/>
    <n v="9588924.3800000008"/>
  </r>
  <r>
    <s v="2024"/>
    <x v="0"/>
    <x v="0"/>
    <x v="0"/>
    <x v="0"/>
    <s v="2 - Poder Ejecutivo"/>
    <s v="0206 - MINISTERIO DE EDUCACIÓN"/>
    <s v="0004 - INSTITUTO NACIONAL DE EDUCACIÓN FISICA"/>
    <x v="2"/>
    <x v="8"/>
    <x v="34"/>
    <s v="2.2 - CONTRATACIÓN DE SERVICIOS"/>
    <s v="2.2.2 - PUBLICIDAD, IMPRESIÓN Y ENCUADERNACIÓN"/>
    <s v="N"/>
    <s v="00 - N/A"/>
    <s v="10 - FONDO GENERAL"/>
    <s v="(en blanco)"/>
    <s v="99 - MULTIPROVINCIAL"/>
    <n v="2000000"/>
    <n v="2000000"/>
    <n v="200000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6000000"/>
    <n v="6000000"/>
    <n v="2571652.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7000000"/>
    <n v="8775081.3499999996"/>
    <n v="2532000.2799999998"/>
  </r>
  <r>
    <s v="2024"/>
    <x v="0"/>
    <x v="0"/>
    <x v="0"/>
    <x v="0"/>
    <s v="2 - Poder Ejecutivo"/>
    <s v="0206 - MINISTERIO DE EDUCACIÓN"/>
    <s v="0004 - INSTITUTO NACIONAL DE EDUCACIÓN FISICA"/>
    <x v="2"/>
    <x v="8"/>
    <x v="34"/>
    <s v="2.3 - MATERIALES Y SUMINISTROS"/>
    <s v="2.3.9 - PRODUCTOS Y ÚTILES VARIOS"/>
    <s v="N"/>
    <s v="00 - N/A"/>
    <s v="10 - FONDO GENERAL"/>
    <s v="(en blanco)"/>
    <s v="99 - MULTIPROVINCIAL"/>
    <n v="2000000"/>
    <n v="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467999998"/>
    <n v="371567998"/>
    <n v="199153098.70999998"/>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28700000"/>
    <n v="72182000"/>
    <n v="22620926.840000004"/>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65950215"/>
    <n v="66400215"/>
    <n v="30961289.979999986"/>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7000000"/>
    <n v="7005000"/>
    <n v="3306805.4599999995"/>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500000"/>
    <n v="53294718.649999999"/>
    <n v="44441628.629999995"/>
  </r>
  <r>
    <s v="2024"/>
    <x v="0"/>
    <x v="0"/>
    <x v="0"/>
    <x v="0"/>
    <s v="2 - Poder Ejecutivo"/>
    <s v="0206 - MINISTERIO DE EDUCACIÓN"/>
    <s v="0004 - INSTITUTO NACIONAL DE EDUCACIÓN FISICA"/>
    <x v="2"/>
    <x v="10"/>
    <x v="46"/>
    <s v="2.2 - CONTRATACIÓN DE SERVICIOS"/>
    <s v="2.2.3 - VIÁTICOS"/>
    <s v="N"/>
    <s v="00 - N/A"/>
    <s v="10 - FONDO GENERAL"/>
    <s v="(en blanco)"/>
    <s v="99 - MULTIPROVINCIAL"/>
    <n v="2500000"/>
    <n v="2500000"/>
    <n v="249220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700000"/>
    <n v="7326500"/>
    <n v="2831164.05"/>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9500000"/>
    <n v="199480860.25"/>
    <n v="184344234.63"/>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4000000"/>
    <n v="5270970.1100000003"/>
    <n v="4403566.6900000004"/>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9400000"/>
    <n v="11800000"/>
    <n v="9339372.3100000005"/>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13645000"/>
    <n v="84058066.299999997"/>
    <n v="57655226.579999998"/>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25400000"/>
    <n v="29404583.640000001"/>
    <n v="24561102.900000002"/>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15050000"/>
    <n v="3045000"/>
    <n v="1188798.5899999999"/>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7000000"/>
    <n v="90395251"/>
    <n v="50550514.630000003"/>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1500000"/>
    <n v="2702460"/>
    <n v="1681021.27"/>
  </r>
  <r>
    <s v="2024"/>
    <x v="0"/>
    <x v="0"/>
    <x v="0"/>
    <x v="0"/>
    <s v="2 - Poder Ejecutivo"/>
    <s v="0206 - MINISTERIO DE EDUCACIÓN"/>
    <s v="0004 - INSTITUTO NACIONAL DE EDUCACIÓN FISICA"/>
    <x v="2"/>
    <x v="10"/>
    <x v="46"/>
    <s v="2.3 - MATERIALES Y SUMINISTROS"/>
    <s v="2.3.4 - PRODUCTOS FARMACÉUTICOS"/>
    <s v="N"/>
    <s v="00 - N/A"/>
    <s v="10 - FONDO GENERAL"/>
    <s v="(en blanco)"/>
    <s v="99 - MULTIPROVINCIAL"/>
    <n v="100000"/>
    <n v="100000"/>
    <n v="1892.06"/>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2580000"/>
    <n v="568822"/>
    <n v="342850.14"/>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10360000"/>
    <n v="7168718"/>
    <n v="1592856.6900000002"/>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30000000"/>
    <n v="21403000"/>
    <n v="16165167.09"/>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299999"/>
    <n v="55570501.280000001"/>
    <n v="36198010.289999999"/>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39881636"/>
    <n v="139881636"/>
    <n v="75540940.730000004"/>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30826454"/>
    <n v="30826454"/>
    <n v="8672169.4100000001"/>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19304784"/>
    <n v="19304784"/>
    <n v="11477906.310000004"/>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7982375"/>
    <n v="8965639.1600000001"/>
    <n v="6123582.0100000016"/>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844448.7"/>
    <n v="821790.94"/>
  </r>
  <r>
    <s v="2024"/>
    <x v="0"/>
    <x v="0"/>
    <x v="0"/>
    <x v="0"/>
    <s v="2 - Poder Ejecutivo"/>
    <s v="0206 - MINISTERIO DE EDUCACIÓN"/>
    <s v="0005 - INSTITUTO NACIONAL DE BIENESTAR MAGISTERIAL"/>
    <x v="2"/>
    <x v="10"/>
    <x v="40"/>
    <s v="2.2 - CONTRATACIÓN DE SERVICIOS"/>
    <s v="2.2.4 - TRANSPORTE Y ALMACENAJE"/>
    <s v="N"/>
    <s v="00 - N/A"/>
    <s v="10 - FONDO GENERAL"/>
    <s v="(en blanco)"/>
    <s v="99 - MULTIPROVINCIAL"/>
    <n v="0"/>
    <n v="32000"/>
    <n v="31860"/>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7646399.9199999999"/>
    <n v="2938083.67"/>
  </r>
  <r>
    <s v="2024"/>
    <x v="0"/>
    <x v="0"/>
    <x v="0"/>
    <x v="0"/>
    <s v="2 - Poder Ejecutivo"/>
    <s v="0206 - MINISTERIO DE EDUCACIÓN"/>
    <s v="0005 - INSTITUTO NACIONAL DE BIENESTAR MAGISTERIAL"/>
    <x v="2"/>
    <x v="10"/>
    <x v="40"/>
    <s v="2.2 - CONTRATACIÓN DE SERVICIOS"/>
    <s v="2.2.6 - SEGUROS"/>
    <s v="N"/>
    <s v="00 - N/A"/>
    <s v="10 - FONDO GENERAL"/>
    <s v="(en blanco)"/>
    <s v="99 - MULTIPROVINCIAL"/>
    <n v="465298476"/>
    <n v="465298476"/>
    <n v="310198984"/>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6461164.5099999988"/>
    <n v="3552752.9200000004"/>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8415540"/>
    <n v="4978600"/>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6508949.6799999997"/>
    <n v="2769599.66"/>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1125392.51"/>
    <n v="575391.23"/>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87500"/>
    <n v="1736104.26"/>
    <n v="1017832.6"/>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65000"/>
    <n v="860611.71"/>
    <n v="469947.88999999996"/>
  </r>
  <r>
    <s v="2024"/>
    <x v="0"/>
    <x v="0"/>
    <x v="0"/>
    <x v="0"/>
    <s v="2 - Poder Ejecutivo"/>
    <s v="0206 - MINISTERIO DE EDUCACIÓN"/>
    <s v="0005 - INSTITUTO NACIONAL DE BIENESTAR MAGISTERIAL"/>
    <x v="2"/>
    <x v="10"/>
    <x v="40"/>
    <s v="2.3 - MATERIALES Y SUMINISTROS"/>
    <s v="2.3.4 - PRODUCTOS FARMACÉUTICOS"/>
    <s v="N"/>
    <s v="00 - N/A"/>
    <s v="10 - FONDO GENERAL"/>
    <s v="(en blanco)"/>
    <s v="99 - MULTIPROVINCIAL"/>
    <n v="1800000"/>
    <n v="1346087"/>
    <n v="188935.67999999999"/>
  </r>
  <r>
    <s v="2024"/>
    <x v="0"/>
    <x v="0"/>
    <x v="0"/>
    <x v="0"/>
    <s v="2 - Poder Ejecutivo"/>
    <s v="0206 - MINISTERIO DE EDUCACIÓN"/>
    <s v="0005 - INSTITUTO NACIONAL DE BIENESTAR MAGISTERIAL"/>
    <x v="2"/>
    <x v="10"/>
    <x v="40"/>
    <s v="2.3 - MATERIALES Y SUMINISTROS"/>
    <s v="2.3.5 - CUERO, CAUCHO Y PLÁSTICO"/>
    <s v="N"/>
    <s v="00 - N/A"/>
    <s v="10 - FONDO GENERAL"/>
    <s v="(en blanco)"/>
    <s v="99 - MULTIPROVINCIAL"/>
    <n v="0"/>
    <n v="287245.55"/>
    <n v="135245.54999999999"/>
  </r>
  <r>
    <s v="2024"/>
    <x v="0"/>
    <x v="0"/>
    <x v="0"/>
    <x v="0"/>
    <s v="2 - Poder Ejecutivo"/>
    <s v="0206 - MINISTERIO DE EDUCACIÓN"/>
    <s v="0005 - INSTITUTO NACIONAL DE BIENESTAR MAGISTERIAL"/>
    <x v="2"/>
    <x v="10"/>
    <x v="40"/>
    <s v="2.3 - MATERIALES Y SUMINISTROS"/>
    <s v="2.3.6 - PRODUCTOS DE MINERALES, METÁLICOS Y NO METÁLICOS"/>
    <s v="N"/>
    <s v="00 - N/A"/>
    <s v="10 - FONDO GENERAL"/>
    <s v="(en blanco)"/>
    <s v="99 - MULTIPROVINCIAL"/>
    <n v="0"/>
    <n v="6500"/>
    <n v="0"/>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9408000"/>
    <n v="10628725.439999999"/>
    <n v="7082225.4699999997"/>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3274500"/>
    <n v="10346399.59"/>
    <n v="4176377.0199999991"/>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114128141"/>
    <n v="111789200.90000001"/>
    <n v="75533184.229999974"/>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24832764"/>
    <n v="24812764"/>
    <n v="8067383.3699999992"/>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13812981"/>
    <n v="16171921.100000001"/>
    <n v="11389477.010000004"/>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3324098"/>
    <n v="3347898"/>
    <n v="2102280.85"/>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5699656"/>
    <n v="4009998.04"/>
    <n v="1332122.6499999999"/>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4161170"/>
    <n v="2985641"/>
    <n v="1272114.7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3638860"/>
    <n v="2450620"/>
    <n v="695813.13"/>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5625000"/>
    <n v="5440000"/>
    <n v="1590168"/>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542000"/>
    <n v="600000"/>
    <n v="240112.59"/>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290000"/>
    <n v="13540000"/>
    <n v="9841896.4199999999"/>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35062810"/>
    <n v="50693584.960000001"/>
    <n v="36988892.099999994"/>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4048250"/>
    <n v="4570472"/>
    <n v="1559718.96"/>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225000"/>
    <n v="443000"/>
    <n v="194128"/>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765500"/>
    <n v="876000"/>
    <n v="176423.74"/>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799415"/>
    <n v="735365"/>
    <n v="214826.6"/>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315000"/>
    <n v="227000"/>
    <n v="61081.22"/>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491065"/>
    <n v="317165"/>
    <n v="958"/>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938400"/>
    <n v="6056400"/>
    <n v="2397972.12"/>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4352440"/>
    <n v="4477520"/>
    <n v="1138246.74"/>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275129036"/>
    <n v="276529036"/>
    <n v="174845451.48999998"/>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63396000"/>
    <n v="61996000"/>
    <n v="18393680.950000003"/>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38201252"/>
    <n v="38201252"/>
    <n v="26971663.080000002"/>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4393860"/>
    <n v="7786688.5999999996"/>
    <n v="4684920.7300000004"/>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3065250"/>
    <n v="13127200"/>
    <n v="1601684.44"/>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29636000"/>
    <n v="29636000"/>
    <n v="4125498.25"/>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15680978"/>
    <n v="15680978"/>
    <n v="1085519.75"/>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34669205"/>
    <n v="40332276.399999999"/>
    <n v="1724183.3800000006"/>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9950000"/>
    <n v="39950000"/>
    <n v="31260556.480000004"/>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7251468"/>
    <n v="22782056"/>
    <n v="9992093.8199999984"/>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2166777"/>
    <n v="111011846"/>
    <n v="56902404.309999995"/>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22773000"/>
    <n v="23191047"/>
    <n v="14737186.469999999"/>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2123429"/>
    <n v="2274643"/>
    <n v="610661.86"/>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2071900"/>
    <n v="6505445"/>
    <n v="1508143.8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2153654"/>
    <n v="3436154"/>
    <n v="22366.9"/>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en blanco)"/>
    <s v="99 - MULTIPROVINCIAL"/>
    <n v="164446"/>
    <n v="164446"/>
    <n v="84627.87"/>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966593"/>
    <n v="974853"/>
    <n v="15045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112834"/>
    <n v="285855"/>
    <n v="175508.48000000001"/>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12039325"/>
    <n v="12039325"/>
    <n v="7030191.0999999996"/>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7358623"/>
    <n v="20663971"/>
    <n v="3636591.2999999993"/>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296397561"/>
    <n v="1281842894.8099999"/>
    <n v="702718632.99000025"/>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237168020"/>
    <n v="239164686.19"/>
    <n v="88273588.840000004"/>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en blanco)"/>
    <s v="99 - MULTIPROVINCIAL"/>
    <n v="200000"/>
    <n v="200000"/>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en blanco)"/>
    <s v="99 - MULTIPROVINCIAL"/>
    <n v="0"/>
    <n v="171000"/>
    <n v="89333.34"/>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187356713"/>
    <n v="187356713"/>
    <n v="108682379.53999996"/>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36259977"/>
    <n v="33769977"/>
    <n v="20387570.459999993"/>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33166850"/>
    <n v="24616850"/>
    <n v="7036935.1500000004"/>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8059250"/>
    <n v="8059250"/>
    <n v="2252200"/>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17001000"/>
    <n v="12363644.539999999"/>
    <n v="4024728.83"/>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71557372"/>
    <n v="59097372"/>
    <n v="29511219.980000004"/>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36400000"/>
    <n v="27109301.439999998"/>
    <n v="21140863.639999993"/>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49600000"/>
    <n v="80850437.039999992"/>
    <n v="33985747.740000002"/>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60965043"/>
    <n v="177764209.34"/>
    <n v="118569491.12000002"/>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4424527"/>
    <n v="4424527"/>
    <n v="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53648237"/>
    <n v="50579180.109999999"/>
    <n v="26986285.480000015"/>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en blanco)"/>
    <s v="99 - MULTIPROVINCIAL"/>
    <n v="1519963"/>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73616896"/>
    <n v="153263748.31999999"/>
    <n v="75016394.100000009"/>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4935000"/>
    <n v="11779237.060000001"/>
    <n v="4430618.1199999992"/>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9606605"/>
    <n v="12400000.199999999"/>
    <n v="5357246.6400000006"/>
  </r>
  <r>
    <s v="2024"/>
    <x v="0"/>
    <x v="0"/>
    <x v="0"/>
    <x v="0"/>
    <s v="2 - Poder Ejecutivo"/>
    <s v="0206 - MINISTERIO DE EDUCACIÓN"/>
    <s v="0008 - INSTITUTO SUPERIOR DE FORMACIÓN DOCENTE  SALOME UREÑA"/>
    <x v="2"/>
    <x v="10"/>
    <x v="24"/>
    <s v="2.3 - MATERIALES Y SUMINISTROS"/>
    <s v="2.3.4 - PRODUCTOS FARMACÉUTICOS"/>
    <s v="N"/>
    <s v="00 - N/A"/>
    <s v="10 - FONDO GENERAL"/>
    <s v="(en blanco)"/>
    <s v="99 - MULTIPROVINCIAL"/>
    <n v="0"/>
    <n v="231360"/>
    <n v="41854.19"/>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860000"/>
    <n v="1500000"/>
    <n v="244812.24"/>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845000"/>
    <n v="3063518.0500000003"/>
    <n v="210830.68000000002"/>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8930000"/>
    <n v="26758640"/>
    <n v="17021148.639999997"/>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55682387"/>
    <n v="58270061.520000003"/>
    <n v="19864203.73"/>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1019920267"/>
    <n v="991920267"/>
    <n v="544790983.23000002"/>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243700000"/>
    <n v="236700000"/>
    <n v="81298137.929999992"/>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1200000"/>
    <n v="1200000"/>
    <n v="0"/>
  </r>
  <r>
    <s v="2024"/>
    <x v="0"/>
    <x v="0"/>
    <x v="0"/>
    <x v="0"/>
    <s v="2 - Poder Ejecutivo"/>
    <s v="0206 - MINISTERIO DE EDUCACIÓN"/>
    <s v="0010 - INSTITUTO NACIONAL DE BIENESTAR ESTUDIANTIL (INABIE)"/>
    <x v="2"/>
    <x v="10"/>
    <x v="40"/>
    <s v="2.1 - REMUNERACIONES Y CONTRIBUCIONES"/>
    <s v="2.1.4 - GRATIFICACIONES Y BONIFICACIONES"/>
    <s v="N"/>
    <s v="00 - N/A"/>
    <s v="10 - FONDO GENERAL"/>
    <s v="(en blanco)"/>
    <s v="99 - MULTIPROVINCIAL"/>
    <n v="0"/>
    <n v="35000000"/>
    <n v="11932032.67"/>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129342405"/>
    <n v="129342405"/>
    <n v="82188406.099999994"/>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60888967"/>
    <n v="62138967"/>
    <n v="29076077.870000008"/>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54545535"/>
    <n v="55094435"/>
    <n v="12066470.329999998"/>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84569725"/>
    <n v="93091672.49000001"/>
    <n v="22693930"/>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39923292"/>
    <n v="41788666.659999996"/>
    <n v="5261231.7799999993"/>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71406000"/>
    <n v="91747829.400000006"/>
    <n v="63533280.370000012"/>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27967300"/>
    <n v="35867300"/>
    <n v="15685423.019999998"/>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23368576"/>
    <n v="32210576.039999999"/>
    <n v="8693774.3000000007"/>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76252457"/>
    <n v="110832111.59999999"/>
    <n v="26584217.450000007"/>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25735484560"/>
    <n v="25400017440.799999"/>
    <n v="22808965677.73"/>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4337000"/>
    <n v="3922500"/>
    <n v="1269800.8600000001"/>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3238581186"/>
    <n v="3089685328.6700001"/>
    <n v="2481466705.8099995"/>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21641709"/>
    <n v="44263535.640000001"/>
    <n v="8121330.6000000015"/>
  </r>
  <r>
    <s v="2024"/>
    <x v="0"/>
    <x v="0"/>
    <x v="0"/>
    <x v="0"/>
    <s v="2 - Poder Ejecutivo"/>
    <s v="0206 - MINISTERIO DE EDUCACIÓN"/>
    <s v="0010 - INSTITUTO NACIONAL DE BIENESTAR ESTUDIANTIL (INABIE)"/>
    <x v="2"/>
    <x v="10"/>
    <x v="40"/>
    <s v="2.3 - MATERIALES Y SUMINISTROS"/>
    <s v="2.3.4 - PRODUCTOS FARMACÉUTICOS"/>
    <s v="N"/>
    <s v="00 - N/A"/>
    <s v="10 - FONDO GENERAL"/>
    <s v="(en blanco)"/>
    <s v="99 - MULTIPROVINCIAL"/>
    <n v="57803862"/>
    <n v="57132110"/>
    <n v="22054048.629999995"/>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6808033"/>
    <n v="830940.72"/>
    <n v="411086.51"/>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6946912"/>
    <n v="8141827.0199999996"/>
    <n v="289665.39"/>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34017049"/>
    <n v="36454940.730000004"/>
    <n v="25708960.109999999"/>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333204758"/>
    <n v="1476956624.3899999"/>
    <n v="813157530.70999944"/>
  </r>
  <r>
    <s v="2024"/>
    <x v="0"/>
    <x v="0"/>
    <x v="0"/>
    <x v="0"/>
    <s v="2 - Poder Ejecutivo"/>
    <s v="0206 - MINISTERIO DE EDUCACIÓN"/>
    <s v="0011 - CENTRO DE ATENCIÓN INTEGRAL PARA LA DISCAPACIDAD (CAID)"/>
    <x v="2"/>
    <x v="3"/>
    <x v="47"/>
    <s v="2.1 - REMUNERACIONES Y CONTRIBUCIONES"/>
    <s v="2.1.1 - REMUNERACIONES"/>
    <s v="N"/>
    <s v="00 - N/A"/>
    <s v="10 - FONDO GENERAL"/>
    <s v="(en blanco)"/>
    <s v="99 - MULTIPROVINCIAL"/>
    <n v="0"/>
    <n v="92397687.039999992"/>
    <n v="0"/>
  </r>
  <r>
    <s v="2024"/>
    <x v="0"/>
    <x v="0"/>
    <x v="0"/>
    <x v="0"/>
    <s v="2 - Poder Ejecutivo"/>
    <s v="0206 - MINISTERIO DE EDUCACIÓN"/>
    <s v="0011 - CENTRO DE ATENCIÓN INTEGRAL PARA LA DISCAPACIDAD (CAID)"/>
    <x v="2"/>
    <x v="3"/>
    <x v="47"/>
    <s v="2.1 - REMUNERACIONES Y CONTRIBUCIONES"/>
    <s v="2.1.2 - SOBRESUELDOS"/>
    <s v="N"/>
    <s v="00 - N/A"/>
    <s v="10 - FONDO GENERAL"/>
    <s v="(en blanco)"/>
    <s v="99 - MULTIPROVINCIAL"/>
    <n v="0"/>
    <n v="26530122.100000001"/>
    <n v="0"/>
  </r>
  <r>
    <s v="2024"/>
    <x v="0"/>
    <x v="0"/>
    <x v="0"/>
    <x v="0"/>
    <s v="2 - Poder Ejecutivo"/>
    <s v="0206 - MINISTERIO DE EDUCACIÓN"/>
    <s v="0011 - CENTRO DE ATENCIÓN INTEGRAL PARA LA DISCAPACIDAD (CAID)"/>
    <x v="2"/>
    <x v="3"/>
    <x v="47"/>
    <s v="2.1 - REMUNERACIONES Y CONTRIBUCIONES"/>
    <s v="2.1.5 - CONTRIBUCIONES A LA SEGURIDAD SOCIAL"/>
    <s v="N"/>
    <s v="00 - N/A"/>
    <s v="10 - FONDO GENERAL"/>
    <s v="(en blanco)"/>
    <s v="99 - MULTIPROVINCIAL"/>
    <n v="0"/>
    <n v="15112490.859999999"/>
    <n v="0"/>
  </r>
  <r>
    <s v="2024"/>
    <x v="0"/>
    <x v="0"/>
    <x v="0"/>
    <x v="0"/>
    <s v="2 - Poder Ejecutivo"/>
    <s v="0206 - MINISTERIO DE EDUCACIÓN"/>
    <s v="0011 - CENTRO DE ATENCIÓN INTEGRAL PARA LA DISCAPACIDAD (CAID)"/>
    <x v="2"/>
    <x v="3"/>
    <x v="47"/>
    <s v="2.2 - CONTRATACIÓN DE SERVICIOS"/>
    <s v="2.2.3 - VIÁTICOS"/>
    <s v="N"/>
    <s v="00 - N/A"/>
    <s v="10 - FONDO GENERAL"/>
    <s v="(en blanco)"/>
    <s v="99 - MULTIPROVINCIAL"/>
    <n v="0"/>
    <n v="290120.88"/>
    <n v="0"/>
  </r>
  <r>
    <s v="2024"/>
    <x v="0"/>
    <x v="0"/>
    <x v="0"/>
    <x v="0"/>
    <s v="2 - Poder Ejecutivo"/>
    <s v="0206 - MINISTERIO DE EDUCACIÓN"/>
    <s v="0011 - CENTRO DE ATENCIÓN INTEGRAL PARA LA DISCAPACIDAD (CAID)"/>
    <x v="2"/>
    <x v="3"/>
    <x v="47"/>
    <s v="2.2 - CONTRATACIÓN DE SERVICIOS"/>
    <s v="2.2.4 - TRANSPORTE Y ALMACENAJE"/>
    <s v="N"/>
    <s v="00 - N/A"/>
    <s v="10 - FONDO GENERAL"/>
    <s v="(en blanco)"/>
    <s v="99 - MULTIPROVINCIAL"/>
    <n v="0"/>
    <n v="250000"/>
    <n v="0"/>
  </r>
  <r>
    <s v="2024"/>
    <x v="0"/>
    <x v="0"/>
    <x v="0"/>
    <x v="0"/>
    <s v="2 - Poder Ejecutivo"/>
    <s v="0206 - MINISTERIO DE EDUCACIÓN"/>
    <s v="0011 - CENTRO DE ATENCIÓN INTEGRAL PARA LA DISCAPACIDAD (CAID)"/>
    <x v="2"/>
    <x v="3"/>
    <x v="47"/>
    <s v="2.2 - CONTRATACIÓN DE SERVICIOS"/>
    <s v="2.2.5 - ALQUILERES Y RENTAS"/>
    <s v="N"/>
    <s v="00 - N/A"/>
    <s v="10 - FONDO GENERAL"/>
    <s v="(en blanco)"/>
    <s v="99 - MULTIPROVINCIAL"/>
    <n v="0"/>
    <n v="5700000"/>
    <n v="0"/>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10 - FONDO GENERAL"/>
    <s v="(en blanco)"/>
    <s v="99 - MULTIPROVINCIAL"/>
    <n v="0"/>
    <n v="16991774.120000001"/>
    <n v="0"/>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10 - FONDO GENERAL"/>
    <s v="(en blanco)"/>
    <s v="99 - MULTIPROVINCIAL"/>
    <n v="0"/>
    <n v="520000"/>
    <n v="0"/>
  </r>
  <r>
    <s v="2024"/>
    <x v="0"/>
    <x v="0"/>
    <x v="0"/>
    <x v="0"/>
    <s v="2 - Poder Ejecutivo"/>
    <s v="0206 - MINISTERIO DE EDUCACIÓN"/>
    <s v="0011 - CENTRO DE ATENCIÓN INTEGRAL PARA LA DISCAPACIDAD (CAID)"/>
    <x v="2"/>
    <x v="3"/>
    <x v="47"/>
    <s v="2.3 - MATERIALES Y SUMINISTROS"/>
    <s v="2.3.2 - TEXTILES Y VESTUARIOS"/>
    <s v="N"/>
    <s v="00 - N/A"/>
    <s v="10 - FONDO GENERAL"/>
    <s v="(en blanco)"/>
    <s v="99 - MULTIPROVINCIAL"/>
    <n v="0"/>
    <n v="230000"/>
    <n v="0"/>
  </r>
  <r>
    <s v="2024"/>
    <x v="0"/>
    <x v="0"/>
    <x v="0"/>
    <x v="0"/>
    <s v="2 - Poder Ejecutivo"/>
    <s v="0206 - MINISTERIO DE EDUCACIÓN"/>
    <s v="0011 - CENTRO DE ATENCIÓN INTEGRAL PARA LA DISCAPACIDAD (CAID)"/>
    <x v="2"/>
    <x v="3"/>
    <x v="47"/>
    <s v="2.3 - MATERIALES Y SUMINISTROS"/>
    <s v="2.3.3 - PAPEL, CARTÓN E IMPRESOS"/>
    <s v="N"/>
    <s v="00 - N/A"/>
    <s v="10 - FONDO GENERAL"/>
    <s v="(en blanco)"/>
    <s v="99 - MULTIPROVINCIAL"/>
    <n v="0"/>
    <n v="400000"/>
    <n v="0"/>
  </r>
  <r>
    <s v="2024"/>
    <x v="0"/>
    <x v="0"/>
    <x v="0"/>
    <x v="0"/>
    <s v="2 - Poder Ejecutivo"/>
    <s v="0206 - MINISTERIO DE EDUCACIÓN"/>
    <s v="0011 - CENTRO DE ATENCIÓN INTEGRAL PARA LA DISCAPACIDAD (CAID)"/>
    <x v="2"/>
    <x v="3"/>
    <x v="47"/>
    <s v="2.3 - MATERIALES Y SUMINISTROS"/>
    <s v="2.3.5 - CUERO, CAUCHO Y PLÁSTICO"/>
    <s v="N"/>
    <s v="00 - N/A"/>
    <s v="10 - FONDO GENERAL"/>
    <s v="(en blanco)"/>
    <s v="99 - MULTIPROVINCIAL"/>
    <n v="0"/>
    <n v="10000"/>
    <n v="0"/>
  </r>
  <r>
    <s v="2024"/>
    <x v="0"/>
    <x v="0"/>
    <x v="0"/>
    <x v="0"/>
    <s v="2 - Poder Ejecutivo"/>
    <s v="0206 - MINISTERIO DE EDUCACIÓN"/>
    <s v="0011 - CENTRO DE ATENCIÓN INTEGRAL PARA LA DISCAPACIDAD (CAID)"/>
    <x v="2"/>
    <x v="3"/>
    <x v="47"/>
    <s v="2.3 - MATERIALES Y SUMINISTROS"/>
    <s v="2.3.6 - PRODUCTOS DE MINERALES, METÁLICOS Y NO METÁLICOS"/>
    <s v="N"/>
    <s v="00 - N/A"/>
    <s v="10 - FONDO GENERAL"/>
    <s v="(en blanco)"/>
    <s v="99 - MULTIPROVINCIAL"/>
    <n v="0"/>
    <n v="55000"/>
    <n v="0"/>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10 - FONDO GENERAL"/>
    <s v="(en blanco)"/>
    <s v="99 - MULTIPROVINCIAL"/>
    <n v="0"/>
    <n v="565000"/>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en blanco)"/>
    <s v="99 - MULTIPROVINCIAL"/>
    <n v="0"/>
    <n v="3441244"/>
    <n v="0"/>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en blanco)"/>
    <s v="99 - MULTIPROVINCIAL"/>
    <n v="4670500"/>
    <n v="35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en blanco)"/>
    <s v="99 - MULTIPROVINCIAL"/>
    <n v="450000"/>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5890000"/>
    <n v="5890000"/>
    <n v="23423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34168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en blanco)"/>
    <s v="99 - MULTIPROVINCIAL"/>
    <n v="3692000"/>
    <n v="4292000"/>
    <n v="1166497.25"/>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70 - DONACION EXTERNA"/>
    <s v="(en blanco)"/>
    <s v="99 - MULTIPROVINCIAL"/>
    <n v="0"/>
    <n v="4458000"/>
    <n v="0"/>
  </r>
  <r>
    <s v="2024"/>
    <x v="0"/>
    <x v="0"/>
    <x v="0"/>
    <x v="0"/>
    <s v="2 - Poder Ejecutivo"/>
    <s v="0207 - MINISTERIO DE SALUD PÚBLICA Y ASISTENCIA SOCIAL"/>
    <s v="0001 - MINISTERIO DE SALUD PUBLICA Y ASISTENCIA SOCIAL"/>
    <x v="0"/>
    <x v="0"/>
    <x v="10"/>
    <s v="2.3 - MATERIALES Y SUMINISTROS"/>
    <s v="2.3.1 - ALIMENTOS Y PRODUCTOS AGROFORESTALES"/>
    <s v="N"/>
    <s v="00 - N/A"/>
    <s v="70 - DONACION EXTERNA"/>
    <s v="(en blanco)"/>
    <s v="99 - MULTIPROVINCIAL"/>
    <n v="0"/>
    <n v="0"/>
    <n v="0"/>
  </r>
  <r>
    <s v="2024"/>
    <x v="0"/>
    <x v="0"/>
    <x v="0"/>
    <x v="0"/>
    <s v="2 - Poder Ejecutivo"/>
    <s v="0207 - MINISTERIO DE SALUD PÚBLICA Y ASISTENCIA SOCIAL"/>
    <s v="0001 - MINISTERIO DE SALUD PUBLICA Y ASISTENCIA SOCIAL"/>
    <x v="0"/>
    <x v="0"/>
    <x v="10"/>
    <s v="2.3 - MATERIALES Y SUMINISTROS"/>
    <s v="2.3.3 - PAPEL, CARTÓN E IMPRESOS"/>
    <s v="N"/>
    <s v="00 - N/A"/>
    <s v="70 - DONACION EXTERNA"/>
    <s v="(en blanco)"/>
    <s v="99 - MULTIPROVINCIAL"/>
    <n v="0"/>
    <n v="1820"/>
    <n v="0"/>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en blanco)"/>
    <s v="99 - MULTIPROVINCIAL"/>
    <n v="27800"/>
    <n v="278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en blanco)"/>
    <s v="99 - MULTIPROVINCIAL"/>
    <n v="0"/>
    <n v="198500"/>
    <n v="0"/>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en blanco)"/>
    <s v="99 - MULTIPROVINCIAL"/>
    <n v="90000"/>
    <n v="90000"/>
    <n v="0"/>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en blanco)"/>
    <s v="99 - MULTIPROVINCIAL"/>
    <n v="0"/>
    <n v="307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14672000"/>
    <n v="14033700"/>
    <n v="41300"/>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9603440"/>
    <n v="8202240"/>
    <n v="226432.5"/>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605000"/>
    <n v="36683761.530000001"/>
    <n v="36075850.969999999"/>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8220000"/>
    <n v="4778700"/>
    <n v="0"/>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62892872"/>
    <n v="89582022.239999995"/>
    <n v="30953019.050000001"/>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24867173"/>
    <n v="23161773"/>
    <n v="0"/>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en blanco)"/>
    <s v="99 - MULTIPROVINCIAL"/>
    <n v="34902700"/>
    <n v="34902700"/>
    <n v="11577032.34"/>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3700500"/>
    <n v="10438250"/>
    <n v="65490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2403344"/>
    <n v="1262870"/>
    <n v="0"/>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en blanco)"/>
    <s v="99 - MULTIPROVINCIAL"/>
    <n v="506787888"/>
    <n v="342951534.93000001"/>
    <n v="286207103.27000004"/>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0"/>
    <n v="174876"/>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102802246"/>
    <n v="377023486.51999998"/>
    <n v="375378667.13"/>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74205063"/>
    <n v="107038905.58"/>
    <n v="33014891.129999999"/>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en blanco)"/>
    <s v="99 - MULTIPROVINCIAL"/>
    <n v="800000"/>
    <n v="800000"/>
    <n v="330948.43"/>
  </r>
  <r>
    <s v="2024"/>
    <x v="0"/>
    <x v="0"/>
    <x v="0"/>
    <x v="0"/>
    <s v="2 - Poder Ejecutivo"/>
    <s v="0207 - MINISTERIO DE SALUD PÚBLICA Y ASISTENCIA SOCIAL"/>
    <s v="0001 - MINISTERIO DE SALUD PUBLICA Y ASISTENCIA SOCIAL"/>
    <x v="2"/>
    <x v="3"/>
    <x v="4"/>
    <s v="2.2 - CONTRATACIÓN DE SERVICIOS"/>
    <s v="2.2.3 - VIÁTICO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2500000"/>
    <n v="1030000"/>
    <n v="0"/>
  </r>
  <r>
    <s v="2024"/>
    <x v="0"/>
    <x v="0"/>
    <x v="0"/>
    <x v="0"/>
    <s v="2 - Poder Ejecutivo"/>
    <s v="0207 - MINISTERIO DE SALUD PÚBLICA Y ASISTENCIA SOCIAL"/>
    <s v="0001 - MINISTERIO DE SALUD PUBLICA Y ASISTENCIA SOCIAL"/>
    <x v="2"/>
    <x v="3"/>
    <x v="4"/>
    <s v="2.2 - CONTRATACIÓN DE SERVICIOS"/>
    <s v="2.2.8 - OTROS SERVICIOS NO INCLUIDOS EN CONCEPTOS ANTERIORES"/>
    <s v="N"/>
    <s v="00 - N/A"/>
    <s v="10 - FONDO GENERAL"/>
    <s v="(en blanco)"/>
    <s v="99 - MULTIPROVINCIAL"/>
    <n v="0"/>
    <n v="1775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en blanco)"/>
    <s v="99 - MULTIPROVINCIAL"/>
    <n v="350000"/>
    <n v="45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1000000"/>
    <n v="2283474"/>
    <n v="178180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en blanco)"/>
    <s v="99 - MULTIPROVINCIAL"/>
    <n v="300000"/>
    <n v="26245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en blanco)"/>
    <s v="99 - MULTIPROVINCIAL"/>
    <n v="90000"/>
    <n v="28186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en blanco)"/>
    <s v="99 - MULTIPROVINCIAL"/>
    <n v="76000"/>
    <n v="16004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en blanco)"/>
    <s v="99 - MULTIPROVINCIAL"/>
    <n v="500000"/>
    <n v="3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en blanco)"/>
    <s v="99 - MULTIPROVINCIAL"/>
    <n v="586000"/>
    <n v="386000"/>
    <n v="0"/>
  </r>
  <r>
    <s v="2024"/>
    <x v="0"/>
    <x v="0"/>
    <x v="0"/>
    <x v="0"/>
    <s v="2 - Poder Ejecutivo"/>
    <s v="0207 - MINISTERIO DE SALUD PÚBLICA Y ASISTENCIA SOCIAL"/>
    <s v="0001 - MINISTERIO DE SALUD PUBLICA Y ASISTENCIA SOCIAL"/>
    <x v="2"/>
    <x v="3"/>
    <x v="19"/>
    <s v="2.3 - MATERIALES Y SUMINISTROS"/>
    <s v="2.3.2 - TEXTILES Y VESTUARIOS"/>
    <s v="N"/>
    <s v="00 - N/A"/>
    <s v="10 - FONDO GENERAL"/>
    <s v="(en blanco)"/>
    <s v="99 - MULTIPROVINCIAL"/>
    <n v="0"/>
    <n v="528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73304"/>
    <n v="108304"/>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174696"/>
    <n v="139696"/>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4609413222"/>
    <n v="4501123262.7799997"/>
    <n v="2571535766.4800005"/>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611520437"/>
    <n v="631860081.22000003"/>
    <n v="317252288.86999995"/>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en blanco)"/>
    <s v="99 - MULTIPROVINCIAL"/>
    <n v="627679103"/>
    <n v="627679103"/>
    <n v="398935963.79999983"/>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89475000"/>
    <n v="292679994"/>
    <n v="194890184.91000015"/>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222541033"/>
    <n v="332347417.40999997"/>
    <n v="42842945.920000009"/>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20 - FONDOS CON DESTINO ESPECÍFICO"/>
    <s v="(en blanco)"/>
    <s v="99 - MULTIPROVINCIAL"/>
    <n v="0"/>
    <n v="5805848.9100000001"/>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50 - CRÉDITO INTERNO"/>
    <s v="(en blanco)"/>
    <s v="99 - MULTIPROVINCIAL"/>
    <n v="0"/>
    <n v="10227661"/>
    <n v="9018327"/>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70 - DONACION EXTERNA"/>
    <s v="(en blanco)"/>
    <s v="99 - MULTIPROVINCIAL"/>
    <n v="0"/>
    <n v="172833.5"/>
    <n v="0"/>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129585911"/>
    <n v="154341202.94999999"/>
    <n v="22762084.720000003"/>
  </r>
  <r>
    <s v="2024"/>
    <x v="0"/>
    <x v="0"/>
    <x v="0"/>
    <x v="0"/>
    <s v="2 - Poder Ejecutivo"/>
    <s v="0207 - MINISTERIO DE SALUD PÚBLICA Y ASISTENCIA SOCIAL"/>
    <s v="0001 - MINISTERIO DE SALUD PUBLICA Y ASISTENCIA SOCIAL"/>
    <x v="2"/>
    <x v="3"/>
    <x v="47"/>
    <s v="2.2 - CONTRATACIÓN DE SERVICIOS"/>
    <s v="2.2.3 - VIÁTICOS"/>
    <s v="N"/>
    <s v="00 - N/A"/>
    <s v="70 - DONACION EXTERNA"/>
    <s v="(en blanco)"/>
    <s v="99 - MULTIPROVINCIAL"/>
    <n v="0"/>
    <n v="764412.42"/>
    <n v="0"/>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10485840"/>
    <n v="48823828.710000001"/>
    <n v="16001932.970000003"/>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en blanco)"/>
    <s v="99 - MULTIPROVINCIAL"/>
    <n v="0"/>
    <n v="461331.74"/>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71567461"/>
    <n v="63963826.090000004"/>
    <n v="32586876.969999999"/>
  </r>
  <r>
    <s v="2024"/>
    <x v="0"/>
    <x v="0"/>
    <x v="0"/>
    <x v="0"/>
    <s v="2 - Poder Ejecutivo"/>
    <s v="0207 - MINISTERIO DE SALUD PÚBLICA Y ASISTENCIA SOCIAL"/>
    <s v="0001 - MINISTERIO DE SALUD PUBLICA Y ASISTENCIA SOCIAL"/>
    <x v="2"/>
    <x v="3"/>
    <x v="47"/>
    <s v="2.2 - CONTRATACIÓN DE SERVICIOS"/>
    <s v="2.2.5 - ALQUILERES Y RENTAS"/>
    <s v="N"/>
    <s v="00 - N/A"/>
    <s v="20 - FONDOS CON DESTINO ESPECÍFICO"/>
    <s v="(en blanco)"/>
    <s v="99 - MULTIPROVINCIAL"/>
    <n v="0"/>
    <n v="12000000"/>
    <n v="0"/>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17100000"/>
    <n v="17601014.199999999"/>
    <n v="139219.43"/>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60353480"/>
    <n v="48439861.219999999"/>
    <n v="23474127.799999993"/>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20 - FONDOS CON DESTINO ESPECÍFICO"/>
    <s v="(en blanco)"/>
    <s v="99 - MULTIPROVINCIAL"/>
    <n v="0"/>
    <n v="12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73449987"/>
    <n v="198375435.24000001"/>
    <n v="62819801.14000003"/>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143918437"/>
    <n v="40100000"/>
    <n v="151836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en blanco)"/>
    <s v="99 - MULTIPROVINCIAL"/>
    <n v="0"/>
    <n v="19346648.73"/>
    <n v="0"/>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93790414"/>
    <n v="78132067.019999996"/>
    <n v="30350811.749999989"/>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en blanco)"/>
    <s v="99 - MULTIPROVINCIAL"/>
    <n v="0"/>
    <n v="146928437"/>
    <n v="20005425.460000001"/>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70 - DONACION EXTERNA"/>
    <s v="(en blanco)"/>
    <s v="99 - MULTIPROVINCIAL"/>
    <n v="0"/>
    <n v="344085"/>
    <n v="0"/>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34624225"/>
    <n v="18072825"/>
    <n v="10146880.110000003"/>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37941726"/>
    <n v="37597082.600000001"/>
    <n v="11305811.51"/>
  </r>
  <r>
    <s v="2024"/>
    <x v="0"/>
    <x v="0"/>
    <x v="0"/>
    <x v="0"/>
    <s v="2 - Poder Ejecutivo"/>
    <s v="0207 - MINISTERIO DE SALUD PÚBLICA Y ASISTENCIA SOCIAL"/>
    <s v="0001 - MINISTERIO DE SALUD PUBLICA Y ASISTENCIA SOCIAL"/>
    <x v="2"/>
    <x v="3"/>
    <x v="47"/>
    <s v="2.3 - MATERIALES Y SUMINISTROS"/>
    <s v="2.3.2 - TEXTILES Y VESTUARIOS"/>
    <s v="N"/>
    <s v="00 - N/A"/>
    <s v="20 - FONDOS CON DESTINO ESPECÍFICO"/>
    <s v="(en blanco)"/>
    <s v="99 - MULTIPROVINCIAL"/>
    <n v="0"/>
    <n v="450000"/>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14634382"/>
    <n v="13219986.029999999"/>
    <n v="6537270.8700000001"/>
  </r>
  <r>
    <s v="2024"/>
    <x v="0"/>
    <x v="0"/>
    <x v="0"/>
    <x v="0"/>
    <s v="2 - Poder Ejecutivo"/>
    <s v="0207 - MINISTERIO DE SALUD PÚBLICA Y ASISTENCIA SOCIAL"/>
    <s v="0001 - MINISTERIO DE SALUD PUBLICA Y ASISTENCIA SOCIAL"/>
    <x v="2"/>
    <x v="3"/>
    <x v="47"/>
    <s v="2.3 - MATERIALES Y SUMINISTROS"/>
    <s v="2.3.3 - PAPEL, CARTÓN E IMPRESOS"/>
    <s v="N"/>
    <s v="00 - N/A"/>
    <s v="20 - FONDOS CON DESTINO ESPECÍFICO"/>
    <s v="(en blanco)"/>
    <s v="99 - MULTIPROVINCIAL"/>
    <n v="0"/>
    <n v="1045000"/>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en blanco)"/>
    <s v="99 - MULTIPROVINCIAL"/>
    <n v="1146309024"/>
    <n v="2915883272.27"/>
    <n v="1344764704.1900003"/>
  </r>
  <r>
    <s v="2024"/>
    <x v="0"/>
    <x v="0"/>
    <x v="0"/>
    <x v="0"/>
    <s v="2 - Poder Ejecutivo"/>
    <s v="0207 - MINISTERIO DE SALUD PÚBLICA Y ASISTENCIA SOCIAL"/>
    <s v="0001 - MINISTERIO DE SALUD PUBLICA Y ASISTENCIA SOCIAL"/>
    <x v="2"/>
    <x v="3"/>
    <x v="47"/>
    <s v="2.3 - MATERIALES Y SUMINISTROS"/>
    <s v="2.3.4 - PRODUCTOS FARMACÉUTICOS"/>
    <s v="N"/>
    <s v="00 - N/A"/>
    <s v="20 - FONDOS CON DESTINO ESPECÍFICO"/>
    <s v="(en blanco)"/>
    <s v="99 - MULTIPROVINCIAL"/>
    <n v="0"/>
    <n v="7000000"/>
    <n v="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16492078"/>
    <n v="12552085"/>
    <n v="4586161.45"/>
  </r>
  <r>
    <s v="2024"/>
    <x v="0"/>
    <x v="0"/>
    <x v="0"/>
    <x v="0"/>
    <s v="2 - Poder Ejecutivo"/>
    <s v="0207 - MINISTERIO DE SALUD PÚBLICA Y ASISTENCIA SOCIAL"/>
    <s v="0001 - MINISTERIO DE SALUD PUBLICA Y ASISTENCIA SOCIAL"/>
    <x v="2"/>
    <x v="3"/>
    <x v="47"/>
    <s v="2.3 - MATERIALES Y SUMINISTROS"/>
    <s v="2.3.5 - CUERO, CAUCHO Y PLÁSTICO"/>
    <s v="N"/>
    <s v="00 - N/A"/>
    <s v="50 - CRÉDITO INTERNO"/>
    <s v="(en blanco)"/>
    <s v="99 - MULTIPROVINCIAL"/>
    <n v="0"/>
    <n v="9381000"/>
    <n v="9381000"/>
  </r>
  <r>
    <s v="2024"/>
    <x v="0"/>
    <x v="0"/>
    <x v="0"/>
    <x v="0"/>
    <s v="2 - Poder Ejecutivo"/>
    <s v="0207 - MINISTERIO DE SALUD PÚBLICA Y ASISTENCIA SOCIAL"/>
    <s v="0001 - MINISTERIO DE SALUD PUBLICA Y ASISTENCIA SOCIAL"/>
    <x v="2"/>
    <x v="3"/>
    <x v="47"/>
    <s v="2.3 - MATERIALES Y SUMINISTROS"/>
    <s v="2.3.5 - CUERO, CAUCHO Y PLÁSTICO"/>
    <s v="N"/>
    <s v="00 - N/A"/>
    <s v="70 - DONACION EXTERNA"/>
    <s v="(en blanco)"/>
    <s v="99 - MULTIPROVINCIAL"/>
    <n v="0"/>
    <n v="110069.1"/>
    <n v="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2562221"/>
    <n v="3694076.8"/>
    <n v="1477637.2300000002"/>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265750669"/>
    <n v="488740055.75"/>
    <n v="76518421.980000004"/>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20 - FONDOS CON DESTINO ESPECÍFICO"/>
    <s v="(en blanco)"/>
    <s v="99 - MULTIPROVINCIAL"/>
    <n v="0"/>
    <n v="9000000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en blanco)"/>
    <s v="99 - MULTIPROVINCIAL"/>
    <n v="0"/>
    <n v="30350000"/>
    <n v="3035000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70329504"/>
    <n v="138221639.74000001"/>
    <n v="49412784.119999975"/>
  </r>
  <r>
    <s v="2024"/>
    <x v="0"/>
    <x v="0"/>
    <x v="0"/>
    <x v="0"/>
    <s v="2 - Poder Ejecutivo"/>
    <s v="0207 - MINISTERIO DE SALUD PÚBLICA Y ASISTENCIA SOCIAL"/>
    <s v="0001 - MINISTERIO DE SALUD PUBLICA Y ASISTENCIA SOCIAL"/>
    <x v="2"/>
    <x v="3"/>
    <x v="47"/>
    <s v="2.3 - MATERIALES Y SUMINISTROS"/>
    <s v="2.3.9 - PRODUCTOS Y ÚTILES VARIOS"/>
    <s v="N"/>
    <s v="00 - N/A"/>
    <s v="20 - FONDOS CON DESTINO ESPECÍFICO"/>
    <s v="(en blanco)"/>
    <s v="99 - MULTIPROVINCIAL"/>
    <n v="0"/>
    <n v="29955000"/>
    <n v="0"/>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en blanco)"/>
    <s v="99 - MULTIPROVINCIAL"/>
    <n v="0"/>
    <n v="2662130"/>
    <n v="0"/>
  </r>
  <r>
    <s v="2024"/>
    <x v="0"/>
    <x v="0"/>
    <x v="0"/>
    <x v="0"/>
    <s v="2 - Poder Ejecutivo"/>
    <s v="0207 - MINISTERIO DE SALUD PÚBLICA Y ASISTENCIA SOCIAL"/>
    <s v="0007 - CONSEJO NACIONAL PARA EL VIH SIDA"/>
    <x v="2"/>
    <x v="3"/>
    <x v="48"/>
    <s v="2.2 - CONTRATACIÓN DE SERVICIOS"/>
    <s v="2.2.2 - PUBLICIDAD, IMPRESIÓN Y ENCUADERNACIÓN"/>
    <s v="N"/>
    <s v="00 - N/A"/>
    <s v="70 - DONACION EXTERNA"/>
    <s v="(en blanco)"/>
    <s v="99 - MULTIPROVINCIAL"/>
    <n v="0"/>
    <n v="1665735"/>
    <n v="0"/>
  </r>
  <r>
    <s v="2024"/>
    <x v="0"/>
    <x v="0"/>
    <x v="0"/>
    <x v="0"/>
    <s v="2 - Poder Ejecutivo"/>
    <s v="0207 - MINISTERIO DE SALUD PÚBLICA Y ASISTENCIA SOCIAL"/>
    <s v="0007 - CONSEJO NACIONAL PARA EL VIH SIDA"/>
    <x v="2"/>
    <x v="3"/>
    <x v="48"/>
    <s v="2.2 - CONTRATACIÓN DE SERVICIOS"/>
    <s v="2.2.3 - VIÁTICOS"/>
    <s v="N"/>
    <s v="00 - N/A"/>
    <s v="70 - DONACION EXTERNA"/>
    <s v="(en blanco)"/>
    <s v="99 - MULTIPROVINCIAL"/>
    <n v="0"/>
    <n v="111888"/>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en blanco)"/>
    <s v="99 - MULTIPROVINCIAL"/>
    <n v="0"/>
    <n v="5415407"/>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en blanco)"/>
    <s v="99 - MULTIPROVINCIAL"/>
    <n v="0"/>
    <n v="1010933"/>
    <n v="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70 - DONACION EXTERNA"/>
    <s v="(en blanco)"/>
    <s v="99 - MULTIPROVINCIAL"/>
    <n v="0"/>
    <n v="372671"/>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en blanco)"/>
    <s v="99 - MULTIPROVINCIAL"/>
    <n v="0"/>
    <n v="2166957"/>
    <n v="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112069457"/>
    <n v="111733045.08"/>
    <n v="75471804.700000003"/>
  </r>
  <r>
    <s v="2024"/>
    <x v="0"/>
    <x v="0"/>
    <x v="0"/>
    <x v="0"/>
    <s v="2 - Poder Ejecutivo"/>
    <s v="0207 - MINISTERIO DE SALUD PÚBLICA Y ASISTENCIA SOCIAL"/>
    <s v="0007 - CONSEJO NACIONAL PARA EL VIH SIDA"/>
    <x v="2"/>
    <x v="3"/>
    <x v="47"/>
    <s v="2.1 - REMUNERACIONES Y CONTRIBUCIONES"/>
    <s v="2.1.2 - SOBRESUELDOS"/>
    <s v="N"/>
    <s v="00 - N/A"/>
    <s v="10 - FONDO GENERAL"/>
    <s v="(en blanco)"/>
    <s v="99 - MULTIPROVINCIAL"/>
    <n v="16981521"/>
    <n v="16981521"/>
    <n v="8349113.1100000003"/>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en blanco)"/>
    <s v="99 - MULTIPROVINCIAL"/>
    <n v="14986719"/>
    <n v="15323130.920000002"/>
    <n v="11370687.189999999"/>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8370697"/>
    <n v="8380907"/>
    <n v="3974859.86"/>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en blanco)"/>
    <s v="99 - MULTIPROVINCIAL"/>
    <n v="2035457"/>
    <n v="1380042"/>
    <n v="289218"/>
  </r>
  <r>
    <s v="2024"/>
    <x v="0"/>
    <x v="0"/>
    <x v="0"/>
    <x v="0"/>
    <s v="2 - Poder Ejecutivo"/>
    <s v="0207 - MINISTERIO DE SALUD PÚBLICA Y ASISTENCIA SOCIAL"/>
    <s v="0007 - CONSEJO NACIONAL PARA EL VIH SIDA"/>
    <x v="2"/>
    <x v="3"/>
    <x v="47"/>
    <s v="2.2 - CONTRATACIÓN DE SERVICIOS"/>
    <s v="2.2.3 - VIÁTICOS"/>
    <s v="N"/>
    <s v="00 - N/A"/>
    <s v="10 - FONDO GENERAL"/>
    <s v="(en blanco)"/>
    <s v="99 - MULTIPROVINCIAL"/>
    <n v="700000"/>
    <n v="620000"/>
    <n v="0"/>
  </r>
  <r>
    <s v="2024"/>
    <x v="0"/>
    <x v="0"/>
    <x v="0"/>
    <x v="0"/>
    <s v="2 - Poder Ejecutivo"/>
    <s v="0207 - MINISTERIO DE SALUD PÚBLICA Y ASISTENCIA SOCIAL"/>
    <s v="0007 - CONSEJO NACIONAL PARA EL VIH SIDA"/>
    <x v="2"/>
    <x v="3"/>
    <x v="47"/>
    <s v="2.2 - CONTRATACIÓN DE SERVICIOS"/>
    <s v="2.2.4 - TRANSPORTE Y ALMACENAJE"/>
    <s v="N"/>
    <s v="00 - N/A"/>
    <s v="10 - FONDO GENERAL"/>
    <s v="(en blanco)"/>
    <s v="99 - MULTIPROVINCIAL"/>
    <n v="250000"/>
    <n v="0"/>
    <n v="0"/>
  </r>
  <r>
    <s v="2024"/>
    <x v="0"/>
    <x v="0"/>
    <x v="0"/>
    <x v="0"/>
    <s v="2 - Poder Ejecutivo"/>
    <s v="0207 - MINISTERIO DE SALUD PÚBLICA Y ASISTENCIA SOCIAL"/>
    <s v="0007 - CONSEJO NACIONAL PARA EL VIH SIDA"/>
    <x v="2"/>
    <x v="3"/>
    <x v="47"/>
    <s v="2.2 - CONTRATACIÓN DE SERVICIOS"/>
    <s v="2.2.6 - SEGUROS"/>
    <s v="N"/>
    <s v="00 - N/A"/>
    <s v="10 - FONDO GENERAL"/>
    <s v="(en blanco)"/>
    <s v="99 - MULTIPROVINCIAL"/>
    <n v="1700000"/>
    <n v="1960000"/>
    <n v="1455595.34"/>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en blanco)"/>
    <s v="99 - MULTIPROVINCIAL"/>
    <n v="2500000"/>
    <n v="3416600"/>
    <n v="1562923.6"/>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4151974"/>
    <n v="10239999"/>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en blanco)"/>
    <s v="99 - MULTIPROVINCIAL"/>
    <n v="1200000"/>
    <n v="1171000"/>
    <n v="114224"/>
  </r>
  <r>
    <s v="2024"/>
    <x v="0"/>
    <x v="0"/>
    <x v="0"/>
    <x v="0"/>
    <s v="2 - Poder Ejecutivo"/>
    <s v="0207 - MINISTERIO DE SALUD PÚBLICA Y ASISTENCIA SOCIAL"/>
    <s v="0007 - CONSEJO NACIONAL PARA EL VIH SIDA"/>
    <x v="2"/>
    <x v="3"/>
    <x v="47"/>
    <s v="2.3 - MATERIALES Y SUMINISTROS"/>
    <s v="2.3.1 - ALIMENTOS Y PRODUCTOS AGROFORESTALES"/>
    <s v="N"/>
    <s v="00 - N/A"/>
    <s v="10 - FONDO GENERAL"/>
    <s v="(en blanco)"/>
    <s v="99 - MULTIPROVINCIAL"/>
    <n v="146812"/>
    <n v="146812"/>
    <n v="70000"/>
  </r>
  <r>
    <s v="2024"/>
    <x v="0"/>
    <x v="0"/>
    <x v="0"/>
    <x v="0"/>
    <s v="2 - Poder Ejecutivo"/>
    <s v="0207 - MINISTERIO DE SALUD PÚBLICA Y ASISTENCIA SOCIAL"/>
    <s v="0007 - CONSEJO NACIONAL PARA EL VIH SIDA"/>
    <x v="2"/>
    <x v="3"/>
    <x v="47"/>
    <s v="2.3 - MATERIALES Y SUMINISTROS"/>
    <s v="2.3.3 - PAPEL, CARTÓN E IMPRESOS"/>
    <s v="N"/>
    <s v="00 - N/A"/>
    <s v="10 - FONDO GENERAL"/>
    <s v="(en blanco)"/>
    <s v="99 - MULTIPROVINCIAL"/>
    <n v="400000"/>
    <n v="400000"/>
    <n v="33630"/>
  </r>
  <r>
    <s v="2024"/>
    <x v="0"/>
    <x v="0"/>
    <x v="0"/>
    <x v="0"/>
    <s v="2 - Poder Ejecutivo"/>
    <s v="0207 - MINISTERIO DE SALUD PÚBLICA Y ASISTENCIA SOCIAL"/>
    <s v="0007 - CONSEJO NACIONAL PARA EL VIH SIDA"/>
    <x v="2"/>
    <x v="3"/>
    <x v="47"/>
    <s v="2.3 - MATERIALES Y SUMINISTROS"/>
    <s v="2.3.7 - COMBUSTIBLES, LUBRICANTES, PRODUCTOS QUÍMICOS Y CONEXOS"/>
    <s v="N"/>
    <s v="00 - N/A"/>
    <s v="10 - FONDO GENERAL"/>
    <s v="(en blanco)"/>
    <s v="99 - MULTIPROVINCIAL"/>
    <n v="9000000"/>
    <n v="9000000"/>
    <n v="4500000"/>
  </r>
  <r>
    <s v="2024"/>
    <x v="0"/>
    <x v="0"/>
    <x v="0"/>
    <x v="0"/>
    <s v="2 - Poder Ejecutivo"/>
    <s v="0207 - MINISTERIO DE SALUD PÚBLICA Y ASISTENCIA SOCIAL"/>
    <s v="0007 - CONSEJO NACIONAL PARA EL VIH SIDA"/>
    <x v="2"/>
    <x v="3"/>
    <x v="47"/>
    <s v="2.3 - MATERIALES Y SUMINISTROS"/>
    <s v="2.3.9 - PRODUCTOS Y ÚTILES VARIOS"/>
    <s v="N"/>
    <s v="00 - N/A"/>
    <s v="10 - FONDO GENERAL"/>
    <s v="(en blanco)"/>
    <s v="99 - MULTIPROVINCIAL"/>
    <n v="1500000"/>
    <n v="1600015"/>
    <n v="440080.69"/>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969240235"/>
    <n v="1021541368.4699999"/>
    <n v="650779442.74999988"/>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149732085"/>
    <n v="152117856.81999999"/>
    <n v="77062143.530000001"/>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en blanco)"/>
    <s v="99 - MULTIPROVINCIAL"/>
    <n v="118258190"/>
    <n v="128167204.02"/>
    <n v="94696326.760000005"/>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78030000"/>
    <n v="78030000"/>
    <n v="62026696.069999993"/>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en blanco)"/>
    <s v="99 - MULTIPROVINCIAL"/>
    <n v="5738315"/>
    <n v="5738315"/>
    <n v="1819036.0500000003"/>
  </r>
  <r>
    <s v="2024"/>
    <x v="0"/>
    <x v="0"/>
    <x v="0"/>
    <x v="0"/>
    <s v="2 - Poder Ejecutivo"/>
    <s v="0207 - MINISTERIO DE SALUD PÚBLICA Y ASISTENCIA SOCIAL"/>
    <s v="0017 - PROGRAMA DE MEDICAMENTOS ESENCIALES"/>
    <x v="2"/>
    <x v="3"/>
    <x v="47"/>
    <s v="2.2 - CONTRATACIÓN DE SERVICIOS"/>
    <s v="2.2.3 - VIÁTICOS"/>
    <s v="N"/>
    <s v="00 - N/A"/>
    <s v="10 - FONDO GENERAL"/>
    <s v="(en blanco)"/>
    <s v="99 - MULTIPROVINCIAL"/>
    <n v="6697600"/>
    <n v="10697600"/>
    <n v="361050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en blanco)"/>
    <s v="99 - MULTIPROVINCIAL"/>
    <n v="1495000"/>
    <n v="2192468.02"/>
    <n v="138808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183055377"/>
    <n v="183055377"/>
    <n v="118353703.27000003"/>
  </r>
  <r>
    <s v="2024"/>
    <x v="0"/>
    <x v="0"/>
    <x v="0"/>
    <x v="0"/>
    <s v="2 - Poder Ejecutivo"/>
    <s v="0207 - MINISTERIO DE SALUD PÚBLICA Y ASISTENCIA SOCIAL"/>
    <s v="0017 - PROGRAMA DE MEDICAMENTOS ESENCIALES"/>
    <x v="2"/>
    <x v="3"/>
    <x v="47"/>
    <s v="2.2 - CONTRATACIÓN DE SERVICIOS"/>
    <s v="2.2.6 - SEGUROS"/>
    <s v="N"/>
    <s v="00 - N/A"/>
    <s v="10 - FONDO GENERAL"/>
    <s v="(en blanco)"/>
    <s v="99 - MULTIPROVINCIAL"/>
    <n v="37888828"/>
    <n v="37888828"/>
    <n v="35773663.359999999"/>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26153443"/>
    <n v="26153443"/>
    <n v="7055194.3299999991"/>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63830281"/>
    <n v="72685080.680000007"/>
    <n v="24936513.630000006"/>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en blanco)"/>
    <s v="99 - MULTIPROVINCIAL"/>
    <n v="51242475"/>
    <n v="51387675"/>
    <n v="42358596.079999991"/>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en blanco)"/>
    <s v="99 - MULTIPROVINCIAL"/>
    <n v="3878203"/>
    <n v="3659203"/>
    <n v="2253212.3000000003"/>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4534883"/>
    <n v="4534883"/>
    <n v="2082818"/>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12359074"/>
    <n v="12359074.01"/>
    <n v="7596306.7599999998"/>
  </r>
  <r>
    <s v="2024"/>
    <x v="0"/>
    <x v="0"/>
    <x v="0"/>
    <x v="0"/>
    <s v="2 - Poder Ejecutivo"/>
    <s v="0207 - MINISTERIO DE SALUD PÚBLICA Y ASISTENCIA SOCIAL"/>
    <s v="0017 - PROGRAMA DE MEDICAMENTOS ESENCIALES"/>
    <x v="2"/>
    <x v="3"/>
    <x v="47"/>
    <s v="2.3 - MATERIALES Y SUMINISTROS"/>
    <s v="2.3.4 - PRODUCTOS FARMACÉUTICOS"/>
    <s v="N"/>
    <s v="00 - N/A"/>
    <s v="10 - FONDO GENERAL"/>
    <s v="(en blanco)"/>
    <s v="99 - MULTIPROVINCIAL"/>
    <n v="10023781588"/>
    <n v="10913766995.25"/>
    <n v="5921052737.6500006"/>
  </r>
  <r>
    <s v="2024"/>
    <x v="0"/>
    <x v="0"/>
    <x v="0"/>
    <x v="0"/>
    <s v="2 - Poder Ejecutivo"/>
    <s v="0207 - MINISTERIO DE SALUD PÚBLICA Y ASISTENCIA SOCIAL"/>
    <s v="0017 - PROGRAMA DE MEDICAMENTOS ESENCIALES"/>
    <x v="2"/>
    <x v="3"/>
    <x v="47"/>
    <s v="2.3 - MATERIALES Y SUMINISTROS"/>
    <s v="2.3.4 - PRODUCTOS FARMACÉUTICOS"/>
    <s v="N"/>
    <s v="00 - N/A"/>
    <s v="20 - FONDOS CON DESTINO ESPECÍFICO"/>
    <s v="(en blanco)"/>
    <s v="99 - MULTIPROVINCIAL"/>
    <n v="328585616"/>
    <n v="328585616"/>
    <n v="175691023.25"/>
  </r>
  <r>
    <s v="2024"/>
    <x v="0"/>
    <x v="0"/>
    <x v="0"/>
    <x v="0"/>
    <s v="2 - Poder Ejecutivo"/>
    <s v="0207 - MINISTERIO DE SALUD PÚBLICA Y ASISTENCIA SOCIAL"/>
    <s v="0017 - PROGRAMA DE MEDICAMENTOS ESENCIALES"/>
    <x v="2"/>
    <x v="3"/>
    <x v="47"/>
    <s v="2.3 - MATERIALES Y SUMINISTROS"/>
    <s v="2.3.4 - PRODUCTOS FARMACÉUTICOS"/>
    <s v="N"/>
    <s v="00 - N/A"/>
    <s v="50 - CRÉDITO INTERNO"/>
    <s v="(en blanco)"/>
    <s v="99 - MULTIPROVINCIAL"/>
    <n v="0"/>
    <n v="7311847.4400000004"/>
    <n v="7296247.4400000004"/>
  </r>
  <r>
    <s v="2024"/>
    <x v="0"/>
    <x v="0"/>
    <x v="0"/>
    <x v="0"/>
    <s v="2 - Poder Ejecutivo"/>
    <s v="0207 - MINISTERIO DE SALUD PÚBLICA Y ASISTENCIA SOCIAL"/>
    <s v="0017 - PROGRAMA DE MEDICAMENTOS ESENCIALES"/>
    <x v="2"/>
    <x v="3"/>
    <x v="47"/>
    <s v="2.3 - MATERIALES Y SUMINISTROS"/>
    <s v="2.3.5 - CUERO, CAUCHO Y PLÁSTICO"/>
    <s v="N"/>
    <s v="00 - N/A"/>
    <s v="10 - FONDO GENERAL"/>
    <s v="(en blanco)"/>
    <s v="99 - MULTIPROVINCIAL"/>
    <n v="8409616"/>
    <n v="8479616"/>
    <n v="4159831.85"/>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6945915"/>
    <n v="4620915"/>
    <n v="338428.52999999997"/>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1087497366"/>
    <n v="374163786.65999997"/>
    <n v="119461603.67"/>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1792878714"/>
    <n v="1769168104.77"/>
    <n v="579669181.38999999"/>
  </r>
  <r>
    <s v="2024"/>
    <x v="0"/>
    <x v="0"/>
    <x v="0"/>
    <x v="0"/>
    <s v="2 - Poder Ejecutivo"/>
    <s v="0207 - MINISTERIO DE SALUD PÚBLICA Y ASISTENCIA SOCIAL"/>
    <s v="0017 - PROGRAMA DE MEDICAMENTOS ESENCIALES"/>
    <x v="2"/>
    <x v="3"/>
    <x v="47"/>
    <s v="2.3 - MATERIALES Y SUMINISTROS"/>
    <s v="2.3.9 - PRODUCTOS Y ÚTILES VARIOS"/>
    <s v="N"/>
    <s v="00 - N/A"/>
    <s v="50 - CRÉDITO INTERNO"/>
    <s v="(en blanco)"/>
    <s v="99 - MULTIPROVINCIAL"/>
    <n v="0"/>
    <n v="15874383.08"/>
    <n v="15874383.0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319644558"/>
    <n v="320629642.96999997"/>
    <n v="197320993.38000008"/>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47803690"/>
    <n v="51740565.189999998"/>
    <n v="26821175.48"/>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en blanco)"/>
    <s v="99 - MULTIPROVINCIAL"/>
    <n v="44238641"/>
    <n v="45738393.840000004"/>
    <n v="30004136.659999993"/>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29257818"/>
    <n v="23683379.600000001"/>
    <n v="17434829.510000002"/>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en blanco)"/>
    <s v="99 - MULTIPROVINCIAL"/>
    <n v="2000000"/>
    <n v="3000000"/>
    <n v="292604.16999999981"/>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70 - DONACION EXTERNA"/>
    <s v="(en blanco)"/>
    <s v="99 - MULTIPROVINCIAL"/>
    <n v="0"/>
    <n v="0"/>
    <n v="0"/>
  </r>
  <r>
    <s v="2024"/>
    <x v="0"/>
    <x v="0"/>
    <x v="0"/>
    <x v="0"/>
    <s v="2 - Poder Ejecutivo"/>
    <s v="0207 - MINISTERIO DE SALUD PÚBLICA Y ASISTENCIA SOCIAL"/>
    <s v="0031 - CENTRO DE ATENCION INTEGRAL PARA LA DISCAPACIDAD (CAID)"/>
    <x v="2"/>
    <x v="3"/>
    <x v="47"/>
    <s v="2.2 - CONTRATACIÓN DE SERVICIOS"/>
    <s v="2.2.3 - VIÁTICOS"/>
    <s v="N"/>
    <s v="00 - N/A"/>
    <s v="20 - FONDOS CON DESTINO ESPECÍFICO"/>
    <s v="(en blanco)"/>
    <s v="99 - MULTIPROVINCIAL"/>
    <n v="0"/>
    <n v="373534.56"/>
    <n v="373534.56"/>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en blanco)"/>
    <s v="99 - MULTIPROVINCIAL"/>
    <n v="150000"/>
    <n v="451721.86"/>
    <n v="147339.95000000001"/>
  </r>
  <r>
    <s v="2024"/>
    <x v="0"/>
    <x v="0"/>
    <x v="0"/>
    <x v="0"/>
    <s v="2 - Poder Ejecutivo"/>
    <s v="0207 - MINISTERIO DE SALUD PÚBLICA Y ASISTENCIA SOCIAL"/>
    <s v="0031 - CENTRO DE ATENCION INTEGRAL PARA LA DISCAPACIDAD (CAID)"/>
    <x v="2"/>
    <x v="3"/>
    <x v="47"/>
    <s v="2.2 - CONTRATACIÓN DE SERVICIOS"/>
    <s v="2.2.4 - TRANSPORTE Y ALMACENAJE"/>
    <s v="N"/>
    <s v="00 - N/A"/>
    <s v="70 - DONACION EXTERNA"/>
    <s v="(en blanco)"/>
    <s v="99 - MULTIPROVINCIAL"/>
    <n v="0"/>
    <n v="104700"/>
    <n v="80900"/>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en blanco)"/>
    <s v="99 - MULTIPROVINCIAL"/>
    <n v="6986064"/>
    <n v="1839760.7300000004"/>
    <n v="800031.92"/>
  </r>
  <r>
    <s v="2024"/>
    <x v="0"/>
    <x v="0"/>
    <x v="0"/>
    <x v="0"/>
    <s v="2 - Poder Ejecutivo"/>
    <s v="0207 - MINISTERIO DE SALUD PÚBLICA Y ASISTENCIA SOCIAL"/>
    <s v="0031 - CENTRO DE ATENCION INTEGRAL PARA LA DISCAPACIDAD (CAID)"/>
    <x v="2"/>
    <x v="3"/>
    <x v="47"/>
    <s v="2.2 - CONTRATACIÓN DE SERVICIOS"/>
    <s v="2.2.5 - ALQUILERES Y RENTAS"/>
    <s v="N"/>
    <s v="00 - N/A"/>
    <s v="20 - FONDOS CON DESTINO ESPECÍFICO"/>
    <s v="(en blanco)"/>
    <s v="99 - MULTIPROVINCIAL"/>
    <n v="0"/>
    <n v="180000"/>
    <n v="140000"/>
  </r>
  <r>
    <s v="2024"/>
    <x v="0"/>
    <x v="0"/>
    <x v="0"/>
    <x v="0"/>
    <s v="2 - Poder Ejecutivo"/>
    <s v="0207 - MINISTERIO DE SALUD PÚBLICA Y ASISTENCIA SOCIAL"/>
    <s v="0031 - CENTRO DE ATENCION INTEGRAL PARA LA DISCAPACIDAD (CAID)"/>
    <x v="2"/>
    <x v="3"/>
    <x v="47"/>
    <s v="2.2 - CONTRATACIÓN DE SERVICIOS"/>
    <s v="2.2.5 - ALQUILERES Y RENTAS"/>
    <s v="N"/>
    <s v="00 - N/A"/>
    <s v="70 - DONACION EXTERNA"/>
    <s v="(en blanco)"/>
    <s v="99 - MULTIPROVINCIAL"/>
    <n v="0"/>
    <n v="470834.66000000003"/>
    <n v="470834.66000000003"/>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4105000"/>
    <n v="4284000"/>
    <n v="2608243.4999999995"/>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7562009"/>
    <n v="46400453.270000003"/>
    <n v="7196237.8499999996"/>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20 - FONDOS CON DESTINO ESPECÍFICO"/>
    <s v="(en blanco)"/>
    <s v="99 - MULTIPROVINCIAL"/>
    <n v="0"/>
    <n v="406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70 - DONACION EXTERNA"/>
    <s v="(en blanco)"/>
    <s v="99 - MULTIPROVINCIAL"/>
    <n v="0"/>
    <n v="2703000"/>
    <n v="540180.55000000005"/>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12445000"/>
    <n v="4600167"/>
    <n v="2214016.58"/>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en blanco)"/>
    <s v="99 - MULTIPROVINCIAL"/>
    <n v="15000000"/>
    <n v="10386465.440000001"/>
    <n v="3446970.63"/>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70 - DONACION EXTERNA"/>
    <s v="(en blanco)"/>
    <s v="99 - MULTIPROVINCIAL"/>
    <n v="0"/>
    <n v="0"/>
    <n v="0"/>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en blanco)"/>
    <s v="99 - MULTIPROVINCIAL"/>
    <n v="1259798"/>
    <n v="2865798"/>
    <n v="1570945.8599999999"/>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70 - DONACION EXTERNA"/>
    <s v="(en blanco)"/>
    <s v="99 - MULTIPROVINCIAL"/>
    <n v="0"/>
    <n v="924482.00999999978"/>
    <n v="759864.76"/>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en blanco)"/>
    <s v="99 - MULTIPROVINCIAL"/>
    <n v="1299276"/>
    <n v="2712276"/>
    <n v="1247374.3700000001"/>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2260200"/>
    <n v="2172241.3199999998"/>
    <n v="294177.88"/>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en blanco)"/>
    <s v="99 - MULTIPROVINCIAL"/>
    <n v="0"/>
    <n v="511080.6"/>
    <n v="510546.89"/>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8741471"/>
    <n v="2217030.1400000006"/>
    <n v="1947094.9799999995"/>
  </r>
  <r>
    <s v="2024"/>
    <x v="0"/>
    <x v="0"/>
    <x v="0"/>
    <x v="0"/>
    <s v="2 - Poder Ejecutivo"/>
    <s v="0207 - MINISTERIO DE SALUD PÚBLICA Y ASISTENCIA SOCIAL"/>
    <s v="0031 - CENTRO DE ATENCION INTEGRAL PARA LA DISCAPACIDAD (CAID)"/>
    <x v="2"/>
    <x v="3"/>
    <x v="47"/>
    <s v="2.3 - MATERIALES Y SUMINISTROS"/>
    <s v="2.3.3 - PAPEL, CARTÓN E IMPRESOS"/>
    <s v="N"/>
    <s v="00 - N/A"/>
    <s v="70 - DONACION EXTERNA"/>
    <s v="(en blanco)"/>
    <s v="99 - MULTIPROVINCIAL"/>
    <n v="0"/>
    <n v="330.40000000000009"/>
    <n v="330.4"/>
  </r>
  <r>
    <s v="2024"/>
    <x v="0"/>
    <x v="0"/>
    <x v="0"/>
    <x v="0"/>
    <s v="2 - Poder Ejecutivo"/>
    <s v="0207 - MINISTERIO DE SALUD PÚBLICA Y ASISTENCIA SOCIAL"/>
    <s v="0031 - CENTRO DE ATENCION INTEGRAL PARA LA DISCAPACIDAD (CAID)"/>
    <x v="2"/>
    <x v="3"/>
    <x v="47"/>
    <s v="2.3 - MATERIALES Y SUMINISTROS"/>
    <s v="2.3.4 - PRODUCTOS FARMACÉUTICOS"/>
    <s v="N"/>
    <s v="00 - N/A"/>
    <s v="10 - FONDO GENERAL"/>
    <s v="(en blanco)"/>
    <s v="99 - MULTIPROVINCIAL"/>
    <n v="227355"/>
    <n v="101884"/>
    <n v="62342.280000000006"/>
  </r>
  <r>
    <s v="2024"/>
    <x v="0"/>
    <x v="0"/>
    <x v="0"/>
    <x v="0"/>
    <s v="2 - Poder Ejecutivo"/>
    <s v="0207 - MINISTERIO DE SALUD PÚBLICA Y ASISTENCIA SOCIAL"/>
    <s v="0031 - CENTRO DE ATENCION INTEGRAL PARA LA DISCAPACIDAD (CAID)"/>
    <x v="2"/>
    <x v="3"/>
    <x v="47"/>
    <s v="2.3 - MATERIALES Y SUMINISTROS"/>
    <s v="2.3.4 - PRODUCTOS FARMACÉUTICOS"/>
    <s v="N"/>
    <s v="00 - N/A"/>
    <s v="70 - DONACION EXTERNA"/>
    <s v="(en blanco)"/>
    <s v="99 - MULTIPROVINCIAL"/>
    <n v="0"/>
    <n v="371221.12000000005"/>
    <n v="371221.12"/>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en blanco)"/>
    <s v="99 - MULTIPROVINCIAL"/>
    <n v="4000"/>
    <n v="3132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70 - DONACION EXTERNA"/>
    <s v="(en blanco)"/>
    <s v="99 - MULTIPROVINCIAL"/>
    <n v="0"/>
    <n v="82305"/>
    <n v="823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264006"/>
    <n v="2086339.33"/>
    <n v="1858632.0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164375"/>
    <n v="164372.40999999997"/>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6642621"/>
    <n v="8166221"/>
    <n v="5084730.940000000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296158.04000000004"/>
    <n v="56358.920000000006"/>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52549882"/>
    <n v="11583977.749999998"/>
    <n v="7083430.5500000007"/>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10916178.629999999"/>
    <n v="10683228.019999996"/>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232160250"/>
    <n v="236760039.41"/>
    <n v="129317075.87"/>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42159500"/>
    <n v="42159500"/>
    <n v="19026158.620000001"/>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en blanco)"/>
    <s v="99 - MULTIPROVINCIAL"/>
    <n v="32855603"/>
    <n v="33455813.59"/>
    <n v="19681847.040000003"/>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14600000"/>
    <n v="9300000"/>
    <n v="1494219.5899999999"/>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27708000"/>
    <n v="26877.38"/>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en blanco)"/>
    <s v="99 - MULTIPROVINCIAL"/>
    <n v="0"/>
    <n v="16640000"/>
    <n v="9823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10 - FONDO GENERAL"/>
    <s v="(en blanco)"/>
    <s v="99 - MULTIPROVINCIAL"/>
    <n v="0"/>
    <n v="1100000"/>
    <n v="109979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en blanco)"/>
    <s v="99 - MULTIPROVINCIAL"/>
    <n v="0"/>
    <n v="20444670.27"/>
    <n v="2077579.4"/>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en blanco)"/>
    <s v="99 - MULTIPROVINCIAL"/>
    <n v="0"/>
    <n v="1259096"/>
    <n v="334411.13"/>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100000000"/>
    <n v="4650000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10 - FONDO GENERAL"/>
    <s v="(en blanco)"/>
    <s v="99 - MULTIPROVINCIAL"/>
    <n v="1000000"/>
    <n v="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20 - FONDOS CON DESTINO ESPECÍFICO"/>
    <s v="(en blanco)"/>
    <s v="99 - MULTIPROVINCIAL"/>
    <n v="0"/>
    <n v="1640000"/>
    <n v="364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62973836.5"/>
    <n v="27156"/>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40000000"/>
    <n v="32250000"/>
    <n v="89500"/>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en blanco)"/>
    <s v="99 - MULTIPROVINCIAL"/>
    <n v="100000000"/>
    <n v="5700000"/>
    <n v="0"/>
  </r>
  <r>
    <s v="2024"/>
    <x v="0"/>
    <x v="0"/>
    <x v="0"/>
    <x v="0"/>
    <s v="2 - Poder Ejecutivo"/>
    <s v="0207 - MINISTERIO DE SALUD PÚBLICA Y ASISTENCIA SOCIAL"/>
    <s v="0032 - DIRECCIÓN GENERAL DE MEDICAMENTOS, ALIMENTOS Y PRODUCTOS SANITARIOS (DIGEMAPS)"/>
    <x v="2"/>
    <x v="3"/>
    <x v="47"/>
    <s v="2.3 - MATERIALES Y SUMINISTROS"/>
    <s v="2.3.1 - ALIMENTOS Y PRODUCTOS AGROFORESTALES"/>
    <s v="N"/>
    <s v="00 - N/A"/>
    <s v="20 - FONDOS CON DESTINO ESPECÍFICO"/>
    <s v="(en blanco)"/>
    <s v="99 - MULTIPROVINCIAL"/>
    <n v="100000000"/>
    <n v="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en blanco)"/>
    <s v="99 - MULTIPROVINCIAL"/>
    <n v="0"/>
    <n v="410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en blanco)"/>
    <s v="99 - MULTIPROVINCIAL"/>
    <n v="100000000"/>
    <n v="2500000"/>
    <n v="1290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en blanco)"/>
    <s v="99 - MULTIPROVINCIAL"/>
    <n v="0"/>
    <n v="262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33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39569397.229999997"/>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17605000"/>
    <n v="95950"/>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en blanco)"/>
    <s v="99 - MULTIPROVINCIAL"/>
    <n v="200000"/>
    <n v="200000"/>
    <n v="0"/>
  </r>
  <r>
    <s v="2024"/>
    <x v="0"/>
    <x v="0"/>
    <x v="0"/>
    <x v="0"/>
    <s v="2 - Poder Ejecutivo"/>
    <s v="0208 - MINISTERIO DE DEPORTES Y RECREACIÓN"/>
    <s v="0001 - MINISTERIO DE DEPORTES Y RECREACIÓN"/>
    <x v="0"/>
    <x v="0"/>
    <x v="10"/>
    <s v="2.2 - CONTRATACIÓN DE SERVICIOS"/>
    <s v="2.2.3 - VIÁTICOS"/>
    <s v="N"/>
    <s v="00 - N/A"/>
    <s v="10 - FONDO GENERAL"/>
    <s v="(en blanco)"/>
    <s v="99 - MULTIPROVINCIAL"/>
    <n v="200000"/>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400000"/>
    <n v="4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400000"/>
    <n v="20000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400000"/>
    <n v="4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7850000"/>
    <n v="57850000"/>
    <n v="35077334.640000001"/>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8150000"/>
    <n v="8150000"/>
    <n v="5346565.42"/>
  </r>
  <r>
    <s v="2024"/>
    <x v="0"/>
    <x v="0"/>
    <x v="0"/>
    <x v="0"/>
    <s v="2 - Poder Ejecutivo"/>
    <s v="0208 - MINISTERIO DE DEPORTES Y RECREACIÓN"/>
    <s v="0001 - MINISTERIO DE DEPORTES Y RECREACIÓN"/>
    <x v="2"/>
    <x v="8"/>
    <x v="49"/>
    <s v="2.2 - CONTRATACIÓN DE SERVICIOS"/>
    <s v="2.2.3 - VIÁTICOS"/>
    <s v="N"/>
    <s v="00 - N/A"/>
    <s v="10 - FONDO GENERAL"/>
    <s v="(en blanco)"/>
    <s v="99 - MULTIPROVINCIAL"/>
    <n v="500000"/>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50000"/>
    <n v="1950000"/>
    <n v="735594.16"/>
  </r>
  <r>
    <s v="2024"/>
    <x v="0"/>
    <x v="0"/>
    <x v="0"/>
    <x v="0"/>
    <s v="2 - Poder Ejecutivo"/>
    <s v="0208 - MINISTERIO DE DEPORTES Y RECREACIÓN"/>
    <s v="0001 - MINISTERIO DE DEPORTES Y RECREACIÓN"/>
    <x v="2"/>
    <x v="8"/>
    <x v="49"/>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49"/>
    <s v="2.2 - CONTRATACIÓN DE SERVICIOS"/>
    <s v="2.2.6 - SEGUROS"/>
    <s v="N"/>
    <s v="00 - N/A"/>
    <s v="10 - FONDO GENERAL"/>
    <s v="(en blanco)"/>
    <s v="99 - MULTIPROVINCIAL"/>
    <n v="10000000"/>
    <n v="10000000"/>
    <n v="6914513.4400000013"/>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en blanco)"/>
    <s v="99 - MULTIPROVINCIAL"/>
    <n v="0"/>
    <n v="800000"/>
    <n v="714994.99"/>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en blanco)"/>
    <s v="99 - MULTIPROVINCIAL"/>
    <n v="50000"/>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en blanco)"/>
    <s v="99 - MULTIPROVINCIAL"/>
    <n v="158100000"/>
    <n v="157300000"/>
    <n v="74946258.039999992"/>
  </r>
  <r>
    <s v="2024"/>
    <x v="0"/>
    <x v="0"/>
    <x v="0"/>
    <x v="0"/>
    <s v="2 - Poder Ejecutivo"/>
    <s v="0208 - MINISTERIO DE DEPORTES Y RECREACIÓN"/>
    <s v="0001 - MINISTERIO DE DEPORTES Y RECREACIÓN"/>
    <x v="2"/>
    <x v="8"/>
    <x v="49"/>
    <s v="2.3 - MATERIALES Y SUMINISTROS"/>
    <s v="2.3.1 - ALIMENTOS Y PRODUCTOS AGROFORESTALES"/>
    <s v="N"/>
    <s v="00 - N/A"/>
    <s v="10 - FONDO GENERAL"/>
    <s v="(en blanco)"/>
    <s v="99 - MULTIPROVINCIAL"/>
    <n v="1000000"/>
    <n v="300000"/>
    <n v="0"/>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0500000"/>
    <n v="6072796.8200000003"/>
    <n v="3897432.09"/>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1000000"/>
    <n v="732869.17999999993"/>
    <n v="0"/>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1000000"/>
    <n v="941112.91"/>
    <n v="88356.63"/>
  </r>
  <r>
    <s v="2024"/>
    <x v="0"/>
    <x v="0"/>
    <x v="0"/>
    <x v="0"/>
    <s v="2 - Poder Ejecutivo"/>
    <s v="0208 - MINISTERIO DE DEPORTES Y RECREACIÓN"/>
    <s v="0001 - MINISTERIO DE DEPORTES Y RECREACIÓN"/>
    <x v="2"/>
    <x v="8"/>
    <x v="49"/>
    <s v="2.3 - MATERIALES Y SUMINISTROS"/>
    <s v="2.3.5 - CUERO, CAUCHO Y PLÁSTICO"/>
    <s v="N"/>
    <s v="00 - N/A"/>
    <s v="10 - FONDO GENERAL"/>
    <s v="(en blanco)"/>
    <s v="99 - MULTIPROVINCIAL"/>
    <n v="0"/>
    <n v="250000"/>
    <n v="214025.88"/>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en blanco)"/>
    <s v="99 - MULTIPROVINCIAL"/>
    <n v="500000"/>
    <n v="500000"/>
    <n v="69122.09"/>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en blanco)"/>
    <s v="99 - MULTIPROVINCIAL"/>
    <n v="1000000"/>
    <n v="701467.78"/>
    <n v="116934.46"/>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500000"/>
    <n v="33200000"/>
    <n v="169936.4"/>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60675000"/>
    <n v="60675000"/>
    <n v="37761076.840000004"/>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8476000"/>
    <n v="8476000"/>
    <n v="5756140.9900000002"/>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en blanco)"/>
    <s v="99 - MULTIPROVINCIAL"/>
    <n v="500000"/>
    <n v="600000"/>
    <n v="0"/>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9500000"/>
    <n v="12000000"/>
    <n v="5695084.5"/>
  </r>
  <r>
    <s v="2024"/>
    <x v="0"/>
    <x v="0"/>
    <x v="0"/>
    <x v="0"/>
    <s v="2 - Poder Ejecutivo"/>
    <s v="0208 - MINISTERIO DE DEPORTES Y RECREACIÓN"/>
    <s v="0001 - MINISTERIO DE DEPORTES Y RECREACIÓN"/>
    <x v="2"/>
    <x v="8"/>
    <x v="34"/>
    <s v="2.2 - CONTRATACIÓN DE SERVICIOS"/>
    <s v="2.2.4 - TRANSPORTE Y ALMACENAJE"/>
    <s v="N"/>
    <s v="00 - N/A"/>
    <s v="10 - FONDO GENERAL"/>
    <s v="(en blanco)"/>
    <s v="99 - MULTIPROVINCIAL"/>
    <n v="3200000"/>
    <n v="2230177.37"/>
    <n v="186336.05"/>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1860000"/>
    <n v="1860000"/>
    <n v="0"/>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5750000"/>
    <n v="4250000"/>
    <n v="2261303.46"/>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3900000"/>
    <n v="3800000"/>
    <n v="2344255.33"/>
  </r>
  <r>
    <s v="2024"/>
    <x v="0"/>
    <x v="0"/>
    <x v="0"/>
    <x v="0"/>
    <s v="2 - Poder Ejecutivo"/>
    <s v="0208 - MINISTERIO DE DEPORTES Y RECREACIÓN"/>
    <s v="0001 - MINISTERIO DE DEPORTES Y RECREACIÓN"/>
    <x v="2"/>
    <x v="8"/>
    <x v="34"/>
    <s v="2.3 - MATERIALES Y SUMINISTROS"/>
    <s v="2.3.1 - ALIMENTOS Y PRODUCTOS AGROFORESTALES"/>
    <s v="N"/>
    <s v="00 - N/A"/>
    <s v="10 - FONDO GENERAL"/>
    <s v="(en blanco)"/>
    <s v="99 - MULTIPROVINCIAL"/>
    <n v="3100000"/>
    <n v="285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6300000"/>
    <n v="6450000"/>
    <n v="1888955.01"/>
  </r>
  <r>
    <s v="2024"/>
    <x v="0"/>
    <x v="0"/>
    <x v="0"/>
    <x v="0"/>
    <s v="2 - Poder Ejecutivo"/>
    <s v="0208 - MINISTERIO DE DEPORTES Y RECREACIÓN"/>
    <s v="0001 - MINISTERIO DE DEPORTES Y RECREACIÓN"/>
    <x v="2"/>
    <x v="8"/>
    <x v="34"/>
    <s v="2.3 - MATERIALES Y SUMINISTROS"/>
    <s v="2.3.3 - PAPEL, CARTÓN E IMPRESOS"/>
    <s v="N"/>
    <s v="00 - N/A"/>
    <s v="10 - FONDO GENERAL"/>
    <s v="(en blanco)"/>
    <s v="99 - MULTIPROVINCIAL"/>
    <n v="750000"/>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en blanco)"/>
    <s v="99 - MULTIPROVINCIAL"/>
    <n v="500000"/>
    <n v="2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100000"/>
    <n v="10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13600000"/>
    <n v="7358483.370000001"/>
    <n v="3038601.2"/>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770709086"/>
    <n v="766756945"/>
    <n v="449685319.57999986"/>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217311000"/>
    <n v="217311000"/>
    <n v="93851517.550000027"/>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94475519"/>
    <n v="98427660"/>
    <n v="67284932.379999995"/>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46844739"/>
    <n v="246804739"/>
    <n v="169377525.01000002"/>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8000000"/>
    <n v="6240000"/>
    <n v="562443.80000000005"/>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en blanco)"/>
    <s v="99 - MULTIPROVINCIAL"/>
    <n v="0"/>
    <n v="15000000"/>
    <n v="3264740.8899999997"/>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5000000"/>
    <n v="8207565.7000000002"/>
    <n v="5662507"/>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1650000"/>
    <n v="2850000"/>
    <n v="836398.55"/>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13450000"/>
    <n v="10509586.59"/>
    <n v="6829892.0300000003"/>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17300000"/>
    <n v="2376664.29"/>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17000000"/>
    <n v="17340000"/>
    <n v="16123985.090000002"/>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1700000"/>
    <n v="30993947.050000001"/>
    <n v="28185573.560000002"/>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11100000"/>
    <n v="3497735.23"/>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4425000"/>
    <n v="34870000"/>
    <n v="12231388.300000001"/>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3650000"/>
    <n v="17000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32300000"/>
    <n v="39345000"/>
    <n v="36298820.620000005"/>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2900000"/>
    <n v="3150000"/>
    <n v="1539031.5200000003"/>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8650000"/>
    <n v="4800000"/>
    <n v="1035565.6000000001"/>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92168824"/>
    <n v="4291824"/>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7500000"/>
    <n v="4050000"/>
    <n v="3312425.04"/>
  </r>
  <r>
    <s v="2024"/>
    <x v="0"/>
    <x v="0"/>
    <x v="0"/>
    <x v="0"/>
    <s v="2 - Poder Ejecutivo"/>
    <s v="0208 - MINISTERIO DE DEPORTES Y RECREACIÓN"/>
    <s v="0001 - MINISTERIO DE DEPORTES Y RECREACIÓN"/>
    <x v="2"/>
    <x v="8"/>
    <x v="50"/>
    <s v="2.3 - MATERIALES Y SUMINISTROS"/>
    <s v="2.3.3 - PAPEL, CARTÓN E IMPRESOS"/>
    <s v="N"/>
    <s v="00 - N/A"/>
    <s v="20 - FONDOS CON DESTINO ESPECÍFICO"/>
    <s v="(en blanco)"/>
    <s v="99 - MULTIPROVINCIAL"/>
    <n v="0"/>
    <n v="1600000"/>
    <n v="0"/>
  </r>
  <r>
    <s v="2024"/>
    <x v="0"/>
    <x v="0"/>
    <x v="0"/>
    <x v="0"/>
    <s v="2 - Poder Ejecutivo"/>
    <s v="0208 - MINISTERIO DE DEPORTES Y RECREACIÓN"/>
    <s v="0001 - MINISTERIO DE DEPORTES Y RECREACIÓN"/>
    <x v="2"/>
    <x v="8"/>
    <x v="50"/>
    <s v="2.3 - MATERIALES Y SUMINISTROS"/>
    <s v="2.3.4 - PRODUCTOS FARMACÉUTICOS"/>
    <s v="N"/>
    <s v="00 - N/A"/>
    <s v="10 - FONDO GENERAL"/>
    <s v="(en blanco)"/>
    <s v="99 - MULTIPROVINCIAL"/>
    <n v="300000"/>
    <n v="10000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5500000"/>
    <n v="1452683.67"/>
    <n v="134244.70000000001"/>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1000000"/>
    <n v="5029759.5599999996"/>
    <n v="3384754.34"/>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en blanco)"/>
    <s v="99 - MULTIPROVINCIAL"/>
    <n v="0"/>
    <n v="65000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36535380"/>
    <n v="34095977.549999997"/>
    <n v="21739448.27"/>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16512191"/>
    <n v="10889191"/>
    <n v="7439044.2200000007"/>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3100000"/>
    <n v="28297083.210000001"/>
    <n v="18793702.889999997"/>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25000000"/>
    <n v="50250000"/>
    <n v="40127523.680000007"/>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1000000"/>
    <n v="2000000"/>
    <n v="432462.5"/>
  </r>
  <r>
    <s v="2024"/>
    <x v="0"/>
    <x v="0"/>
    <x v="0"/>
    <x v="0"/>
    <s v="2 - Poder Ejecutivo"/>
    <s v="0208 - MINISTERIO DE DEPORTES Y RECREACIÓN"/>
    <s v="0001 - MINISTERIO DE DEPORTES Y RECREACIÓN"/>
    <x v="2"/>
    <x v="10"/>
    <x v="40"/>
    <s v="2.2 - CONTRATACIÓN DE SERVICIOS"/>
    <s v="2.2.4 - TRANSPORTE Y ALMACENAJE"/>
    <s v="N"/>
    <s v="00 - N/A"/>
    <s v="10 - FONDO GENERAL"/>
    <s v="(en blanco)"/>
    <s v="99 - MULTIPROVINCIAL"/>
    <n v="100000"/>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en blanco)"/>
    <s v="99 - MULTIPROVINCIAL"/>
    <n v="1000000"/>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en blanco)"/>
    <s v="99 - MULTIPROVINCIAL"/>
    <n v="200000"/>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2200000"/>
    <n v="12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2 - TEXTILES Y VESTUARIOS"/>
    <s v="N"/>
    <s v="00 - N/A"/>
    <s v="10 - FONDO GENERAL"/>
    <s v="(en blanco)"/>
    <s v="99 - MULTIPROVINCIAL"/>
    <n v="1000000"/>
    <n v="5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1474216"/>
    <n v="1974216"/>
    <n v="1407187.05"/>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66098242"/>
    <n v="68598242"/>
    <n v="41835464.760000005"/>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10900860"/>
    <n v="8400860"/>
    <n v="4428000"/>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8496817"/>
    <n v="8496817"/>
    <n v="6309272.2700000005"/>
  </r>
  <r>
    <s v="2024"/>
    <x v="0"/>
    <x v="0"/>
    <x v="0"/>
    <x v="0"/>
    <s v="2 - Poder Ejecutivo"/>
    <s v="0208 - MINISTERIO DE DEPORTES Y RECREACIÓN"/>
    <s v="0002 - COMISIÓN HÍPICA NACIONAL"/>
    <x v="2"/>
    <x v="8"/>
    <x v="50"/>
    <s v="2.2 - CONTRATACIÓN DE SERVICIOS"/>
    <s v="2.2.1 - SERVICIOS BÁSICOS"/>
    <s v="N"/>
    <s v="00 - N/A"/>
    <s v="10 - FONDO GENERAL"/>
    <s v="(en blanco)"/>
    <s v="99 - MULTIPROVINCIAL"/>
    <n v="9831731"/>
    <n v="9831731"/>
    <n v="7258165.9799999995"/>
  </r>
  <r>
    <s v="2024"/>
    <x v="0"/>
    <x v="0"/>
    <x v="0"/>
    <x v="0"/>
    <s v="2 - Poder Ejecutivo"/>
    <s v="0208 - MINISTERIO DE DEPORTES Y RECREACIÓN"/>
    <s v="0003 - DIRECCION DEL COMISIONADO NACIONAL DE BEISBOL"/>
    <x v="2"/>
    <x v="8"/>
    <x v="49"/>
    <s v="2.1 - REMUNERACIONES Y CONTRIBUCIONES"/>
    <s v="2.1.1 - REMUNERACIONES"/>
    <s v="N"/>
    <s v="00 - N/A"/>
    <s v="10 - FONDO GENERAL"/>
    <s v="(en blanco)"/>
    <s v="99 - MULTIPROVINCIAL"/>
    <n v="0"/>
    <n v="20612400"/>
    <n v="0"/>
  </r>
  <r>
    <s v="2024"/>
    <x v="0"/>
    <x v="0"/>
    <x v="0"/>
    <x v="0"/>
    <s v="2 - Poder Ejecutivo"/>
    <s v="0208 - MINISTERIO DE DEPORTES Y RECREACIÓN"/>
    <s v="0003 - DIRECCION DEL COMISIONADO NACIONAL DE BEISBOL"/>
    <x v="2"/>
    <x v="8"/>
    <x v="49"/>
    <s v="2.1 - REMUNERACIONES Y CONTRIBUCIONES"/>
    <s v="2.1.2 - SOBRESUELDOS"/>
    <s v="N"/>
    <s v="00 - N/A"/>
    <s v="10 - FONDO GENERAL"/>
    <s v="(en blanco)"/>
    <s v="99 - MULTIPROVINCIAL"/>
    <n v="0"/>
    <n v="522000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en blanco)"/>
    <s v="99 - MULTIPROVINCIAL"/>
    <n v="0"/>
    <n v="2382400"/>
    <n v="0"/>
  </r>
  <r>
    <s v="2024"/>
    <x v="0"/>
    <x v="0"/>
    <x v="0"/>
    <x v="0"/>
    <s v="2 - Poder Ejecutivo"/>
    <s v="0208 - MINISTERIO DE DEPORTES Y RECREACIÓN"/>
    <s v="0003 - DIRECCION DEL COMISIONADO NACIONAL DE BEISBOL"/>
    <x v="2"/>
    <x v="8"/>
    <x v="49"/>
    <s v="2.2 - CONTRATACIÓN DE SERVICIOS"/>
    <s v="2.2.1 - SERVICIOS BÁSICOS"/>
    <s v="N"/>
    <s v="00 - N/A"/>
    <s v="10 - FONDO GENERAL"/>
    <s v="(en blanco)"/>
    <s v="99 - MULTIPROVINCIAL"/>
    <n v="0"/>
    <n v="1407892"/>
    <n v="0"/>
  </r>
  <r>
    <s v="2024"/>
    <x v="0"/>
    <x v="0"/>
    <x v="0"/>
    <x v="0"/>
    <s v="2 - Poder Ejecutivo"/>
    <s v="0208 - MINISTERIO DE DEPORTES Y RECREACIÓN"/>
    <s v="0003 - DIRECCION DEL COMISIONADO NACIONAL DE BEISBOL"/>
    <x v="2"/>
    <x v="8"/>
    <x v="49"/>
    <s v="2.2 - CONTRATACIÓN DE SERVICIOS"/>
    <s v="2.2.2 - PUBLICIDAD, IMPRESIÓN Y ENCUADERNACIÓN"/>
    <s v="N"/>
    <s v="00 - N/A"/>
    <s v="10 - FONDO GENERAL"/>
    <s v="(en blanco)"/>
    <s v="99 - MULTIPROVINCIAL"/>
    <n v="0"/>
    <n v="1200000"/>
    <n v="0"/>
  </r>
  <r>
    <s v="2024"/>
    <x v="0"/>
    <x v="0"/>
    <x v="0"/>
    <x v="0"/>
    <s v="2 - Poder Ejecutivo"/>
    <s v="0208 - MINISTERIO DE DEPORTES Y RECREACIÓN"/>
    <s v="0003 - DIRECCION DEL COMISIONADO NACIONAL DE BEISBOL"/>
    <x v="2"/>
    <x v="8"/>
    <x v="49"/>
    <s v="2.2 - CONTRATACIÓN DE SERVICIOS"/>
    <s v="2.2.3 - VIÁTICOS"/>
    <s v="N"/>
    <s v="00 - N/A"/>
    <s v="10 - FONDO GENERAL"/>
    <s v="(en blanco)"/>
    <s v="99 - MULTIPROVINCIAL"/>
    <n v="0"/>
    <n v="800000"/>
    <n v="0"/>
  </r>
  <r>
    <s v="2024"/>
    <x v="0"/>
    <x v="0"/>
    <x v="0"/>
    <x v="0"/>
    <s v="2 - Poder Ejecutivo"/>
    <s v="0208 - MINISTERIO DE DEPORTES Y RECREACIÓN"/>
    <s v="0003 - DIRECCION DEL COMISIONADO NACIONAL DE BEISBOL"/>
    <x v="2"/>
    <x v="8"/>
    <x v="49"/>
    <s v="2.2 - CONTRATACIÓN DE SERVICIOS"/>
    <s v="2.2.8 - OTROS SERVICIOS NO INCLUIDOS EN CONCEPTOS ANTERIORES"/>
    <s v="N"/>
    <s v="00 - N/A"/>
    <s v="10 - FONDO GENERAL"/>
    <s v="(en blanco)"/>
    <s v="99 - MULTIPROVINCIAL"/>
    <n v="0"/>
    <n v="3200000"/>
    <n v="0"/>
  </r>
  <r>
    <s v="2024"/>
    <x v="0"/>
    <x v="0"/>
    <x v="0"/>
    <x v="0"/>
    <s v="2 - Poder Ejecutivo"/>
    <s v="0208 - MINISTERIO DE DEPORTES Y RECREACIÓN"/>
    <s v="0003 - DIRECCION DEL COMISIONADO NACIONAL DE BEISBOL"/>
    <x v="2"/>
    <x v="8"/>
    <x v="49"/>
    <s v="2.2 - CONTRATACIÓN DE SERVICIOS"/>
    <s v="2.2.9 - OTRAS CONTRATACIONES DE SERVICIOS"/>
    <s v="N"/>
    <s v="00 - N/A"/>
    <s v="10 - FONDO GENERAL"/>
    <s v="(en blanco)"/>
    <s v="99 - MULTIPROVINCIAL"/>
    <n v="0"/>
    <n v="800000"/>
    <n v="0"/>
  </r>
  <r>
    <s v="2024"/>
    <x v="0"/>
    <x v="0"/>
    <x v="0"/>
    <x v="0"/>
    <s v="2 - Poder Ejecutivo"/>
    <s v="0208 - MINISTERIO DE DEPORTES Y RECREACIÓN"/>
    <s v="0003 - DIRECCION DEL COMISIONADO NACIONAL DE BEISBOL"/>
    <x v="2"/>
    <x v="8"/>
    <x v="49"/>
    <s v="2.3 - MATERIALES Y SUMINISTROS"/>
    <s v="2.3.1 - ALIMENTOS Y PRODUCTOS AGROFORESTALES"/>
    <s v="N"/>
    <s v="00 - N/A"/>
    <s v="10 - FONDO GENERAL"/>
    <s v="(en blanco)"/>
    <s v="99 - MULTIPROVINCIAL"/>
    <n v="0"/>
    <n v="480000"/>
    <n v="0"/>
  </r>
  <r>
    <s v="2024"/>
    <x v="0"/>
    <x v="0"/>
    <x v="0"/>
    <x v="0"/>
    <s v="2 - Poder Ejecutivo"/>
    <s v="0208 - MINISTERIO DE DEPORTES Y RECREACIÓN"/>
    <s v="0003 - DIRECCION DEL COMISIONADO NACIONAL DE BEISBOL"/>
    <x v="2"/>
    <x v="8"/>
    <x v="49"/>
    <s v="2.3 - MATERIALES Y SUMINISTROS"/>
    <s v="2.3.2 - TEXTILES Y VESTUARIOS"/>
    <s v="N"/>
    <s v="00 - N/A"/>
    <s v="10 - FONDO GENERAL"/>
    <s v="(en blanco)"/>
    <s v="99 - MULTIPROVINCIAL"/>
    <n v="0"/>
    <n v="400000"/>
    <n v="0"/>
  </r>
  <r>
    <s v="2024"/>
    <x v="0"/>
    <x v="0"/>
    <x v="0"/>
    <x v="0"/>
    <s v="2 - Poder Ejecutivo"/>
    <s v="0208 - MINISTERIO DE DEPORTES Y RECREACIÓN"/>
    <s v="0003 - DIRECCION DEL COMISIONADO NACIONAL DE BEISBOL"/>
    <x v="2"/>
    <x v="8"/>
    <x v="49"/>
    <s v="2.3 - MATERIALES Y SUMINISTROS"/>
    <s v="2.3.3 - PAPEL, CARTÓN E IMPRESOS"/>
    <s v="N"/>
    <s v="00 - N/A"/>
    <s v="10 - FONDO GENERAL"/>
    <s v="(en blanco)"/>
    <s v="99 - MULTIPROVINCIAL"/>
    <n v="0"/>
    <n v="292000"/>
    <n v="0"/>
  </r>
  <r>
    <s v="2024"/>
    <x v="0"/>
    <x v="0"/>
    <x v="0"/>
    <x v="0"/>
    <s v="2 - Poder Ejecutivo"/>
    <s v="0208 - MINISTERIO DE DEPORTES Y RECREACIÓN"/>
    <s v="0003 - DIRECCION DEL COMISIONADO NACIONAL DE BEISBOL"/>
    <x v="2"/>
    <x v="8"/>
    <x v="49"/>
    <s v="2.3 - MATERIALES Y SUMINISTROS"/>
    <s v="2.3.7 - COMBUSTIBLES, LUBRICANTES, PRODUCTOS QUÍMICOS Y CONEXOS"/>
    <s v="N"/>
    <s v="00 - N/A"/>
    <s v="10 - FONDO GENERAL"/>
    <s v="(en blanco)"/>
    <s v="99 - MULTIPROVINCIAL"/>
    <n v="0"/>
    <n v="160000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en blanco)"/>
    <s v="99 - MULTIPROVINCIAL"/>
    <n v="0"/>
    <n v="2398301.85"/>
    <n v="0"/>
  </r>
  <r>
    <s v="2024"/>
    <x v="0"/>
    <x v="0"/>
    <x v="0"/>
    <x v="0"/>
    <s v="2 - Poder Ejecutivo"/>
    <s v="0209 - MINISTERIO DE TRABAJO"/>
    <s v="0001 - MINISTERIO DE TRABAJO"/>
    <x v="0"/>
    <x v="0"/>
    <x v="10"/>
    <s v="2.1 - REMUNERACIONES Y CONTRIBUCIONES"/>
    <s v="2.1.1 - REMUNERACIONES"/>
    <s v="N"/>
    <s v="00 - N/A"/>
    <s v="10 - FONDO GENERAL"/>
    <s v="(en blanco)"/>
    <s v="99 - MULTIPROVINCIAL"/>
    <n v="2532000"/>
    <n v="3322000"/>
    <n v="2098000"/>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608661"/>
    <n v="506691.8"/>
    <n v="320535.71000000008"/>
  </r>
  <r>
    <s v="2024"/>
    <x v="0"/>
    <x v="0"/>
    <x v="0"/>
    <x v="0"/>
    <s v="2 - Poder Ejecutivo"/>
    <s v="0209 - MINISTERIO DE TRABAJO"/>
    <s v="0001 - MINISTERIO DE TRABAJO"/>
    <x v="0"/>
    <x v="0"/>
    <x v="10"/>
    <s v="2.2 - CONTRATACIÓN DE SERVICIOS"/>
    <s v="2.2.3 - VIÁTICOS"/>
    <s v="N"/>
    <s v="00 - N/A"/>
    <s v="10 - FONDO GENERAL"/>
    <s v="(en blanco)"/>
    <s v="99 - MULTIPROVINCIAL"/>
    <n v="400000"/>
    <n v="369875"/>
    <n v="369875"/>
  </r>
  <r>
    <s v="2024"/>
    <x v="0"/>
    <x v="0"/>
    <x v="0"/>
    <x v="0"/>
    <s v="2 - Poder Ejecutivo"/>
    <s v="0209 - MINISTERIO DE TRABAJO"/>
    <s v="0001 - MINISTERIO DE TRABAJO"/>
    <x v="0"/>
    <x v="0"/>
    <x v="10"/>
    <s v="2.3 - MATERIALES Y SUMINISTROS"/>
    <s v="2.3.3 - PAPEL, CARTÓN E IMPRESOS"/>
    <s v="N"/>
    <s v="00 - N/A"/>
    <s v="10 - FONDO GENERAL"/>
    <s v="(en blanco)"/>
    <s v="99 - MULTIPROVINCIAL"/>
    <n v="200000"/>
    <n v="0"/>
    <n v="0"/>
  </r>
  <r>
    <s v="2024"/>
    <x v="0"/>
    <x v="0"/>
    <x v="0"/>
    <x v="0"/>
    <s v="2 - Poder Ejecutivo"/>
    <s v="0209 - MINISTERIO DE TRABAJO"/>
    <s v="0001 - MINISTERIO DE TRABAJO"/>
    <x v="0"/>
    <x v="0"/>
    <x v="10"/>
    <s v="2.3 - MATERIALES Y SUMINISTROS"/>
    <s v="2.3.9 - PRODUCTOS Y ÚTILES VARIOS"/>
    <s v="N"/>
    <s v="00 - N/A"/>
    <s v="10 - FONDO GENERAL"/>
    <s v="(en blanco)"/>
    <s v="99 - MULTIPROVINCIAL"/>
    <n v="550000"/>
    <n v="550000"/>
    <n v="550000"/>
  </r>
  <r>
    <s v="2024"/>
    <x v="0"/>
    <x v="0"/>
    <x v="0"/>
    <x v="0"/>
    <s v="2 - Poder Ejecutivo"/>
    <s v="0209 - MINISTERIO DE TRABAJO"/>
    <s v="0001 - MINISTERIO DE TRABAJO"/>
    <x v="1"/>
    <x v="2"/>
    <x v="51"/>
    <s v="2.1 - REMUNERACIONES Y CONTRIBUCIONES"/>
    <s v="2.1.1 - REMUNERACIONES"/>
    <s v="N"/>
    <s v="00 - N/A"/>
    <s v="10 - FONDO GENERAL"/>
    <s v="(en blanco)"/>
    <s v="99 - MULTIPROVINCIAL"/>
    <n v="696557445"/>
    <n v="710459783.63"/>
    <n v="433887002.01999998"/>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21440000"/>
    <n v="21400730.149999999"/>
    <n v="2991231.0000000005"/>
  </r>
  <r>
    <s v="2024"/>
    <x v="0"/>
    <x v="0"/>
    <x v="0"/>
    <x v="0"/>
    <s v="2 - Poder Ejecutivo"/>
    <s v="0209 - MINISTERIO DE TRABAJO"/>
    <s v="0001 - MINISTERIO DE TRABAJO"/>
    <x v="1"/>
    <x v="2"/>
    <x v="51"/>
    <s v="2.1 - REMUNERACIONES Y CONTRIBUCIONES"/>
    <s v="2.1.2 - SOBRESUELDOS"/>
    <s v="N"/>
    <s v="00 - N/A"/>
    <s v="10 - FONDO GENERAL"/>
    <s v="(en blanco)"/>
    <s v="99 - MULTIPROVINCIAL"/>
    <n v="138754650"/>
    <n v="126561174.12"/>
    <n v="68707058.090000004"/>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35500000"/>
    <n v="35539269.850000001"/>
    <n v="12223.12"/>
  </r>
  <r>
    <s v="2024"/>
    <x v="0"/>
    <x v="0"/>
    <x v="0"/>
    <x v="0"/>
    <s v="2 - Poder Ejecutivo"/>
    <s v="0209 - MINISTERIO DE TRABAJO"/>
    <s v="0001 - MINISTERIO DE TRABAJO"/>
    <x v="1"/>
    <x v="2"/>
    <x v="51"/>
    <s v="2.1 - REMUNERACIONES Y CONTRIBUCIONES"/>
    <s v="2.1.3 - DIETAS Y GASTOS DE REPRESENTACIÓN"/>
    <s v="N"/>
    <s v="00 - N/A"/>
    <s v="10 - FONDO GENERAL"/>
    <s v="(en blanco)"/>
    <s v="99 - MULTIPROVINCIAL"/>
    <n v="6200000"/>
    <n v="6200000"/>
    <n v="4038600"/>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97430692"/>
    <n v="99173918.930000007"/>
    <n v="65743850.579999946"/>
  </r>
  <r>
    <s v="2024"/>
    <x v="0"/>
    <x v="0"/>
    <x v="0"/>
    <x v="0"/>
    <s v="2 - Poder Ejecutivo"/>
    <s v="0209 - MINISTERIO DE TRABAJO"/>
    <s v="0001 - MINISTERIO DE TRABAJO"/>
    <x v="1"/>
    <x v="2"/>
    <x v="51"/>
    <s v="2.2 - CONTRATACIÓN DE SERVICIOS"/>
    <s v="2.2.1 - SERVICIOS BÁSICOS"/>
    <s v="N"/>
    <s v="00 - N/A"/>
    <s v="10 - FONDO GENERAL"/>
    <s v="(en blanco)"/>
    <s v="99 - MULTIPROVINCIAL"/>
    <n v="33440400"/>
    <n v="33440400"/>
    <n v="25505289.640000004"/>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9676095"/>
    <n v="19265160.039999999"/>
    <n v="9889812.1699999999"/>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9906751.6099999994"/>
    <n v="4385912.99"/>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3553353.4000000004"/>
    <n v="3441033.4000000004"/>
  </r>
  <r>
    <s v="2024"/>
    <x v="0"/>
    <x v="0"/>
    <x v="0"/>
    <x v="0"/>
    <s v="2 - Poder Ejecutivo"/>
    <s v="0209 - MINISTERIO DE TRABAJO"/>
    <s v="0001 - MINISTERIO DE TRABAJO"/>
    <x v="1"/>
    <x v="2"/>
    <x v="51"/>
    <s v="2.2 - CONTRATACIÓN DE SERVICIOS"/>
    <s v="2.2.3 - VIÁTICOS"/>
    <s v="N"/>
    <s v="00 - N/A"/>
    <s v="10 - FONDO GENERAL"/>
    <s v="(en blanco)"/>
    <s v="99 - MULTIPROVINCIAL"/>
    <n v="18485000"/>
    <n v="21795664"/>
    <n v="21604637.489999995"/>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3051028.25"/>
    <n v="3014585.8"/>
  </r>
  <r>
    <s v="2024"/>
    <x v="0"/>
    <x v="0"/>
    <x v="0"/>
    <x v="0"/>
    <s v="2 - Poder Ejecutivo"/>
    <s v="0209 - MINISTERIO DE TRABAJO"/>
    <s v="0001 - MINISTERIO DE TRABAJO"/>
    <x v="1"/>
    <x v="2"/>
    <x v="51"/>
    <s v="2.2 - CONTRATACIÓN DE SERVICIOS"/>
    <s v="2.2.4 - TRANSPORTE Y ALMACENAJE"/>
    <s v="N"/>
    <s v="00 - N/A"/>
    <s v="10 - FONDO GENERAL"/>
    <s v="(en blanco)"/>
    <s v="99 - MULTIPROVINCIAL"/>
    <n v="5759940"/>
    <n v="4750388.84"/>
    <n v="4488705.6099999994"/>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80000"/>
    <n v="500031"/>
    <n v="470031"/>
  </r>
  <r>
    <s v="2024"/>
    <x v="0"/>
    <x v="0"/>
    <x v="0"/>
    <x v="0"/>
    <s v="2 - Poder Ejecutivo"/>
    <s v="0209 - MINISTERIO DE TRABAJO"/>
    <s v="0001 - MINISTERIO DE TRABAJO"/>
    <x v="1"/>
    <x v="2"/>
    <x v="51"/>
    <s v="2.2 - CONTRATACIÓN DE SERVICIOS"/>
    <s v="2.2.5 - ALQUILERES Y RENTAS"/>
    <s v="N"/>
    <s v="00 - N/A"/>
    <s v="10 - FONDO GENERAL"/>
    <s v="(en blanco)"/>
    <s v="99 - MULTIPROVINCIAL"/>
    <n v="27740600"/>
    <n v="22253057.84"/>
    <n v="14071091.390000002"/>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3541100"/>
    <n v="0"/>
  </r>
  <r>
    <s v="2024"/>
    <x v="0"/>
    <x v="0"/>
    <x v="0"/>
    <x v="0"/>
    <s v="2 - Poder Ejecutivo"/>
    <s v="0209 - MINISTERIO DE TRABAJO"/>
    <s v="0001 - MINISTERIO DE TRABAJO"/>
    <x v="1"/>
    <x v="2"/>
    <x v="51"/>
    <s v="2.2 - CONTRATACIÓN DE SERVICIOS"/>
    <s v="2.2.5 - ALQUILERES Y RENTAS"/>
    <s v="N"/>
    <s v="00 - N/A"/>
    <s v="70 - DONACION EXTERNA"/>
    <s v="(en blanco)"/>
    <s v="99 - MULTIPROVINCIAL"/>
    <n v="0"/>
    <n v="1665816.68"/>
    <n v="1646902.4"/>
  </r>
  <r>
    <s v="2024"/>
    <x v="0"/>
    <x v="0"/>
    <x v="0"/>
    <x v="0"/>
    <s v="2 - Poder Ejecutivo"/>
    <s v="0209 - MINISTERIO DE TRABAJO"/>
    <s v="0001 - MINISTERIO DE TRABAJO"/>
    <x v="1"/>
    <x v="2"/>
    <x v="51"/>
    <s v="2.2 - CONTRATACIÓN DE SERVICIOS"/>
    <s v="2.2.6 - SEGUROS"/>
    <s v="N"/>
    <s v="00 - N/A"/>
    <s v="10 - FONDO GENERAL"/>
    <s v="(en blanco)"/>
    <s v="99 - MULTIPROVINCIAL"/>
    <n v="13100000"/>
    <n v="13900000"/>
    <n v="13686683.249999998"/>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3469700"/>
    <n v="2142789.9899999998"/>
    <n v="212459"/>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2469496"/>
    <n v="21149363.399999999"/>
    <n v="6909673.8600000013"/>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en blanco)"/>
    <s v="99 - MULTIPROVINCIAL"/>
    <n v="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8668574"/>
    <n v="7526709.0100000007"/>
    <n v="259155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46995306"/>
    <n v="15106592.199999999"/>
    <n v="8078670.2000000002"/>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1750135.4000000004"/>
    <n v="0"/>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2660000"/>
    <n v="7707266.79"/>
    <n v="3526143.0999999996"/>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5869800"/>
    <n v="10322125.33"/>
    <n v="3668820.1100000003"/>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508500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1573000"/>
    <n v="446031.53"/>
    <n v="172314.93"/>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3000000"/>
    <n v="1234145.0100000002"/>
    <n v="715631.42999999993"/>
  </r>
  <r>
    <s v="2024"/>
    <x v="0"/>
    <x v="0"/>
    <x v="0"/>
    <x v="0"/>
    <s v="2 - Poder Ejecutivo"/>
    <s v="0209 - MINISTERIO DE TRABAJO"/>
    <s v="0001 - MINISTERIO DE TRABAJO"/>
    <x v="1"/>
    <x v="2"/>
    <x v="51"/>
    <s v="2.3 - MATERIALES Y SUMINISTROS"/>
    <s v="2.3.2 - TEXTILES Y VESTUARIOS"/>
    <s v="N"/>
    <s v="00 - N/A"/>
    <s v="10 - FONDO GENERAL"/>
    <s v="(en blanco)"/>
    <s v="99 - MULTIPROVINCIAL"/>
    <n v="215000"/>
    <n v="132160"/>
    <n v="13216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2060000"/>
    <n v="905185.44"/>
    <n v="35785.440000000002"/>
  </r>
  <r>
    <s v="2024"/>
    <x v="0"/>
    <x v="0"/>
    <x v="0"/>
    <x v="0"/>
    <s v="2 - Poder Ejecutivo"/>
    <s v="0209 - MINISTERIO DE TRABAJO"/>
    <s v="0001 - MINISTERIO DE TRABAJO"/>
    <x v="1"/>
    <x v="2"/>
    <x v="51"/>
    <s v="2.3 - MATERIALES Y SUMINISTROS"/>
    <s v="2.3.2 - TEXTILES Y VESTUARIOS"/>
    <s v="N"/>
    <s v="00 - N/A"/>
    <s v="70 - DONACION EXTERNA"/>
    <s v="(en blanco)"/>
    <s v="99 - MULTIPROVINCIAL"/>
    <n v="0"/>
    <n v="99238"/>
    <n v="0"/>
  </r>
  <r>
    <s v="2024"/>
    <x v="0"/>
    <x v="0"/>
    <x v="0"/>
    <x v="0"/>
    <s v="2 - Poder Ejecutivo"/>
    <s v="0209 - MINISTERIO DE TRABAJO"/>
    <s v="0001 - MINISTERIO DE TRABAJO"/>
    <x v="1"/>
    <x v="2"/>
    <x v="51"/>
    <s v="2.3 - MATERIALES Y SUMINISTROS"/>
    <s v="2.3.3 - PAPEL, CARTÓN E IMPRESOS"/>
    <s v="N"/>
    <s v="00 - N/A"/>
    <s v="10 - FONDO GENERAL"/>
    <s v="(en blanco)"/>
    <s v="99 - MULTIPROVINCIAL"/>
    <n v="2470643"/>
    <n v="1477000"/>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3479122"/>
    <n v="566893"/>
    <n v="245351.5"/>
  </r>
  <r>
    <s v="2024"/>
    <x v="0"/>
    <x v="0"/>
    <x v="0"/>
    <x v="0"/>
    <s v="2 - Poder Ejecutivo"/>
    <s v="0209 - MINISTERIO DE TRABAJO"/>
    <s v="0001 - MINISTERIO DE TRABAJO"/>
    <x v="1"/>
    <x v="2"/>
    <x v="51"/>
    <s v="2.3 - MATERIALES Y SUMINISTROS"/>
    <s v="2.3.5 - CUERO, CAUCHO Y PLÁSTICO"/>
    <s v="N"/>
    <s v="00 - N/A"/>
    <s v="10 - FONDO GENERAL"/>
    <s v="(en blanco)"/>
    <s v="99 - MULTIPROVINCIAL"/>
    <n v="550000"/>
    <n v="32"/>
    <n v="0"/>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3600000"/>
    <n v="1174777.08"/>
    <n v="1141306.5"/>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935000"/>
    <n v="200096"/>
    <n v="42882.380000000005"/>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155000"/>
    <n v="371000"/>
    <n v="304517.00999999989"/>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46837000"/>
    <n v="46215132"/>
    <n v="67732"/>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300000"/>
    <n v="382250"/>
    <n v="167054.63000000003"/>
  </r>
  <r>
    <s v="2024"/>
    <x v="0"/>
    <x v="0"/>
    <x v="0"/>
    <x v="0"/>
    <s v="2 - Poder Ejecutivo"/>
    <s v="0209 - MINISTERIO DE TRABAJO"/>
    <s v="0001 - MINISTERIO DE TRABAJO"/>
    <x v="1"/>
    <x v="2"/>
    <x v="51"/>
    <s v="2.3 - MATERIALES Y SUMINISTROS"/>
    <s v="2.3.9 - PRODUCTOS Y ÚTILES VARIOS"/>
    <s v="N"/>
    <s v="00 - N/A"/>
    <s v="10 - FONDO GENERAL"/>
    <s v="(en blanco)"/>
    <s v="99 - MULTIPROVINCIAL"/>
    <n v="2951366"/>
    <n v="4183000.4800000004"/>
    <n v="2592745.8899999997"/>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5885643"/>
    <n v="7939921.2199999997"/>
    <n v="6757265.6699999999"/>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662377"/>
    <n v="0"/>
  </r>
  <r>
    <s v="2024"/>
    <x v="0"/>
    <x v="0"/>
    <x v="0"/>
    <x v="0"/>
    <s v="2 - Poder Ejecutivo"/>
    <s v="0210 - MINISTERIO DE AGRICULTURA"/>
    <s v="0001 - MINISTERIO DE AGRICULTURA"/>
    <x v="1"/>
    <x v="12"/>
    <x v="32"/>
    <s v="2.1 - REMUNERACIONES Y CONTRIBUCIONES"/>
    <s v="2.1.1 - REMUNERACIONES"/>
    <s v="N"/>
    <s v="00 - N/A"/>
    <s v="10 - FONDO GENERAL"/>
    <s v="(en blanco)"/>
    <s v="99 - MULTIPROVINCIAL"/>
    <n v="264000000"/>
    <n v="264900000"/>
    <n v="176096500"/>
  </r>
  <r>
    <s v="2024"/>
    <x v="0"/>
    <x v="0"/>
    <x v="0"/>
    <x v="0"/>
    <s v="2 - Poder Ejecutivo"/>
    <s v="0210 - MINISTERIO DE AGRICULTURA"/>
    <s v="0001 - MINISTERIO DE AGRICULTURA"/>
    <x v="1"/>
    <x v="12"/>
    <x v="32"/>
    <s v="2.2 - CONTRATACIÓN DE SERVICIOS"/>
    <s v="2.2.1 - SERVICIOS BÁSICOS"/>
    <s v="N"/>
    <s v="00 - N/A"/>
    <s v="10 - FONDO GENERAL"/>
    <s v="(en blanco)"/>
    <s v="99 - MULTIPROVINCIAL"/>
    <n v="295407533"/>
    <n v="295407533"/>
    <n v="254680411.09999996"/>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27500000"/>
    <n v="27500000"/>
    <n v="6174734.1799999997"/>
  </r>
  <r>
    <s v="2024"/>
    <x v="0"/>
    <x v="0"/>
    <x v="0"/>
    <x v="0"/>
    <s v="2 - Poder Ejecutivo"/>
    <s v="0210 - MINISTERIO DE AGRICULTURA"/>
    <s v="0001 - MINISTERIO DE AGRICULTURA"/>
    <x v="1"/>
    <x v="12"/>
    <x v="32"/>
    <s v="2.2 - CONTRATACIÓN DE SERVICIOS"/>
    <s v="2.2.3 - VIÁTICOS"/>
    <s v="N"/>
    <s v="00 - N/A"/>
    <s v="10 - FONDO GENERAL"/>
    <s v="(en blanco)"/>
    <s v="99 - MULTIPROVINCIAL"/>
    <n v="20900000"/>
    <n v="20900000"/>
    <n v="17704300"/>
  </r>
  <r>
    <s v="2024"/>
    <x v="0"/>
    <x v="0"/>
    <x v="0"/>
    <x v="0"/>
    <s v="2 - Poder Ejecutivo"/>
    <s v="0210 - MINISTERIO DE AGRICULTURA"/>
    <s v="0001 - MINISTERIO DE AGRICULTURA"/>
    <x v="1"/>
    <x v="12"/>
    <x v="32"/>
    <s v="2.2 - CONTRATACIÓN DE SERVICIOS"/>
    <s v="2.2.4 - TRANSPORTE Y ALMACENAJE"/>
    <s v="N"/>
    <s v="00 - N/A"/>
    <s v="10 - FONDO GENERAL"/>
    <s v="(en blanco)"/>
    <s v="99 - MULTIPROVINCIAL"/>
    <n v="75000"/>
    <n v="20075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91500000"/>
    <n v="50300000"/>
    <n v="23826118.599999998"/>
  </r>
  <r>
    <s v="2024"/>
    <x v="0"/>
    <x v="0"/>
    <x v="0"/>
    <x v="0"/>
    <s v="2 - Poder Ejecutivo"/>
    <s v="0210 - MINISTERIO DE AGRICULTURA"/>
    <s v="0001 - MINISTERIO DE AGRICULTURA"/>
    <x v="1"/>
    <x v="12"/>
    <x v="32"/>
    <s v="2.2 - CONTRATACIÓN DE SERVICIOS"/>
    <s v="2.2.6 - SEGUROS"/>
    <s v="N"/>
    <s v="00 - N/A"/>
    <s v="10 - FONDO GENERAL"/>
    <s v="(en blanco)"/>
    <s v="99 - MULTIPROVINCIAL"/>
    <n v="46000000"/>
    <n v="41200000"/>
    <n v="38590248.910000004"/>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43800000"/>
    <n v="76400000"/>
    <n v="65294234.039999999"/>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31966500"/>
    <n v="45466500"/>
    <n v="38770582"/>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12621308"/>
    <n v="12621308"/>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64100000"/>
    <n v="65530000"/>
    <n v="53114283.459999993"/>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16543500"/>
    <n v="4943500"/>
    <n v="819285.92999999993"/>
  </r>
  <r>
    <s v="2024"/>
    <x v="0"/>
    <x v="0"/>
    <x v="0"/>
    <x v="0"/>
    <s v="2 - Poder Ejecutivo"/>
    <s v="0210 - MINISTERIO DE AGRICULTURA"/>
    <s v="0001 - MINISTERIO DE AGRICULTURA"/>
    <x v="1"/>
    <x v="12"/>
    <x v="32"/>
    <s v="2.3 - MATERIALES Y SUMINISTROS"/>
    <s v="2.3.2 - TEXTILES Y VESTUARIOS"/>
    <s v="N"/>
    <s v="00 - N/A"/>
    <s v="10 - FONDO GENERAL"/>
    <s v="(en blanco)"/>
    <s v="99 - MULTIPROVINCIAL"/>
    <n v="2090000"/>
    <n v="2590000"/>
    <n v="1310761.7"/>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250000"/>
    <n v="250000"/>
    <n v="239894"/>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9249858"/>
    <n v="8649858"/>
    <n v="3105181"/>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330000"/>
    <n v="6900000"/>
    <n v="2901509.56"/>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231450000"/>
    <n v="375350000"/>
    <n v="285056839.73000002"/>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33426531"/>
    <n v="11926531"/>
    <n v="1121682.4300000002"/>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3157934946"/>
    <n v="3157934946"/>
    <n v="1923724956.3900011"/>
  </r>
  <r>
    <s v="2024"/>
    <x v="0"/>
    <x v="0"/>
    <x v="0"/>
    <x v="0"/>
    <s v="2 - Poder Ejecutivo"/>
    <s v="0210 - MINISTERIO DE AGRICULTURA"/>
    <s v="0001 - MINISTERIO DE AGRICULTURA"/>
    <x v="1"/>
    <x v="12"/>
    <x v="53"/>
    <s v="2.1 - REMUNERACIONES Y CONTRIBUCIONES"/>
    <s v="2.1.2 - SOBRESUELDOS"/>
    <s v="N"/>
    <s v="00 - N/A"/>
    <s v="10 - FONDO GENERAL"/>
    <s v="(en blanco)"/>
    <s v="99 - MULTIPROVINCIAL"/>
    <n v="428526818"/>
    <n v="428526818"/>
    <n v="254977907.5"/>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461470003"/>
    <n v="461470003"/>
    <n v="293166278.21000004"/>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3500000"/>
    <n v="3500000"/>
    <n v="531000"/>
  </r>
  <r>
    <s v="2024"/>
    <x v="0"/>
    <x v="0"/>
    <x v="0"/>
    <x v="0"/>
    <s v="2 - Poder Ejecutivo"/>
    <s v="0210 - MINISTERIO DE AGRICULTURA"/>
    <s v="0001 - MINISTERIO DE AGRICULTURA"/>
    <x v="1"/>
    <x v="12"/>
    <x v="53"/>
    <s v="2.2 - CONTRATACIÓN DE SERVICIOS"/>
    <s v="2.2.3 - VIÁTICOS"/>
    <s v="N"/>
    <s v="00 - N/A"/>
    <s v="10 - FONDO GENERAL"/>
    <s v="(en blanco)"/>
    <s v="99 - MULTIPROVINCIAL"/>
    <n v="4000000"/>
    <n v="4000000"/>
    <n v="1859380.96"/>
  </r>
  <r>
    <s v="2024"/>
    <x v="0"/>
    <x v="0"/>
    <x v="0"/>
    <x v="0"/>
    <s v="2 - Poder Ejecutivo"/>
    <s v="0210 - MINISTERIO DE AGRICULTURA"/>
    <s v="0001 - MINISTERIO DE AGRICULTURA"/>
    <x v="1"/>
    <x v="12"/>
    <x v="53"/>
    <s v="2.2 - CONTRATACIÓN DE SERVICIOS"/>
    <s v="2.2.4 - TRANSPORTE Y ALMACENAJE"/>
    <s v="N"/>
    <s v="00 - N/A"/>
    <s v="10 - FONDO GENERAL"/>
    <s v="(en blanco)"/>
    <s v="99 - MULTIPROVINCIAL"/>
    <n v="2000000"/>
    <n v="1600000"/>
    <n v="677480.35"/>
  </r>
  <r>
    <s v="2024"/>
    <x v="0"/>
    <x v="0"/>
    <x v="0"/>
    <x v="0"/>
    <s v="2 - Poder Ejecutivo"/>
    <s v="0210 - MINISTERIO DE AGRICULTURA"/>
    <s v="0001 - MINISTERIO DE AGRICULTURA"/>
    <x v="1"/>
    <x v="12"/>
    <x v="53"/>
    <s v="2.2 - CONTRATACIÓN DE SERVICIOS"/>
    <s v="2.2.5 - ALQUILERES Y RENTAS"/>
    <s v="N"/>
    <s v="00 - N/A"/>
    <s v="10 - FONDO GENERAL"/>
    <s v="(en blanco)"/>
    <s v="99 - MULTIPROVINCIAL"/>
    <n v="7000000"/>
    <n v="8500000"/>
    <n v="4272302.1399999997"/>
  </r>
  <r>
    <s v="2024"/>
    <x v="0"/>
    <x v="0"/>
    <x v="0"/>
    <x v="0"/>
    <s v="2 - Poder Ejecutivo"/>
    <s v="0210 - MINISTERIO DE AGRICULTURA"/>
    <s v="0001 - MINISTERIO DE AGRICULTURA"/>
    <x v="1"/>
    <x v="12"/>
    <x v="53"/>
    <s v="2.2 - CONTRATACIÓN DE SERVICIOS"/>
    <s v="2.2.6 - SEGUROS"/>
    <s v="N"/>
    <s v="00 - N/A"/>
    <s v="10 - FONDO GENERAL"/>
    <s v="(en blanco)"/>
    <s v="99 - MULTIPROVINCIAL"/>
    <n v="150000000"/>
    <n v="150000000"/>
    <n v="1125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13700000"/>
    <n v="27640000"/>
    <n v="2492252.61"/>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20650000"/>
    <n v="18850000"/>
    <n v="10842620"/>
  </r>
  <r>
    <s v="2024"/>
    <x v="0"/>
    <x v="0"/>
    <x v="0"/>
    <x v="0"/>
    <s v="2 - Poder Ejecutivo"/>
    <s v="0210 - MINISTERIO DE AGRICULTURA"/>
    <s v="0001 - MINISTERIO DE AGRICULTURA"/>
    <x v="1"/>
    <x v="12"/>
    <x v="53"/>
    <s v="2.2 - CONTRATACIÓN DE SERVICIOS"/>
    <s v="2.2.8 - OTROS SERVICIOS NO INCLUIDOS EN CONCEPTOS ANTERIORES"/>
    <s v="N"/>
    <s v="00 - N/A"/>
    <s v="60 - CREDITO EXTERNO"/>
    <s v="(en blanco)"/>
    <s v="99 - MULTIPROVINCIAL"/>
    <n v="2410000000"/>
    <n v="2410000000"/>
    <n v="0"/>
  </r>
  <r>
    <s v="2024"/>
    <x v="0"/>
    <x v="0"/>
    <x v="0"/>
    <x v="0"/>
    <s v="2 - Poder Ejecutivo"/>
    <s v="0210 - MINISTERIO DE AGRICULTURA"/>
    <s v="0001 - MINISTERIO DE AGRICULTURA"/>
    <x v="1"/>
    <x v="12"/>
    <x v="53"/>
    <s v="2.2 - CONTRATACIÓN DE SERVICIOS"/>
    <s v="2.2.9 - OTRAS CONTRATACIONES DE SERVICIOS"/>
    <s v="N"/>
    <s v="00 - N/A"/>
    <s v="10 - FONDO GENERAL"/>
    <s v="(en blanco)"/>
    <s v="99 - MULTIPROVINCIAL"/>
    <n v="500000"/>
    <n v="500000"/>
    <n v="0"/>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2000000"/>
    <n v="8000000"/>
    <n v="4959206.92"/>
  </r>
  <r>
    <s v="2024"/>
    <x v="0"/>
    <x v="0"/>
    <x v="0"/>
    <x v="0"/>
    <s v="2 - Poder Ejecutivo"/>
    <s v="0210 - MINISTERIO DE AGRICULTURA"/>
    <s v="0001 - MINISTERIO DE AGRICULTURA"/>
    <x v="1"/>
    <x v="12"/>
    <x v="53"/>
    <s v="2.3 - MATERIALES Y SUMINISTROS"/>
    <s v="2.3.2 - TEXTILES Y VESTUARIOS"/>
    <s v="N"/>
    <s v="00 - N/A"/>
    <s v="10 - FONDO GENERAL"/>
    <s v="(en blanco)"/>
    <s v="99 - MULTIPROVINCIAL"/>
    <n v="150000"/>
    <n v="150000"/>
    <n v="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500000"/>
    <n v="5000000"/>
    <n v="1602244.1199999999"/>
  </r>
  <r>
    <s v="2024"/>
    <x v="0"/>
    <x v="0"/>
    <x v="0"/>
    <x v="0"/>
    <s v="2 - Poder Ejecutivo"/>
    <s v="0210 - MINISTERIO DE AGRICULTURA"/>
    <s v="0001 - MINISTERIO DE AGRICULTURA"/>
    <x v="1"/>
    <x v="12"/>
    <x v="53"/>
    <s v="2.3 - MATERIALES Y SUMINISTROS"/>
    <s v="2.3.4 - PRODUCTOS FARMACÉUTICOS"/>
    <s v="N"/>
    <s v="00 - N/A"/>
    <s v="10 - FONDO GENERAL"/>
    <s v="(en blanco)"/>
    <s v="99 - MULTIPROVINCIAL"/>
    <n v="4000000"/>
    <n v="0"/>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117554"/>
    <n v="117554"/>
    <n v="0"/>
  </r>
  <r>
    <s v="2024"/>
    <x v="0"/>
    <x v="0"/>
    <x v="0"/>
    <x v="0"/>
    <s v="2 - Poder Ejecutivo"/>
    <s v="0210 - MINISTERIO DE AGRICULTURA"/>
    <s v="0001 - MINISTERIO DE AGRICULTURA"/>
    <x v="1"/>
    <x v="12"/>
    <x v="53"/>
    <s v="2.3 - MATERIALES Y SUMINISTROS"/>
    <s v="2.3.6 - PRODUCTOS DE MINERALES, METÁLICOS Y NO METÁLICOS"/>
    <s v="N"/>
    <s v="00 - N/A"/>
    <s v="10 - FONDO GENERAL"/>
    <s v="(en blanco)"/>
    <s v="99 - MULTIPROVINCIAL"/>
    <n v="0"/>
    <n v="150000"/>
    <n v="149863.03"/>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62100000"/>
    <n v="86430000"/>
    <n v="34382244.960000001"/>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61620250"/>
    <n v="11855250"/>
    <n v="2281660.3599999994"/>
  </r>
  <r>
    <s v="2024"/>
    <x v="0"/>
    <x v="0"/>
    <x v="0"/>
    <x v="0"/>
    <s v="2 - Poder Ejecutivo"/>
    <s v="0210 - MINISTERIO DE AGRICULTURA"/>
    <s v="0001 - MINISTERIO DE AGRICULTURA"/>
    <x v="2"/>
    <x v="14"/>
    <x v="54"/>
    <s v="2.3 - MATERIALES Y SUMINISTROS"/>
    <s v="2.3.7 - COMBUSTIBLES, LUBRICANTES, PRODUCTOS QUÍMICOS Y CONEXOS"/>
    <s v="N"/>
    <s v="00 - N/A"/>
    <s v="10 - FONDO GENERAL"/>
    <s v="(en blanco)"/>
    <s v="99 - MULTIPROVINCIAL"/>
    <n v="0"/>
    <n v="30000000"/>
    <n v="0"/>
  </r>
  <r>
    <s v="2024"/>
    <x v="0"/>
    <x v="0"/>
    <x v="0"/>
    <x v="0"/>
    <s v="2 - Poder Ejecutivo"/>
    <s v="0210 - MINISTERIO DE AGRICULTURA"/>
    <s v="0001 - MINISTERIO DE AGRICULTURA"/>
    <x v="2"/>
    <x v="10"/>
    <x v="45"/>
    <s v="2.2 - CONTRATACIÓN DE SERVICIOS"/>
    <s v="2.2.2 - PUBLICIDAD, IMPRESIÓN Y ENCUADERNACIÓN"/>
    <s v="N"/>
    <s v="00 - N/A"/>
    <s v="10 - FONDO GENERAL"/>
    <s v="(en blanco)"/>
    <s v="99 - MULTIPROVINCIAL"/>
    <n v="4600000"/>
    <n v="4600000"/>
    <n v="3084880.4200000004"/>
  </r>
  <r>
    <s v="2024"/>
    <x v="0"/>
    <x v="0"/>
    <x v="0"/>
    <x v="0"/>
    <s v="2 - Poder Ejecutivo"/>
    <s v="0210 - MINISTERIO DE AGRICULTURA"/>
    <s v="0001 - MINISTERIO DE AGRICULTURA"/>
    <x v="2"/>
    <x v="10"/>
    <x v="45"/>
    <s v="2.2 - CONTRATACIÓN DE SERVICIOS"/>
    <s v="2.2.3 - VIÁTICOS"/>
    <s v="N"/>
    <s v="00 - N/A"/>
    <s v="10 - FONDO GENERAL"/>
    <s v="(en blanco)"/>
    <s v="99 - MULTIPROVINCIAL"/>
    <n v="1000000"/>
    <n v="1000000"/>
    <n v="0"/>
  </r>
  <r>
    <s v="2024"/>
    <x v="0"/>
    <x v="0"/>
    <x v="0"/>
    <x v="0"/>
    <s v="2 - Poder Ejecutivo"/>
    <s v="0210 - MINISTERIO DE AGRICULTURA"/>
    <s v="0001 - MINISTERIO DE AGRICULTURA"/>
    <x v="2"/>
    <x v="10"/>
    <x v="45"/>
    <s v="2.2 - CONTRATACIÓN DE SERVICIOS"/>
    <s v="2.2.4 - TRANSPORTE Y ALMACENAJE"/>
    <s v="N"/>
    <s v="00 - N/A"/>
    <s v="10 - FONDO GENERAL"/>
    <s v="(en blanco)"/>
    <s v="99 - MULTIPROVINCIAL"/>
    <n v="0"/>
    <n v="100000"/>
    <n v="0"/>
  </r>
  <r>
    <s v="2024"/>
    <x v="0"/>
    <x v="0"/>
    <x v="0"/>
    <x v="0"/>
    <s v="2 - Poder Ejecutivo"/>
    <s v="0210 - MINISTERIO DE AGRICULTURA"/>
    <s v="0001 - MINISTERIO DE AGRICULTURA"/>
    <x v="2"/>
    <x v="10"/>
    <x v="45"/>
    <s v="2.2 - CONTRATACIÓN DE SERVICIOS"/>
    <s v="2.2.5 - ALQUILERES Y RENTAS"/>
    <s v="N"/>
    <s v="00 - N/A"/>
    <s v="10 - FONDO GENERAL"/>
    <s v="(en blanco)"/>
    <s v="99 - MULTIPROVINCIAL"/>
    <n v="21400000"/>
    <n v="17549900"/>
    <n v="0"/>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4730000"/>
    <n v="11730000"/>
    <n v="9565736.4800000004"/>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27865276"/>
    <n v="9765276"/>
    <n v="2730747.6"/>
  </r>
  <r>
    <s v="2024"/>
    <x v="0"/>
    <x v="0"/>
    <x v="0"/>
    <x v="0"/>
    <s v="2 - Poder Ejecutivo"/>
    <s v="0210 - MINISTERIO DE AGRICULTURA"/>
    <s v="0001 - MINISTERIO DE AGRICULTURA"/>
    <x v="2"/>
    <x v="10"/>
    <x v="45"/>
    <s v="2.2 - CONTRATACIÓN DE SERVICIOS"/>
    <s v="2.2.9 - OTRAS CONTRATACIONES DE SERVICIOS"/>
    <s v="N"/>
    <s v="00 - N/A"/>
    <s v="10 - FONDO GENERAL"/>
    <s v="(en blanco)"/>
    <s v="99 - MULTIPROVINCIAL"/>
    <n v="600000"/>
    <n v="600000"/>
    <n v="468847.28"/>
  </r>
  <r>
    <s v="2024"/>
    <x v="0"/>
    <x v="0"/>
    <x v="0"/>
    <x v="0"/>
    <s v="2 - Poder Ejecutivo"/>
    <s v="0210 - MINISTERIO DE AGRICULTURA"/>
    <s v="0001 - MINISTERIO DE AGRICULTURA"/>
    <x v="2"/>
    <x v="10"/>
    <x v="45"/>
    <s v="2.3 - MATERIALES Y SUMINISTROS"/>
    <s v="2.3.3 - PAPEL, CARTÓN E IMPRESOS"/>
    <s v="N"/>
    <s v="00 - N/A"/>
    <s v="10 - FONDO GENERAL"/>
    <s v="(en blanco)"/>
    <s v="99 - MULTIPROVINCIAL"/>
    <n v="100000"/>
    <n v="100000"/>
    <n v="0"/>
  </r>
  <r>
    <s v="2024"/>
    <x v="0"/>
    <x v="0"/>
    <x v="0"/>
    <x v="0"/>
    <s v="2 - Poder Ejecutivo"/>
    <s v="0210 - MINISTERIO DE AGRICULTURA"/>
    <s v="0001 - MINISTERIO DE AGRICULTURA"/>
    <x v="2"/>
    <x v="10"/>
    <x v="45"/>
    <s v="2.3 - MATERIALES Y SUMINISTROS"/>
    <s v="2.3.9 - PRODUCTOS Y ÚTILES VARIOS"/>
    <s v="N"/>
    <s v="00 - N/A"/>
    <s v="10 - FONDO GENERAL"/>
    <s v="(en blanco)"/>
    <s v="99 - MULTIPROVINCIAL"/>
    <n v="29531"/>
    <n v="29531"/>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1500000"/>
    <n v="1106500"/>
    <n v="0"/>
  </r>
  <r>
    <s v="2024"/>
    <x v="0"/>
    <x v="0"/>
    <x v="0"/>
    <x v="0"/>
    <s v="2 - Poder Ejecutivo"/>
    <s v="0210 - MINISTERIO DE AGRICULTURA"/>
    <s v="0001 - MINISTERIO DE AGRICULTURA"/>
    <x v="2"/>
    <x v="5"/>
    <x v="7"/>
    <s v="2.2 - CONTRATACIÓN DE SERVICIOS"/>
    <s v="2.2.3 - VIÁTICOS"/>
    <s v="N"/>
    <s v="00 - N/A"/>
    <s v="10 - FONDO GENERAL"/>
    <s v="(en blanco)"/>
    <s v="99 - MULTIPROVINCIAL"/>
    <n v="2000000"/>
    <n v="2000000"/>
    <n v="0"/>
  </r>
  <r>
    <s v="2024"/>
    <x v="0"/>
    <x v="0"/>
    <x v="0"/>
    <x v="0"/>
    <s v="2 - Poder Ejecutivo"/>
    <s v="0210 - MINISTERIO DE AGRICULTURA"/>
    <s v="0001 - MINISTERIO DE AGRICULTURA"/>
    <x v="2"/>
    <x v="5"/>
    <x v="7"/>
    <s v="2.2 - CONTRATACIÓN DE SERVICIOS"/>
    <s v="2.2.4 - TRANSPORTE Y ALMACENAJE"/>
    <s v="N"/>
    <s v="00 - N/A"/>
    <s v="10 - FONDO GENERAL"/>
    <s v="(en blanco)"/>
    <s v="99 - MULTIPROVINCIAL"/>
    <n v="75000"/>
    <n v="0"/>
    <n v="0"/>
  </r>
  <r>
    <s v="2024"/>
    <x v="0"/>
    <x v="0"/>
    <x v="0"/>
    <x v="0"/>
    <s v="2 - Poder Ejecutivo"/>
    <s v="0210 - MINISTERIO DE AGRICULTURA"/>
    <s v="0001 - MINISTERIO DE AGRICULTURA"/>
    <x v="2"/>
    <x v="5"/>
    <x v="7"/>
    <s v="2.2 - CONTRATACIÓN DE SERVICIOS"/>
    <s v="2.2.5 - ALQUILERES Y RENTAS"/>
    <s v="N"/>
    <s v="00 - N/A"/>
    <s v="10 - FONDO GENERAL"/>
    <s v="(en blanco)"/>
    <s v="99 - MULTIPROVINCIAL"/>
    <n v="6000000"/>
    <n v="6000000"/>
    <n v="285000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9486000"/>
    <n v="8971000"/>
    <n v="88618"/>
  </r>
  <r>
    <s v="2024"/>
    <x v="0"/>
    <x v="0"/>
    <x v="0"/>
    <x v="0"/>
    <s v="2 - Poder Ejecutivo"/>
    <s v="0210 - MINISTERIO DE AGRICULTURA"/>
    <s v="0001 - MINISTERIO DE AGRICULTURA"/>
    <x v="2"/>
    <x v="5"/>
    <x v="7"/>
    <s v="2.2 - CONTRATACIÓN DE SERVICIOS"/>
    <s v="2.2.9 - OTRAS CONTRATACIONES DE SERVICIOS"/>
    <s v="N"/>
    <s v="00 - N/A"/>
    <s v="10 - FONDO GENERAL"/>
    <s v="(en blanco)"/>
    <s v="99 - MULTIPROVINCIAL"/>
    <n v="300000"/>
    <n v="300000"/>
    <n v="209007.8"/>
  </r>
  <r>
    <s v="2024"/>
    <x v="0"/>
    <x v="0"/>
    <x v="0"/>
    <x v="0"/>
    <s v="2 - Poder Ejecutivo"/>
    <s v="0210 - MINISTERIO DE AGRICULTURA"/>
    <s v="0001 - MINISTERIO DE AGRICULTURA"/>
    <x v="2"/>
    <x v="5"/>
    <x v="7"/>
    <s v="2.3 - MATERIALES Y SUMINISTROS"/>
    <s v="2.3.1 - ALIMENTOS Y PRODUCTOS AGROFORESTALES"/>
    <s v="N"/>
    <s v="00 - N/A"/>
    <s v="10 - FONDO GENERAL"/>
    <s v="(en blanco)"/>
    <s v="99 - MULTIPROVINCIAL"/>
    <n v="212000"/>
    <n v="59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850000"/>
    <n v="790000"/>
    <n v="115650"/>
  </r>
  <r>
    <s v="2024"/>
    <x v="0"/>
    <x v="0"/>
    <x v="0"/>
    <x v="0"/>
    <s v="2 - Poder Ejecutivo"/>
    <s v="0210 - MINISTERIO DE AGRICULTURA"/>
    <s v="0001 - MINISTERIO DE AGRICULTURA"/>
    <x v="2"/>
    <x v="5"/>
    <x v="7"/>
    <s v="2.3 - MATERIALES Y SUMINISTROS"/>
    <s v="2.3.5 - CUERO, CAUCHO Y PLÁSTICO"/>
    <s v="N"/>
    <s v="00 - N/A"/>
    <s v="10 - FONDO GENERAL"/>
    <s v="(en blanco)"/>
    <s v="99 - MULTIPROVINCIAL"/>
    <n v="0"/>
    <n v="90000"/>
    <n v="0"/>
  </r>
  <r>
    <s v="2024"/>
    <x v="0"/>
    <x v="0"/>
    <x v="0"/>
    <x v="0"/>
    <s v="2 - Poder Ejecutivo"/>
    <s v="0210 - MINISTERIO DE AGRICULTURA"/>
    <s v="0001 - MINISTERIO DE AGRICULTURA"/>
    <x v="2"/>
    <x v="5"/>
    <x v="7"/>
    <s v="2.3 - MATERIALES Y SUMINISTROS"/>
    <s v="2.3.6 - PRODUCTOS DE MINERALES, METÁLICOS Y NO METÁLICOS"/>
    <s v="N"/>
    <s v="00 - N/A"/>
    <s v="10 - FONDO GENERAL"/>
    <s v="(en blanco)"/>
    <s v="99 - MULTIPROVINCIAL"/>
    <n v="0"/>
    <n v="633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9000000"/>
    <n v="9000000"/>
    <n v="0"/>
  </r>
  <r>
    <s v="2024"/>
    <x v="0"/>
    <x v="0"/>
    <x v="0"/>
    <x v="0"/>
    <s v="2 - Poder Ejecutivo"/>
    <s v="0210 - MINISTERIO DE AGRICULTURA"/>
    <s v="0001 - MINISTERIO DE AGRICULTURA"/>
    <x v="2"/>
    <x v="5"/>
    <x v="7"/>
    <s v="2.3 - MATERIALES Y SUMINISTROS"/>
    <s v="2.3.9 - PRODUCTOS Y ÚTILES VARIOS"/>
    <s v="N"/>
    <s v="00 - N/A"/>
    <s v="10 - FONDO GENERAL"/>
    <s v="(en blanco)"/>
    <s v="99 - MULTIPROVINCIAL"/>
    <n v="0"/>
    <n v="473500"/>
    <n v="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400322471"/>
    <n v="400322471"/>
    <n v="243281961.81999999"/>
  </r>
  <r>
    <s v="2024"/>
    <x v="0"/>
    <x v="0"/>
    <x v="0"/>
    <x v="0"/>
    <s v="2 - Poder Ejecutivo"/>
    <s v="0210 - MINISTERIO DE AGRICULTURA"/>
    <s v="0002 - DIRECCION GENERAL DE GANADERIA"/>
    <x v="1"/>
    <x v="12"/>
    <x v="32"/>
    <s v="2.1 - REMUNERACIONES Y CONTRIBUCIONES"/>
    <s v="2.1.1 - REMUNERACIONES"/>
    <s v="N"/>
    <s v="00 - N/A"/>
    <s v="20 - FONDOS CON DESTINO ESPECÍFICO"/>
    <s v="(en blanco)"/>
    <s v="99 - MULTIPROVINCIAL"/>
    <n v="0"/>
    <n v="22805573"/>
    <n v="6228150.0999999996"/>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44413267"/>
    <n v="45546267"/>
    <n v="27373060.150000002"/>
  </r>
  <r>
    <s v="2024"/>
    <x v="0"/>
    <x v="0"/>
    <x v="0"/>
    <x v="0"/>
    <s v="2 - Poder Ejecutivo"/>
    <s v="0210 - MINISTERIO DE AGRICULTURA"/>
    <s v="0002 - DIRECCION GENERAL DE GANADERIA"/>
    <x v="1"/>
    <x v="12"/>
    <x v="32"/>
    <s v="2.1 - REMUNERACIONES Y CONTRIBUCIONES"/>
    <s v="2.1.2 - SOBRESUELDOS"/>
    <s v="N"/>
    <s v="00 - N/A"/>
    <s v="20 - FONDOS CON DESTINO ESPECÍFICO"/>
    <s v="(en blanco)"/>
    <s v="99 - MULTIPROVINCIAL"/>
    <n v="0"/>
    <n v="3778073"/>
    <n v="0"/>
  </r>
  <r>
    <s v="2024"/>
    <x v="0"/>
    <x v="0"/>
    <x v="0"/>
    <x v="0"/>
    <s v="2 - Poder Ejecutivo"/>
    <s v="0210 - MINISTERIO DE AGRICULTURA"/>
    <s v="0002 - DIRECCION GENERAL DE GANADERIA"/>
    <x v="1"/>
    <x v="12"/>
    <x v="32"/>
    <s v="2.1 - REMUNERACIONES Y CONTRIBUCIONES"/>
    <s v="2.1.3 - DIETAS Y GASTOS DE REPRESENTACIÓN"/>
    <s v="N"/>
    <s v="00 - N/A"/>
    <s v="10 - FONDO GENERAL"/>
    <s v="(en blanco)"/>
    <s v="99 - MULTIPROVINCIAL"/>
    <n v="100000"/>
    <n v="100000"/>
    <n v="17949.900000000001"/>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63855740"/>
    <n v="62722740"/>
    <n v="36688965.280000001"/>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en blanco)"/>
    <s v="99 - MULTIPROVINCIAL"/>
    <n v="0"/>
    <n v="2916354"/>
    <n v="959803.02000000014"/>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17488400"/>
    <n v="17488400"/>
    <n v="13643738.98"/>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650000"/>
    <n v="1088925"/>
    <n v="468084.38"/>
  </r>
  <r>
    <s v="2024"/>
    <x v="0"/>
    <x v="0"/>
    <x v="0"/>
    <x v="0"/>
    <s v="2 - Poder Ejecutivo"/>
    <s v="0210 - MINISTERIO DE AGRICULTURA"/>
    <s v="0002 - DIRECCION GENERAL DE GANADERIA"/>
    <x v="1"/>
    <x v="12"/>
    <x v="32"/>
    <s v="2.2 - CONTRATACIÓN DE SERVICIOS"/>
    <s v="2.2.3 - VIÁTICOS"/>
    <s v="N"/>
    <s v="00 - N/A"/>
    <s v="10 - FONDO GENERAL"/>
    <s v="(en blanco)"/>
    <s v="99 - MULTIPROVINCIAL"/>
    <n v="3100000"/>
    <n v="3100000"/>
    <n v="1562638.46"/>
  </r>
  <r>
    <s v="2024"/>
    <x v="0"/>
    <x v="0"/>
    <x v="0"/>
    <x v="0"/>
    <s v="2 - Poder Ejecutivo"/>
    <s v="0210 - MINISTERIO DE AGRICULTURA"/>
    <s v="0002 - DIRECCION GENERAL DE GANADERIA"/>
    <x v="1"/>
    <x v="12"/>
    <x v="32"/>
    <s v="2.2 - CONTRATACIÓN DE SERVICIOS"/>
    <s v="2.2.4 - TRANSPORTE Y ALMACENAJE"/>
    <s v="N"/>
    <s v="00 - N/A"/>
    <s v="10 - FONDO GENERAL"/>
    <s v="(en blanco)"/>
    <s v="99 - MULTIPROVINCIAL"/>
    <n v="100000"/>
    <n v="343000"/>
    <n v="20300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2000000"/>
    <n v="2486624"/>
    <n v="961599.04"/>
  </r>
  <r>
    <s v="2024"/>
    <x v="0"/>
    <x v="0"/>
    <x v="0"/>
    <x v="0"/>
    <s v="2 - Poder Ejecutivo"/>
    <s v="0210 - MINISTERIO DE AGRICULTURA"/>
    <s v="0002 - DIRECCION GENERAL DE GANADERIA"/>
    <x v="1"/>
    <x v="12"/>
    <x v="32"/>
    <s v="2.2 - CONTRATACIÓN DE SERVICIOS"/>
    <s v="2.2.6 - SEGUROS"/>
    <s v="N"/>
    <s v="00 - N/A"/>
    <s v="10 - FONDO GENERAL"/>
    <s v="(en blanco)"/>
    <s v="99 - MULTIPROVINCIAL"/>
    <n v="11090000"/>
    <n v="8458363"/>
    <n v="149779.49"/>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7630000"/>
    <n v="6305237"/>
    <n v="2487195.9500000002"/>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20 - FONDOS CON DESTINO ESPECÍFICO"/>
    <s v="(en blanco)"/>
    <s v="99 - MULTIPROVINCIAL"/>
    <n v="0"/>
    <n v="1200000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2225000"/>
    <n v="5197210"/>
    <n v="4313584.18"/>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1100000"/>
    <n v="1320000"/>
    <n v="829115.70000000007"/>
  </r>
  <r>
    <s v="2024"/>
    <x v="0"/>
    <x v="0"/>
    <x v="0"/>
    <x v="0"/>
    <s v="2 - Poder Ejecutivo"/>
    <s v="0210 - MINISTERIO DE AGRICULTURA"/>
    <s v="0002 - DIRECCION GENERAL DE GANADERIA"/>
    <x v="1"/>
    <x v="12"/>
    <x v="32"/>
    <s v="2.2 - CONTRATACIÓN DE SERVICIOS"/>
    <s v="2.2.9 - OTRAS CONTRATACIONES DE SERVICIOS"/>
    <s v="N"/>
    <s v="00 - N/A"/>
    <s v="20 - FONDOS CON DESTINO ESPECÍFICO"/>
    <s v="(en blanco)"/>
    <s v="99 - MULTIPROVINCIAL"/>
    <n v="2418098"/>
    <n v="2418098"/>
    <n v="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2250000"/>
    <n v="3527849"/>
    <n v="1193419.44"/>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2276186"/>
    <n v="1176186"/>
    <n v="104200.23999999999"/>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1950000"/>
    <n v="2434685"/>
    <n v="732573.49"/>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7062500"/>
    <n v="18597886"/>
    <n v="11670872.780000001"/>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935000"/>
    <n v="1091000"/>
    <n v="399968.4"/>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620000"/>
    <n v="257015"/>
    <n v="31328.28"/>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25630"/>
    <n v="41935952"/>
    <n v="19520419.42000000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24837438"/>
    <n v="16900486"/>
    <n v="4707267.4800000004"/>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12294400"/>
    <n v="11814592"/>
    <n v="671400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2277600"/>
    <n v="2777600"/>
    <n v="903333.34"/>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1730858"/>
    <n v="1730858"/>
    <n v="1005096.9299999999"/>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672930"/>
    <n v="703692"/>
    <n v="413270.8000000001"/>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1000000"/>
    <n v="472000"/>
    <n v="218300"/>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100000"/>
    <n v="1100000"/>
    <n v="970222.96"/>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1305000"/>
    <n v="805000"/>
    <n v="658017.82000000007"/>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800000"/>
    <n v="800000"/>
    <n v="533692.34000000008"/>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142188"/>
    <n v="142188"/>
    <n v="23659"/>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1185556"/>
    <n v="635556"/>
    <n v="178050"/>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1600000"/>
    <n v="1507046"/>
    <n v="491783.93000000005"/>
  </r>
  <r>
    <s v="2024"/>
    <x v="0"/>
    <x v="0"/>
    <x v="0"/>
    <x v="0"/>
    <s v="2 - Poder Ejecutivo"/>
    <s v="0210 - MINISTERIO DE AGRICULTURA"/>
    <s v="0003 - OFICINA DE TRATADOS COMERCIALES AGRICOLAS"/>
    <x v="1"/>
    <x v="2"/>
    <x v="55"/>
    <s v="2.3 - MATERIALES Y SUMINISTROS"/>
    <s v="2.3.1 - ALIMENTOS Y PRODUCTOS AGROFORESTALES"/>
    <s v="N"/>
    <s v="00 - N/A"/>
    <s v="10 - FONDO GENERAL"/>
    <s v="(en blanco)"/>
    <s v="99 - MULTIPROVINCIAL"/>
    <n v="300000"/>
    <n v="294479"/>
    <n v="114317"/>
  </r>
  <r>
    <s v="2024"/>
    <x v="0"/>
    <x v="0"/>
    <x v="0"/>
    <x v="0"/>
    <s v="2 - Poder Ejecutivo"/>
    <s v="0210 - MINISTERIO DE AGRICULTURA"/>
    <s v="0003 - OFICINA DE TRATADOS COMERCIALES AGRICOLAS"/>
    <x v="1"/>
    <x v="2"/>
    <x v="55"/>
    <s v="2.3 - MATERIALES Y SUMINISTROS"/>
    <s v="2.3.2 - TEXTILES Y VESTUARIOS"/>
    <s v="N"/>
    <s v="00 - N/A"/>
    <s v="10 - FONDO GENERAL"/>
    <s v="(en blanco)"/>
    <s v="99 - MULTIPROVINCIAL"/>
    <n v="0"/>
    <n v="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375000"/>
    <n v="255000"/>
    <n v="5841"/>
  </r>
  <r>
    <s v="2024"/>
    <x v="0"/>
    <x v="0"/>
    <x v="0"/>
    <x v="0"/>
    <s v="2 - Poder Ejecutivo"/>
    <s v="0210 - MINISTERIO DE AGRICULTURA"/>
    <s v="0003 - OFICINA DE TRATADOS COMERCIALES AGRICOLAS"/>
    <x v="1"/>
    <x v="2"/>
    <x v="55"/>
    <s v="2.3 - MATERIALES Y SUMINISTROS"/>
    <s v="2.3.5 - CUERO, CAUCHO Y PLÁSTICO"/>
    <s v="N"/>
    <s v="00 - N/A"/>
    <s v="10 - FONDO GENERAL"/>
    <s v="(en blanco)"/>
    <s v="99 - MULTIPROVINCIAL"/>
    <n v="10000"/>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en blanco)"/>
    <s v="99 - MULTIPROVINCIAL"/>
    <n v="10000"/>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1605000"/>
    <n v="1605000"/>
    <n v="84000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219000"/>
    <n v="224521"/>
    <n v="56264.299999999996"/>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96064985"/>
    <n v="108029647"/>
    <n v="62714833.409999996"/>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17180000"/>
    <n v="19531000"/>
    <n v="7620687.7199999997"/>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16331894"/>
    <n v="16426664"/>
    <n v="9274761.2699999977"/>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3330000"/>
    <n v="3090000"/>
    <n v="2282782.2400000002"/>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500000"/>
    <n v="675000"/>
    <n v="253418.6"/>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5300000"/>
    <n v="6805230"/>
    <n v="3648688.2399999998"/>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50000"/>
    <n v="355137"/>
    <n v="271008.62"/>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480000"/>
    <n v="4058430"/>
    <n v="2241603.52"/>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5080000"/>
    <n v="2114863"/>
    <n v="1481159.53"/>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60000"/>
    <n v="1303175"/>
    <n v="645668.41"/>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34430000"/>
    <n v="4220445"/>
    <n v="1297355.77"/>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480000"/>
    <n v="1689000"/>
    <n v="1167762.0500000003"/>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320000"/>
    <n v="355000"/>
    <n v="250225.11"/>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140000"/>
    <n v="458250"/>
    <n v="24248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550000"/>
    <n v="404700"/>
    <n v="222636.74"/>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en blanco)"/>
    <s v="99 - MULTIPROVINCIAL"/>
    <n v="30000"/>
    <n v="59045"/>
    <n v="32444.639999999999"/>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260000"/>
    <n v="139000"/>
    <n v="129093.01"/>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35000"/>
    <n v="107740"/>
    <n v="74380.150000000009"/>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5700000"/>
    <n v="5776070"/>
    <n v="1650540.2199999997"/>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900000"/>
    <n v="2502645"/>
    <n v="1363664.0900000003"/>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39006617"/>
    <n v="39721000"/>
    <n v="2717500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1592000"/>
    <n v="2508000"/>
    <n v="1067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8000000"/>
    <n v="5510504.2800000003"/>
    <n v="4099882.55"/>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1275629.72"/>
    <n v="873299.40000000026"/>
  </r>
  <r>
    <s v="2024"/>
    <x v="0"/>
    <x v="0"/>
    <x v="0"/>
    <x v="0"/>
    <s v="2 - Poder Ejecutivo"/>
    <s v="0210 - MINISTERIO DE AGRICULTURA"/>
    <s v="0006 - CONSEJO NACIONAL DE PRODUCCIÓN PECUARIA (CONAPROPE)"/>
    <x v="1"/>
    <x v="2"/>
    <x v="55"/>
    <s v="2.3 - MATERIALES Y SUMINISTROS"/>
    <s v="2.3.2 - TEXTILES Y VESTUARIOS"/>
    <s v="N"/>
    <s v="00 - N/A"/>
    <s v="10 - FONDO GENERAL"/>
    <s v="(en blanco)"/>
    <s v="99 - MULTIPROVINCIAL"/>
    <n v="60000"/>
    <n v="0"/>
    <n v="0"/>
  </r>
  <r>
    <s v="2024"/>
    <x v="0"/>
    <x v="0"/>
    <x v="0"/>
    <x v="0"/>
    <s v="2 - Poder Ejecutivo"/>
    <s v="0210 - MINISTERIO DE AGRICULTURA"/>
    <s v="0006 - CONSEJO NACIONAL DE PRODUCCIÓN PECUARIA (CONAPROPE)"/>
    <x v="1"/>
    <x v="2"/>
    <x v="55"/>
    <s v="2.3 - MATERIALES Y SUMINISTROS"/>
    <s v="2.3.3 - PAPEL, CARTÓN E IMPRESOS"/>
    <s v="N"/>
    <s v="00 - N/A"/>
    <s v="10 - FONDO GENERAL"/>
    <s v="(en blanco)"/>
    <s v="99 - MULTIPROVINCIAL"/>
    <n v="170820"/>
    <n v="0"/>
    <n v="0"/>
  </r>
  <r>
    <s v="2024"/>
    <x v="0"/>
    <x v="0"/>
    <x v="0"/>
    <x v="0"/>
    <s v="2 - Poder Ejecutivo"/>
    <s v="0210 - MINISTERIO DE AGRICULTURA"/>
    <s v="0006 - CONSEJO NACIONAL DE PRODUCCIÓN PECUARIA (CONAPROPE)"/>
    <x v="1"/>
    <x v="2"/>
    <x v="55"/>
    <s v="2.3 - MATERIALES Y SUMINISTROS"/>
    <s v="2.3.9 - PRODUCTOS Y ÚTILES VARIOS"/>
    <s v="N"/>
    <s v="00 - N/A"/>
    <s v="10 - FONDO GENERAL"/>
    <s v="(en blanco)"/>
    <s v="99 - MULTIPROVINCIAL"/>
    <n v="185697"/>
    <n v="0"/>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25413000"/>
    <n v="31413000"/>
    <n v="4758500"/>
  </r>
  <r>
    <s v="2024"/>
    <x v="0"/>
    <x v="0"/>
    <x v="0"/>
    <x v="0"/>
    <s v="2 - Poder Ejecutivo"/>
    <s v="0210 - MINISTERIO DE AGRICULTURA"/>
    <s v="0007 - CONSEJO NACIONAL PARA LA REGLAMENTACIÓN Y FOMENTO DE LA INDUSTRIA LECHERA"/>
    <x v="1"/>
    <x v="12"/>
    <x v="32"/>
    <s v="2.1 - REMUNERACIONES Y CONTRIBUCIONES"/>
    <s v="2.1.2 - SOBRESUELDOS"/>
    <s v="N"/>
    <s v="00 - N/A"/>
    <s v="10 - FONDO GENERAL"/>
    <s v="(en blanco)"/>
    <s v="99 - MULTIPROVINCIAL"/>
    <n v="0"/>
    <n v="1000000"/>
    <n v="12700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4587000"/>
    <n v="4587000"/>
    <n v="723558.77"/>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25000000"/>
    <n v="1800000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en blanco)"/>
    <s v="99 - MULTIPROVINCIAL"/>
    <n v="12500000"/>
    <n v="10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en blanco)"/>
    <s v="99 - MULTIPROVINCIAL"/>
    <n v="12500000"/>
    <n v="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en blanco)"/>
    <s v="99 - MULTIPROVINCIAL"/>
    <n v="6000000"/>
    <n v="600000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en blanco)"/>
    <s v="99 - MULTIPROVINCIAL"/>
    <n v="3000000"/>
    <n v="300000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en blanco)"/>
    <s v="99 - MULTIPROVINCIAL"/>
    <n v="2000000"/>
    <n v="200000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50000000"/>
    <n v="11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2701100000"/>
    <n v="2706100000"/>
    <n v="1736695390.4000001"/>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756000000"/>
    <n v="213856285"/>
    <n v="154868866.15999997"/>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317600000"/>
    <n v="317600000"/>
    <n v="179914049.68999997"/>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16500000"/>
    <n v="22500000"/>
    <n v="6658377.5999999996"/>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18500000"/>
    <n v="9000000"/>
    <n v="7917704.8399999999"/>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4000000"/>
    <n v="8300000"/>
    <n v="1919580.0699999998"/>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en blanco)"/>
    <s v="99 - MULTIPROVINCIAL"/>
    <n v="300000"/>
    <n v="2900000"/>
    <n v="2803477.23"/>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12000000"/>
    <n v="35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64200000"/>
    <n v="32400000"/>
    <n v="24303844.599999998"/>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308100000"/>
    <n v="395400000"/>
    <n v="251074995.45000002"/>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44154518"/>
    <n v="41304518"/>
    <n v="15948331.35"/>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777400000"/>
    <n v="781491829"/>
    <n v="491735391.80999988"/>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70000000"/>
    <n v="203960000"/>
    <n v="182725717"/>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270000000"/>
    <n v="298531271"/>
    <n v="210699207.28"/>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85000000"/>
    <n v="260200000"/>
    <n v="146993042.84999999"/>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107400000"/>
    <n v="107400000"/>
    <n v="71633808.550000012"/>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49200000"/>
    <n v="40000"/>
    <n v="1681.18"/>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192600000"/>
    <n v="182600000"/>
    <n v="142761977.63999999"/>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60800000"/>
    <n v="50800000"/>
    <n v="10946082.850000005"/>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120000000"/>
    <n v="81000000"/>
    <n v="30771977.829999998"/>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31000000"/>
    <n v="61000000"/>
    <n v="60873723.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102000000"/>
    <n v="124000000"/>
    <n v="75596557.200000003"/>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en blanco)"/>
    <s v="99 - MULTIPROVINCIAL"/>
    <n v="500000"/>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en blanco)"/>
    <s v="99 - MULTIPROVINCIAL"/>
    <n v="2000000"/>
    <n v="2000000"/>
    <n v="1117863.1400000001"/>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47265464"/>
    <n v="28798464"/>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105600000"/>
    <n v="80100000"/>
    <n v="46229160.909999996"/>
  </r>
  <r>
    <s v="2024"/>
    <x v="0"/>
    <x v="0"/>
    <x v="0"/>
    <x v="0"/>
    <s v="2 - Poder Ejecutivo"/>
    <s v="0211 - MINISTERIO DE OBRAS PÚBLICAS Y COMUNICACIONES"/>
    <s v="0001 - MINISTERIO DE OBRAS PUBLICAS Y COMUNICACIONES"/>
    <x v="1"/>
    <x v="11"/>
    <x v="57"/>
    <s v="2.2 - CONTRATACIÓN DE SERVICIOS"/>
    <s v="2.2.6 - SEGUROS"/>
    <s v="N"/>
    <s v="00 - N/A"/>
    <s v="10 - FONDO GENERAL"/>
    <s v="(en blanco)"/>
    <s v="99 - MULTIPROVINCIAL"/>
    <n v="70000000"/>
    <n v="83267000"/>
    <n v="81579850.920000002"/>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68000000"/>
    <n v="65000000"/>
    <n v="62341032.019999996"/>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6000000"/>
    <n v="45026900"/>
    <n v="15172227.15"/>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42000000"/>
    <n v="68000000"/>
    <n v="49805002.640000008"/>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162164940"/>
    <n v="138164940"/>
    <n v="9699402.4900000002"/>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61550000"/>
    <n v="43899300"/>
    <n v="23187792.530000001"/>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en blanco)"/>
    <s v="99 - MULTIPROVINCIAL"/>
    <n v="5200000"/>
    <n v="5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6000000"/>
    <n v="5150700"/>
    <n v="335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3500000"/>
    <n v="47500000"/>
    <n v="39062401.600000001"/>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81000000"/>
    <n v="29600000"/>
    <n v="27776807.509999998"/>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100000"/>
    <n v="7100000"/>
    <n v="4631340.9700000007"/>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en blanco)"/>
    <s v="99 - MULTIPROVINCIAL"/>
    <n v="2000000"/>
    <n v="535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2100000"/>
    <n v="15837124.449999999"/>
    <n v="15274228.860000001"/>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67642561"/>
    <n v="85092561"/>
    <n v="15433156.749999998"/>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140000000"/>
    <n v="127500000"/>
    <n v="107154029.07000001"/>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33150000"/>
    <n v="45850000"/>
    <n v="31369199.750000004"/>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en blanco)"/>
    <s v="99 - MULTIPROVINCIAL"/>
    <n v="120000000"/>
    <n v="120000000"/>
    <n v="74865330.859999999"/>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22000000"/>
    <n v="22000000"/>
    <n v="11362466.120000001"/>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224842595"/>
    <n v="229405838"/>
    <n v="135803051.74000001"/>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32428663"/>
    <n v="32188663"/>
    <n v="16221028.390000002"/>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29457973"/>
    <n v="29853431"/>
    <n v="19545056.84"/>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5669040"/>
    <n v="6113040"/>
    <n v="3883230.6599999997"/>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2205000"/>
    <n v="2262600"/>
    <n v="1052820.04"/>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2100000"/>
    <n v="2100000"/>
    <n v="1398877.5"/>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600000"/>
    <n v="650000"/>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15694078"/>
    <n v="16494078"/>
    <n v="10415116.84"/>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4291992"/>
    <n v="3767418"/>
    <n v="2775337.19"/>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3705000"/>
    <n v="3705000"/>
    <n v="1998634.94"/>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508000"/>
    <n v="4708000"/>
    <n v="1200742.7"/>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7786510"/>
    <n v="7786510"/>
    <n v="3510960.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7655000"/>
    <n v="6446724.8700000001"/>
    <n v="4220324.8"/>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300000"/>
    <n v="536162.73"/>
    <n v="494672.51"/>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765000"/>
    <n v="528653"/>
    <n v="495750.87"/>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en blanco)"/>
    <s v="99 - MULTIPROVINCIAL"/>
    <n v="1000"/>
    <n v="5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2860000"/>
    <n v="1540233.4500000002"/>
    <n v="1468344.9"/>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6222500"/>
    <n v="8497852.9900000002"/>
    <n v="6261747.0000000009"/>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8212166"/>
    <n v="24026909.91"/>
    <n v="17208870.250000004"/>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7942000"/>
    <n v="10503430.050000001"/>
    <n v="8260948.459999999"/>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977314025"/>
    <n v="1023651225"/>
    <n v="636086842.87"/>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180200000"/>
    <n v="180200000"/>
    <n v="97848252.48999998"/>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136842125"/>
    <n v="136842125"/>
    <n v="89862676.209999964"/>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627424690"/>
    <n v="627424690"/>
    <n v="472375598.0800001"/>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800000"/>
    <n v="1000000"/>
    <n v="75189.600000000006"/>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200000"/>
    <n v="200000"/>
    <n v="132088.4"/>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4200000"/>
    <n v="20944223"/>
    <n v="20644785.650000002"/>
  </r>
  <r>
    <s v="2024"/>
    <x v="0"/>
    <x v="0"/>
    <x v="0"/>
    <x v="0"/>
    <s v="2 - Poder Ejecutivo"/>
    <s v="0211 - MINISTERIO DE OBRAS PÚBLICAS Y COMUNICACIONES"/>
    <s v="0003 - OFICINA PARA EL REORDENAMIENTO DEL TRANSPORTE"/>
    <x v="1"/>
    <x v="11"/>
    <x v="59"/>
    <s v="2.2 - CONTRATACIÓN DE SERVICIOS"/>
    <s v="2.2.4 - TRANSPORTE Y ALMACENAJE"/>
    <s v="N"/>
    <s v="00 - N/A"/>
    <s v="20 - FONDOS CON DESTINO ESPECÍFICO"/>
    <s v="(en blanco)"/>
    <s v="99 - MULTIPROVINCIAL"/>
    <n v="0"/>
    <n v="15000000"/>
    <n v="12203644.68"/>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6800000"/>
    <n v="14100000"/>
    <n v="6481004.6799999997"/>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195200000"/>
    <n v="195200000"/>
    <n v="192140335.72999999"/>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en blanco)"/>
    <s v="99 - MULTIPROVINCIAL"/>
    <n v="0"/>
    <n v="60000000"/>
    <n v="58877146.80000000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7517093"/>
    <n v="6517093"/>
    <n v="4627917.359999999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978873963"/>
    <n v="1298657004.79"/>
    <n v="1291023232.9499998"/>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35500000"/>
    <n v="47700000"/>
    <n v="38507543.009999998"/>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250000000"/>
    <n v="319842041.21000004"/>
    <n v="154547383.23000002"/>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4000000"/>
    <n v="2300000"/>
    <n v="972690.78"/>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4200000"/>
    <n v="4200000"/>
    <n v="1857618.38"/>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500000"/>
    <n v="4500000"/>
    <n v="1575528.98"/>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60600000"/>
    <n v="43100000"/>
    <n v="29209361"/>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37000000"/>
    <n v="29500000"/>
    <n v="27490755"/>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5200000"/>
    <n v="5900000"/>
    <n v="4652441.3900000006"/>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22700000"/>
    <n v="22700000"/>
    <n v="9138187.1600000001"/>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1700000"/>
    <n v="39500000"/>
    <n v="20623219.899999995"/>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en blanco)"/>
    <s v="99 - MULTIPROVINCIAL"/>
    <n v="0"/>
    <n v="60000000"/>
    <n v="45689719.860000007"/>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en blanco)"/>
    <s v="99 - MULTIPROVINCIAL"/>
    <n v="1000000"/>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40000000"/>
    <n v="40000000"/>
    <n v="30890460.410000004"/>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350000000"/>
    <n v="350000000"/>
    <n v="181577822.76000002"/>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02058000"/>
    <n v="157161701.41"/>
    <n v="84987392.399999991"/>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19055000"/>
    <n v="26055000"/>
    <n v="9053604.3000000007"/>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13403028"/>
    <n v="21603350.719999999"/>
    <n v="12886036.269999996"/>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4495000"/>
    <n v="5001000.28"/>
    <n v="2836075.3099999991"/>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100000"/>
    <n v="1050000"/>
    <n v="409547.2"/>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850000"/>
    <n v="2350000"/>
    <n v="96760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5000"/>
    <n v="85000"/>
    <n v="1610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12451884"/>
    <n v="10631884"/>
    <n v="4073280.2600000002"/>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1300000"/>
    <n v="4100000"/>
    <n v="2631778.86"/>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3655000"/>
    <n v="2111000"/>
    <n v="1323502.6199999999"/>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5215000"/>
    <n v="8714628.3599999994"/>
    <n v="4262644.01"/>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2100000"/>
    <n v="2060872"/>
    <n v="826654"/>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155000"/>
    <n v="618000"/>
    <n v="341894.17"/>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100000"/>
    <n v="1330000"/>
    <n v="56640"/>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30000"/>
    <n v="277000"/>
    <n v="140736.71000000002"/>
  </r>
  <r>
    <s v="2024"/>
    <x v="0"/>
    <x v="0"/>
    <x v="0"/>
    <x v="0"/>
    <s v="2 - Poder Ejecutivo"/>
    <s v="0211 - MINISTERIO DE OBRAS PÚBLICAS Y COMUNICACIONES"/>
    <s v="0006 - OFICINA NAC. DE EVALUACIÓN SÍSMICA Y VULNERABILIDAD DE INFRAESTRUCTURA"/>
    <x v="0"/>
    <x v="7"/>
    <x v="61"/>
    <s v="2.3 - MATERIALES Y SUMINISTROS"/>
    <s v="2.3.4 - PRODUCTOS FARMACÉUTICOS"/>
    <s v="N"/>
    <s v="00 - N/A"/>
    <s v="10 - FONDO GENERAL"/>
    <s v="(en blanco)"/>
    <s v="99 - MULTIPROVINCIAL"/>
    <n v="0"/>
    <n v="80000"/>
    <n v="0"/>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22783"/>
    <n v="7783"/>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215000"/>
    <n v="572297"/>
    <n v="324678.56000000006"/>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3870000"/>
    <n v="6840000"/>
    <n v="3674728.64"/>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1215000"/>
    <n v="6115600"/>
    <n v="3294594.22"/>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59520000"/>
    <n v="152690272.38"/>
    <n v="90819676.339999974"/>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880000"/>
    <n v="34370474"/>
    <n v="704192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17008407"/>
    <n v="21038134.620000001"/>
    <n v="13689588.680000002"/>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8069695"/>
    <n v="8169695"/>
    <n v="4659122.4299999978"/>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500000"/>
    <n v="350000"/>
    <n v="39176"/>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3840000"/>
    <n v="3840000"/>
    <n v="1517052.5"/>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360000"/>
    <n v="361985"/>
    <n v="3570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0"/>
    <n v="220000"/>
    <n v="0"/>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1020000"/>
    <n v="920000"/>
    <n v="796003.63"/>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4440000"/>
    <n v="1129620"/>
    <n v="2301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3961000"/>
    <n v="1734535"/>
    <n v="800377.20000000007"/>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2696000"/>
    <n v="2668380"/>
    <n v="737458.69"/>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1036000"/>
    <n v="1332500"/>
    <n v="174240.61"/>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100000"/>
    <n v="410500"/>
    <n v="80756.84"/>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950000"/>
    <n v="1378000"/>
    <n v="1080977.3599999999"/>
  </r>
  <r>
    <s v="2024"/>
    <x v="0"/>
    <x v="0"/>
    <x v="0"/>
    <x v="0"/>
    <s v="2 - Poder Ejecutivo"/>
    <s v="0211 - MINISTERIO DE OBRAS PÚBLICAS Y COMUNICACIONES"/>
    <s v="0009 - OFICINA NACIONAL DE METEOROLOGÍA"/>
    <x v="1"/>
    <x v="2"/>
    <x v="55"/>
    <s v="2.3 - MATERIALES Y SUMINISTROS"/>
    <s v="2.3.4 - PRODUCTOS FARMACÉUTICOS"/>
    <s v="N"/>
    <s v="00 - N/A"/>
    <s v="10 - FONDO GENERAL"/>
    <s v="(en blanco)"/>
    <s v="99 - MULTIPROVINCIAL"/>
    <n v="100000"/>
    <n v="75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946000"/>
    <n v="646000"/>
    <n v="246294.12"/>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2425000"/>
    <n v="1611700"/>
    <n v="1105830.26"/>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7600000"/>
    <n v="7373000"/>
    <n v="2128275.9299999997"/>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5300000"/>
    <n v="5920300"/>
    <n v="3455025.6600000006"/>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9500000"/>
    <n v="45500000"/>
    <n v="21065041.07"/>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9000000"/>
    <n v="9000000"/>
    <n v="330000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6106204"/>
    <n v="6106204"/>
    <n v="3170463.6500000008"/>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1750000"/>
    <n v="1810000"/>
    <n v="1274487.1200000003"/>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2300000"/>
    <n v="2300000"/>
    <n v="1346720.75"/>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200000"/>
    <n v="2230000"/>
    <n v="1881976.03"/>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550000"/>
    <n v="720000"/>
    <n v="480746.04"/>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3226000"/>
    <n v="3466000"/>
    <n v="22928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en blanco)"/>
    <s v="99 - MULTIPROVINCIAL"/>
    <n v="150000"/>
    <n v="150000"/>
    <n v="139439.7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250000"/>
    <n v="250000"/>
    <n v="36432.5"/>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en blanco)"/>
    <s v="99 - MULTIPROVINCIAL"/>
    <n v="300000"/>
    <n v="200000"/>
    <n v="645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en blanco)"/>
    <s v="99 - MULTIPROVINCIAL"/>
    <n v="2800000"/>
    <n v="3000000"/>
    <n v="25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550000"/>
    <n v="550000"/>
    <n v="229148.21"/>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322709312"/>
    <n v="253089310"/>
    <n v="117960221.92"/>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73591843"/>
    <n v="20330834.25"/>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22438120"/>
    <n v="1101000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en blanco)"/>
    <s v="99 - MULTIPROVINCIAL"/>
    <n v="0"/>
    <n v="24750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50743088"/>
    <n v="24085627"/>
    <n v="13970304.98"/>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15000000"/>
    <n v="9000000"/>
    <n v="5460303.3600000013"/>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en blanco)"/>
    <s v="99 - MULTIPROVINCIAL"/>
    <n v="0"/>
    <n v="1047348.01"/>
    <n v="0"/>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en blanco)"/>
    <s v="99 - MULTIPROVINCIAL"/>
    <n v="0"/>
    <n v="320650"/>
    <n v="16994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48000000"/>
    <n v="13323624"/>
    <n v="3890908.52"/>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9480537.4800000004"/>
    <n v="5710963.4699999997"/>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7959217.8699999992"/>
    <n v="2048195.9800000004"/>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3832197"/>
    <n v="10571760.079999998"/>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14000000"/>
    <n v="14362221"/>
    <n v="5037778"/>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14000000"/>
    <n v="3084703.6400000006"/>
    <n v="1412308.24"/>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2380759.8600000003"/>
    <n v="1435537.62"/>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10000000"/>
    <n v="4716827.1900000004"/>
    <n v="1211543.4100000001"/>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en blanco)"/>
    <s v="99 - MULTIPROVINCIAL"/>
    <n v="0"/>
    <n v="1445510"/>
    <n v="16514.25"/>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1834713.12"/>
    <n v="612477.99"/>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1333750"/>
    <n v="173406.81"/>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25000000"/>
    <n v="16451009.57"/>
    <n v="4489065.51"/>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6710431.2599999998"/>
    <n v="2657382.58"/>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3410000"/>
    <n v="3410000"/>
    <n v="1755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1571238"/>
    <n v="1571238"/>
    <n v="1080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947300"/>
    <n v="947300"/>
    <n v="195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512476"/>
    <n v="512476"/>
    <n v="12000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538940"/>
    <n v="538940"/>
    <n v="266074.47000000009"/>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222725"/>
    <n v="222725"/>
    <n v="165132"/>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400000"/>
    <n v="825000"/>
    <n v="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en blanco)"/>
    <s v="99 - MULTIPROVINCIAL"/>
    <n v="600000"/>
    <n v="175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809086525"/>
    <n v="781797025"/>
    <n v="518604781.28999996"/>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753319517"/>
    <n v="674769517"/>
    <n v="435460231.63000005"/>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59381546"/>
    <n v="147551046"/>
    <n v="64531851.079999998"/>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305781398"/>
    <n v="324181398"/>
    <n v="91656131.869999975"/>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en blanco)"/>
    <s v="99 - MULTIPROVINCIAL"/>
    <n v="2000000"/>
    <n v="2000000"/>
    <n v="571785.23"/>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en blanco)"/>
    <s v="99 - MULTIPROVINCIAL"/>
    <n v="0"/>
    <n v="120000"/>
    <n v="95000"/>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20 - FONDOS CON DESTINO ESPECÍFICO"/>
    <s v="(en blanco)"/>
    <s v="99 - MULTIPROVINCIAL"/>
    <n v="0"/>
    <n v="19000000"/>
    <n v="17808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113318231"/>
    <n v="113318231"/>
    <n v="77905266.400000006"/>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97449721"/>
    <n v="97599721"/>
    <n v="64490300.930000104"/>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43103210"/>
    <n v="30103210"/>
    <n v="24491691.519999996"/>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38100000"/>
    <n v="54900000"/>
    <n v="13977334.700000001"/>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62168795"/>
    <n v="77198795"/>
    <n v="30704851.309999999"/>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132050000"/>
    <n v="257050000"/>
    <n v="73949883.100000009"/>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510037.44"/>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en blanco)"/>
    <s v="99 - MULTIPROVINCIAL"/>
    <n v="650000"/>
    <n v="1650000"/>
    <n v="11855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24013162"/>
    <n v="37513162"/>
    <n v="29306318.829999994"/>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4309143"/>
    <n v="1309143"/>
    <n v="290496.49"/>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17900000"/>
    <n v="17900000"/>
    <n v="4618874.37"/>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3460000"/>
    <n v="3460000"/>
    <n v="664363.53"/>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270942806"/>
    <n v="352942806"/>
    <n v="178010879.76000002"/>
  </r>
  <r>
    <s v="2024"/>
    <x v="0"/>
    <x v="0"/>
    <x v="0"/>
    <x v="0"/>
    <s v="2 - Poder Ejecutivo"/>
    <s v="0212 - MINISTERIO DE INDUSTRIA, COMERCIO Y MIPYMES (MICM)"/>
    <s v="0001 - MINISTERIO DE INDUSTRIA, COMERCIO y MIPYMES (MICM)"/>
    <x v="1"/>
    <x v="2"/>
    <x v="55"/>
    <s v="2.2 - CONTRATACIÓN DE SERVICIOS"/>
    <s v="2.2.6 - SEGUROS"/>
    <s v="N"/>
    <s v="00 - N/A"/>
    <s v="10 - FONDO GENERAL"/>
    <s v="(en blanco)"/>
    <s v="99 - MULTIPROVINCIAL"/>
    <n v="9000000"/>
    <n v="7000000"/>
    <n v="1373.41"/>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52000000"/>
    <n v="97000000"/>
    <n v="63126109.919999994"/>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4023230"/>
    <n v="14023230"/>
    <n v="1826677.0300000003"/>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34850000"/>
    <n v="34850000"/>
    <n v="9918784.7599999998"/>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45346140"/>
    <n v="40546140"/>
    <n v="12855316.44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718153308"/>
    <n v="266553308"/>
    <n v="41540099.480000004"/>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4903693"/>
    <n v="4382155.5600000005"/>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21000000"/>
    <n v="80916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89800000"/>
    <n v="203800000"/>
    <n v="40648470.460000001"/>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3750000"/>
    <n v="835840"/>
    <n v="7077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1900000"/>
    <n v="11900000"/>
    <n v="2656009.91"/>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719980"/>
    <n v="719980"/>
    <n v="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6200000"/>
    <n v="6200000"/>
    <n v="1057575"/>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en blanco)"/>
    <s v="99 - MULTIPROVINCIAL"/>
    <n v="0"/>
    <n v="115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21800264"/>
    <n v="3125264"/>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32264000"/>
    <n v="32264000"/>
    <n v="12746604.59"/>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en blanco)"/>
    <s v="99 - MULTIPROVINCIAL"/>
    <n v="2000000"/>
    <n v="2000000"/>
    <n v="405677.6"/>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390000"/>
    <n v="39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3220000"/>
    <n v="3220000"/>
    <n v="730698.3600000001"/>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2340000"/>
    <n v="144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6625000"/>
    <n v="6625000"/>
    <n v="48875.6"/>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3455400"/>
    <n v="21855400"/>
    <n v="7284667.2599999998"/>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55028200"/>
    <n v="55028200"/>
    <n v="29649755.07"/>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190719"/>
    <n v="9142719"/>
    <n v="5326195.4000000004"/>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55427410"/>
    <n v="696927410"/>
    <n v="4868919.0100000016"/>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79254887"/>
    <n v="173893545"/>
    <n v="116583784.33"/>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60199048"/>
    <n v="60199048"/>
    <n v="24986066.25"/>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1008418"/>
    <n v="38003760"/>
    <n v="25154892.940000001"/>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17037142"/>
    <n v="17037142"/>
    <n v="4856521.25"/>
  </r>
  <r>
    <s v="2024"/>
    <x v="0"/>
    <x v="0"/>
    <x v="0"/>
    <x v="0"/>
    <s v="2 - Poder Ejecutivo"/>
    <s v="0212 - MINISTERIO DE INDUSTRIA, COMERCIO Y MIPYMES (MICM)"/>
    <s v="0001 - MINISTERIO DE INDUSTRIA, COMERCIO y MIPYMES (MICM)"/>
    <x v="1"/>
    <x v="16"/>
    <x v="64"/>
    <s v="2.1 - REMUNERACIONES Y CONTRIBUCIONES"/>
    <s v="2.1.4 - GRATIFICACIONES Y BONIFICACIONES"/>
    <s v="N"/>
    <s v="00 - N/A"/>
    <s v="10 - FONDO GENERAL"/>
    <s v="(en blanco)"/>
    <s v="99 - MULTIPROVINCIAL"/>
    <n v="0"/>
    <n v="6300000"/>
    <n v="4284000"/>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6385003"/>
    <n v="6451003"/>
    <n v="3643458.1099999966"/>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9533433"/>
    <n v="9533433"/>
    <n v="3784663.5399999977"/>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5280000"/>
    <n v="5180000"/>
    <n v="3964604.9600000004"/>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597264"/>
    <n v="1390684"/>
    <n v="884398.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en blanco)"/>
    <s v="99 - MULTIPROVINCIAL"/>
    <n v="1200000"/>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en blanco)"/>
    <s v="99 - MULTIPROVINCIAL"/>
    <n v="24859200"/>
    <n v="24859200"/>
    <n v="1591272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en blanco)"/>
    <s v="99 - MULTIPROVINCIAL"/>
    <n v="2000000"/>
    <n v="2000000"/>
    <n v="15309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en blanco)"/>
    <s v="99 - MULTIPROVINCIAL"/>
    <n v="500000"/>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1750000"/>
    <n v="1062339"/>
    <n v="691173.76"/>
  </r>
  <r>
    <s v="2024"/>
    <x v="0"/>
    <x v="0"/>
    <x v="0"/>
    <x v="0"/>
    <s v="2 - Poder Ejecutivo"/>
    <s v="0212 - MINISTERIO DE INDUSTRIA, COMERCIO Y MIPYMES (MICM)"/>
    <s v="0001 - MINISTERIO DE INDUSTRIA, COMERCIO y MIPYMES (MICM)"/>
    <x v="1"/>
    <x v="16"/>
    <x v="64"/>
    <s v="2.2 - CONTRATACIÓN DE SERVICIOS"/>
    <s v="2.2.6 - SEGUROS"/>
    <s v="N"/>
    <s v="00 - N/A"/>
    <s v="10 - FONDO GENERAL"/>
    <s v="(en blanco)"/>
    <s v="99 - MULTIPROVINCIAL"/>
    <n v="400000"/>
    <n v="288000"/>
    <n v="236331.14"/>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000000"/>
    <n v="969000"/>
    <n v="857723.13"/>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145000"/>
    <n v="562642"/>
    <n v="266970.02"/>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08472623"/>
    <n v="108472623"/>
    <n v="89440099.989999995"/>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en blanco)"/>
    <s v="99 - MULTIPROVINCIAL"/>
    <n v="300000"/>
    <n v="189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35450000"/>
    <n v="35450000"/>
    <n v="26477663.420000002"/>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3300000"/>
    <n v="3130599"/>
    <n v="1836215.4300000002"/>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1564000"/>
    <n v="1402869.75"/>
    <n v="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en blanco)"/>
    <s v="99 - MULTIPROVINCIAL"/>
    <n v="400000"/>
    <n v="400000"/>
    <n v="145376"/>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900000"/>
    <n v="800000"/>
    <n v="365639.52"/>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130000"/>
    <n v="930000"/>
    <n v="123633.46"/>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13288000"/>
    <n v="13606262.74"/>
    <n v="13239859.190000001"/>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3013536"/>
    <n v="3156403.51"/>
    <n v="1851575.85"/>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90914000"/>
    <n v="90914000"/>
    <n v="62038292.189999998"/>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en blanco)"/>
    <s v="99 - MULTIPROVINCIAL"/>
    <n v="10080000"/>
    <n v="10080000"/>
    <n v="12700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18066200"/>
    <n v="18066200"/>
    <n v="8346626.0800000001"/>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en blanco)"/>
    <s v="99 - MULTIPROVINCIAL"/>
    <n v="420000"/>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12555000"/>
    <n v="12555000"/>
    <n v="9352995.6999999993"/>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6440000"/>
    <n v="6440000"/>
    <n v="4790174.3299999991"/>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750000"/>
    <n v="750000"/>
    <n v="699325"/>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en blanco)"/>
    <s v="99 - MULTIPROVINCIAL"/>
    <n v="751410"/>
    <n v="751410"/>
    <n v="0"/>
  </r>
  <r>
    <s v="2024"/>
    <x v="0"/>
    <x v="0"/>
    <x v="0"/>
    <x v="0"/>
    <s v="2 - Poder Ejecutivo"/>
    <s v="0212 - MINISTERIO DE INDUSTRIA, COMERCIO Y MIPYMES (MICM)"/>
    <s v="0007 - INDUSTRIA NACIONAL DE LA AGUJA"/>
    <x v="1"/>
    <x v="2"/>
    <x v="3"/>
    <s v="2.2 - CONTRATACIÓN DE SERVICIOS"/>
    <s v="2.2.3 - VIÁTICOS"/>
    <s v="N"/>
    <s v="00 - N/A"/>
    <s v="10 - FONDO GENERAL"/>
    <s v="(en blanco)"/>
    <s v="99 - MULTIPROVINCIAL"/>
    <n v="2900000"/>
    <n v="2900000"/>
    <n v="2174650"/>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5784000"/>
    <n v="5684000"/>
    <n v="3938128.7899999991"/>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1720000"/>
    <n v="1720000"/>
    <n v="990852.15"/>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4140000"/>
    <n v="4340000"/>
    <n v="3971902.8"/>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2455000"/>
    <n v="11455000"/>
    <n v="6859655.6800000006"/>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500000"/>
    <n v="50000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3815000"/>
    <n v="3815000"/>
    <n v="2338179.9900000002"/>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350000"/>
    <n v="250000"/>
    <n v="171610.94999999998"/>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7862025"/>
    <n v="13028225"/>
    <n v="12986409.790000001"/>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en blanco)"/>
    <s v="99 - MULTIPROVINCIAL"/>
    <n v="37854691"/>
    <n v="37854691"/>
    <n v="32834916.159999993"/>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771100"/>
    <n v="771100"/>
    <n v="622894.13"/>
  </r>
  <r>
    <s v="2024"/>
    <x v="0"/>
    <x v="0"/>
    <x v="0"/>
    <x v="0"/>
    <s v="2 - Poder Ejecutivo"/>
    <s v="0212 - MINISTERIO DE INDUSTRIA, COMERCIO Y MIPYMES (MICM)"/>
    <s v="0007 - INDUSTRIA NACIONAL DE LA AGUJA"/>
    <x v="1"/>
    <x v="2"/>
    <x v="3"/>
    <s v="2.3 - MATERIALES Y SUMINISTROS"/>
    <s v="2.3.4 - PRODUCTOS FARMACÉUTICOS"/>
    <s v="N"/>
    <s v="00 - N/A"/>
    <s v="10 - FONDO GENERAL"/>
    <s v="(en blanco)"/>
    <s v="99 - MULTIPROVINCIAL"/>
    <n v="10000"/>
    <n v="10000"/>
    <n v="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273300"/>
    <n v="273300"/>
    <n v="20827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750497"/>
    <n v="409647"/>
    <n v="409200.4"/>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200000"/>
    <n v="200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6405000"/>
    <n v="6405000"/>
    <n v="4859850.0500000007"/>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800682"/>
    <n v="1475332"/>
    <n v="1344108.33"/>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40000"/>
    <n v="54000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79461850"/>
    <n v="78781850"/>
    <n v="45763904.57"/>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16234900"/>
    <n v="22190183"/>
    <n v="7959500"/>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en blanco)"/>
    <s v="99 - MULTIPROVINCIAL"/>
    <n v="250000"/>
    <n v="175000"/>
    <n v="64141.69"/>
  </r>
  <r>
    <s v="2024"/>
    <x v="0"/>
    <x v="0"/>
    <x v="0"/>
    <x v="0"/>
    <s v="2 - Poder Ejecutivo"/>
    <s v="0212 - MINISTERIO DE INDUSTRIA, COMERCIO Y MIPYMES (MICM)"/>
    <s v="0008 - OFICINA NACIONAL DE DERECHO DE AUTOR"/>
    <x v="1"/>
    <x v="2"/>
    <x v="55"/>
    <s v="2.1 - REMUNERACIONES Y CONTRIBUCIONES"/>
    <s v="2.1.4 - GRATIFICACIONES Y BONIFICACIONES"/>
    <s v="N"/>
    <s v="00 - N/A"/>
    <s v="10 - FONDO GENERAL"/>
    <s v="(en blanco)"/>
    <s v="99 - MULTIPROVINCIAL"/>
    <n v="0"/>
    <n v="960000"/>
    <n v="0"/>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11050637"/>
    <n v="11050637"/>
    <n v="6895107.5099999998"/>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3552000"/>
    <n v="3952000"/>
    <n v="2758495.06"/>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900000"/>
    <n v="1670000"/>
    <n v="1035679.52"/>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1900000"/>
    <n v="1740000"/>
    <n v="1294291.1200000001"/>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13350000"/>
    <n v="14552617"/>
    <n v="8715624.75"/>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875000"/>
    <n v="145000"/>
    <n v="139661.38"/>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4399001"/>
    <n v="3300000"/>
    <n v="1131781.8500000001"/>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en blanco)"/>
    <s v="99 - MULTIPROVINCIAL"/>
    <n v="0"/>
    <n v="60000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4590000"/>
    <n v="2734000"/>
    <n v="751278.75999999989"/>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9680000"/>
    <n v="7960000"/>
    <n v="4577170.75"/>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260000"/>
    <n v="400000"/>
    <n v="263819.83999999997"/>
  </r>
  <r>
    <s v="2024"/>
    <x v="0"/>
    <x v="0"/>
    <x v="0"/>
    <x v="0"/>
    <s v="2 - Poder Ejecutivo"/>
    <s v="0212 - MINISTERIO DE INDUSTRIA, COMERCIO Y MIPYMES (MICM)"/>
    <s v="0008 - OFICINA NACIONAL DE DERECHO DE AUTOR"/>
    <x v="1"/>
    <x v="2"/>
    <x v="55"/>
    <s v="2.3 - MATERIALES Y SUMINISTROS"/>
    <s v="2.3.2 - TEXTILES Y VESTUARIOS"/>
    <s v="N"/>
    <s v="00 - N/A"/>
    <s v="10 - FONDO GENERAL"/>
    <s v="(en blanco)"/>
    <s v="99 - MULTIPROVINCIAL"/>
    <n v="350000"/>
    <n v="825000"/>
    <n v="435064.75"/>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1150000"/>
    <n v="890000"/>
    <n v="542218.58000000007"/>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380000"/>
    <n v="180000"/>
    <n v="43255.59"/>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en blanco)"/>
    <s v="99 - MULTIPROVINCIAL"/>
    <n v="25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410000"/>
    <n v="3330000"/>
    <n v="249750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960000"/>
    <n v="2635000"/>
    <n v="1895903.3999999997"/>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8800000"/>
    <n v="639000"/>
    <n v="594905.26"/>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1712900"/>
    <n v="32771100"/>
    <n v="21042894.889999997"/>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6480231"/>
    <n v="6480231"/>
    <n v="2332016.67"/>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4453245"/>
    <n v="4565659.6000000006"/>
    <n v="2957992.3700000006"/>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1568284"/>
    <n v="1756384"/>
    <n v="1199440"/>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en blanco)"/>
    <s v="99 - MULTIPROVINCIAL"/>
    <n v="50000"/>
    <n v="5000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3800000"/>
    <n v="3800000"/>
    <n v="1254101.6200000001"/>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en blanco)"/>
    <s v="99 - MULTIPROVINCIAL"/>
    <n v="1515000"/>
    <n v="815000"/>
    <n v="273029.92"/>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en blanco)"/>
    <s v="99 - MULTIPROVINCIAL"/>
    <n v="100000"/>
    <n v="167600"/>
    <n v="89888.4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en blanco)"/>
    <s v="99 - MULTIPROVINCIAL"/>
    <n v="150000"/>
    <n v="150000"/>
    <n v="143492.89000000001"/>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230000"/>
    <n v="230000"/>
    <n v="66122.58"/>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4452942"/>
    <n v="3675610"/>
    <n v="866461.12"/>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250000"/>
    <n v="250000"/>
    <n v="45250"/>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100000"/>
    <n v="159014.34"/>
    <n v="48208.740000000005"/>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208056.42"/>
    <n v="141954"/>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150000"/>
    <n v="25300"/>
    <n v="7965"/>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en blanco)"/>
    <s v="99 - MULTIPROVINCIAL"/>
    <n v="0"/>
    <n v="10800"/>
    <n v="6747.54"/>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780000"/>
    <n v="276137.17999999993"/>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70000"/>
    <n v="542646.47"/>
    <n v="154087.99"/>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3112000"/>
    <n v="3133800"/>
    <n v="2285073.0999999996"/>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259998"/>
    <n v="700875.59"/>
    <n v="391590.19999999995"/>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52000000"/>
    <n v="50600000"/>
    <n v="30050705.399999999"/>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5185126"/>
    <n v="6905126"/>
    <n v="546475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en blanco)"/>
    <s v="99 - MULTIPROVINCIAL"/>
    <n v="160000"/>
    <n v="16000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7400000"/>
    <n v="7080000"/>
    <n v="4496012.1400000006"/>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2110000"/>
    <n v="2310000"/>
    <n v="1573641.2300000007"/>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750000"/>
    <n v="300000"/>
    <n v="142713.20000000001"/>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3100000"/>
    <n v="2782000"/>
    <n v="146390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en blanco)"/>
    <s v="99 - MULTIPROVINCIAL"/>
    <n v="100000"/>
    <n v="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en blanco)"/>
    <s v="99 - MULTIPROVINCIAL"/>
    <n v="900000"/>
    <n v="90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532500"/>
    <n v="532500"/>
    <n v="519802.74"/>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500000"/>
    <n v="900000"/>
    <n v="449797.2"/>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150000"/>
    <n v="1418000"/>
    <n v="268128.84999999998"/>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en blanco)"/>
    <s v="99 - MULTIPROVINCIAL"/>
    <n v="1500000"/>
    <n v="1500000"/>
    <n v="1055303.5"/>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en blanco)"/>
    <s v="99 - MULTIPROVINCIAL"/>
    <n v="500000"/>
    <n v="500000"/>
    <n v="305350.5"/>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250000"/>
    <n v="250000"/>
    <n v="767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300000"/>
    <n v="300000"/>
    <n v="84759.4"/>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en blanco)"/>
    <s v="99 - MULTIPROVINCIAL"/>
    <n v="100000"/>
    <n v="100000"/>
    <n v="52042.95"/>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325000"/>
    <n v="325000"/>
    <n v="63999.99"/>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60000"/>
    <n v="50000"/>
    <n v="0"/>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5150000"/>
    <n v="5150000"/>
    <n v="326240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400000"/>
    <n v="1410000"/>
    <n v="531080.34"/>
  </r>
  <r>
    <s v="2024"/>
    <x v="0"/>
    <x v="0"/>
    <x v="0"/>
    <x v="0"/>
    <s v="2 - Poder Ejecutivo"/>
    <s v="0213 - MINISTERIO DE TURISMO"/>
    <s v="0001 - MINISTERIO DE TURISMO"/>
    <x v="1"/>
    <x v="17"/>
    <x v="65"/>
    <s v="2.1 - REMUNERACIONES Y CONTRIBUCIONES"/>
    <s v="2.1.1 - REMUNERACIONES"/>
    <s v="N"/>
    <s v="00 - N/A"/>
    <s v="10 - FONDO GENERAL"/>
    <s v="(en blanco)"/>
    <s v="99 - MULTIPROVINCIAL"/>
    <n v="875165070"/>
    <n v="869041070"/>
    <n v="562507683.29999971"/>
  </r>
  <r>
    <s v="2024"/>
    <x v="0"/>
    <x v="0"/>
    <x v="0"/>
    <x v="0"/>
    <s v="2 - Poder Ejecutivo"/>
    <s v="0213 - MINISTERIO DE TURISMO"/>
    <s v="0001 - MINISTERIO DE TURISMO"/>
    <x v="1"/>
    <x v="17"/>
    <x v="65"/>
    <s v="2.1 - REMUNERACIONES Y CONTRIBUCIONES"/>
    <s v="2.1.2 - SOBRESUELDOS"/>
    <s v="N"/>
    <s v="00 - N/A"/>
    <s v="10 - FONDO GENERAL"/>
    <s v="(en blanco)"/>
    <s v="99 - MULTIPROVINCIAL"/>
    <n v="280744842"/>
    <n v="282868842"/>
    <n v="62476592.74000001"/>
  </r>
  <r>
    <s v="2024"/>
    <x v="0"/>
    <x v="0"/>
    <x v="0"/>
    <x v="0"/>
    <s v="2 - Poder Ejecutivo"/>
    <s v="0213 - MINISTERIO DE TURISMO"/>
    <s v="0001 - MINISTERIO DE TURISMO"/>
    <x v="1"/>
    <x v="17"/>
    <x v="65"/>
    <s v="2.1 - REMUNERACIONES Y CONTRIBUCIONES"/>
    <s v="2.1.2 - SOBRESUELDOS"/>
    <s v="N"/>
    <s v="00 - N/A"/>
    <s v="20 - FONDOS CON DESTINO ESPECÍFICO"/>
    <s v="(en blanco)"/>
    <s v="99 - MULTIPROVINCIAL"/>
    <n v="74302064"/>
    <n v="74302064"/>
    <n v="53683000"/>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141800000"/>
    <n v="141800000"/>
    <n v="79914594.86999996"/>
  </r>
  <r>
    <s v="2024"/>
    <x v="0"/>
    <x v="0"/>
    <x v="0"/>
    <x v="0"/>
    <s v="2 - Poder Ejecutivo"/>
    <s v="0213 - MINISTERIO DE TURISMO"/>
    <s v="0001 - MINISTERIO DE TURISMO"/>
    <x v="1"/>
    <x v="17"/>
    <x v="65"/>
    <s v="2.2 - CONTRATACIÓN DE SERVICIOS"/>
    <s v="2.2.1 - SERVICIOS BÁSICOS"/>
    <s v="N"/>
    <s v="00 - N/A"/>
    <s v="10 - FONDO GENERAL"/>
    <s v="(en blanco)"/>
    <s v="99 - MULTIPROVINCIAL"/>
    <n v="149702795"/>
    <n v="75200730"/>
    <n v="51452445.470000006"/>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13000000"/>
    <n v="0"/>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1086913135"/>
    <n v="723226082"/>
    <n v="674269848.45000017"/>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118312658"/>
    <n v="400312658"/>
    <n v="91117647.340000004"/>
  </r>
  <r>
    <s v="2024"/>
    <x v="0"/>
    <x v="0"/>
    <x v="0"/>
    <x v="0"/>
    <s v="2 - Poder Ejecutivo"/>
    <s v="0213 - MINISTERIO DE TURISMO"/>
    <s v="0001 - MINISTERIO DE TURISMO"/>
    <x v="1"/>
    <x v="17"/>
    <x v="65"/>
    <s v="2.2 - CONTRATACIÓN DE SERVICIOS"/>
    <s v="2.2.4 - TRANSPORTE Y ALMACENAJE"/>
    <s v="N"/>
    <s v="00 - N/A"/>
    <s v="10 - FONDO GENERAL"/>
    <s v="(en blanco)"/>
    <s v="99 - MULTIPROVINCIAL"/>
    <n v="11900000"/>
    <n v="6781962"/>
    <n v="5501553.2599999998"/>
  </r>
  <r>
    <s v="2024"/>
    <x v="0"/>
    <x v="0"/>
    <x v="0"/>
    <x v="0"/>
    <s v="2 - Poder Ejecutivo"/>
    <s v="0213 - MINISTERIO DE TURISMO"/>
    <s v="0001 - MINISTERIO DE TURISMO"/>
    <x v="1"/>
    <x v="17"/>
    <x v="65"/>
    <s v="2.2 - CONTRATACIÓN DE SERVICIOS"/>
    <s v="2.2.4 - TRANSPORTE Y ALMACENAJE"/>
    <s v="N"/>
    <s v="00 - N/A"/>
    <s v="20 - FONDOS CON DESTINO ESPECÍFICO"/>
    <s v="(en blanco)"/>
    <s v="99 - MULTIPROVINCIAL"/>
    <n v="0"/>
    <n v="2000000"/>
    <n v="0"/>
  </r>
  <r>
    <s v="2024"/>
    <x v="0"/>
    <x v="0"/>
    <x v="0"/>
    <x v="0"/>
    <s v="2 - Poder Ejecutivo"/>
    <s v="0213 - MINISTERIO DE TURISMO"/>
    <s v="0001 - MINISTERIO DE TURISMO"/>
    <x v="1"/>
    <x v="17"/>
    <x v="65"/>
    <s v="2.2 - CONTRATACIÓN DE SERVICIOS"/>
    <s v="2.2.5 - ALQUILERES Y RENTAS"/>
    <s v="N"/>
    <s v="00 - N/A"/>
    <s v="10 - FONDO GENERAL"/>
    <s v="(en blanco)"/>
    <s v="99 - MULTIPROVINCIAL"/>
    <n v="185855586"/>
    <n v="161770980"/>
    <n v="111920465.77000003"/>
  </r>
  <r>
    <s v="2024"/>
    <x v="0"/>
    <x v="0"/>
    <x v="0"/>
    <x v="0"/>
    <s v="2 - Poder Ejecutivo"/>
    <s v="0213 - MINISTERIO DE TURISMO"/>
    <s v="0001 - MINISTERIO DE TURISMO"/>
    <x v="1"/>
    <x v="17"/>
    <x v="65"/>
    <s v="2.2 - CONTRATACIÓN DE SERVICIOS"/>
    <s v="2.2.5 - ALQUILERES Y RENTAS"/>
    <s v="N"/>
    <s v="00 - N/A"/>
    <s v="20 - FONDOS CON DESTINO ESPECÍFICO"/>
    <s v="(en blanco)"/>
    <s v="99 - MULTIPROVINCIAL"/>
    <n v="0"/>
    <n v="30000000"/>
    <n v="0"/>
  </r>
  <r>
    <s v="2024"/>
    <x v="0"/>
    <x v="0"/>
    <x v="0"/>
    <x v="0"/>
    <s v="2 - Poder Ejecutivo"/>
    <s v="0213 - MINISTERIO DE TURISMO"/>
    <s v="0001 - MINISTERIO DE TURISMO"/>
    <x v="1"/>
    <x v="17"/>
    <x v="65"/>
    <s v="2.2 - CONTRATACIÓN DE SERVICIOS"/>
    <s v="2.2.6 - SEGUROS"/>
    <s v="N"/>
    <s v="00 - N/A"/>
    <s v="10 - FONDO GENERAL"/>
    <s v="(en blanco)"/>
    <s v="99 - MULTIPROVINCIAL"/>
    <n v="44314300"/>
    <n v="23814300"/>
    <n v="18932989.459999997"/>
  </r>
  <r>
    <s v="2024"/>
    <x v="0"/>
    <x v="0"/>
    <x v="0"/>
    <x v="0"/>
    <s v="2 - Poder Ejecutivo"/>
    <s v="0213 - MINISTERIO DE TURISMO"/>
    <s v="0001 - MINISTERIO DE TURISMO"/>
    <x v="1"/>
    <x v="17"/>
    <x v="65"/>
    <s v="2.2 - CONTRATACIÓN DE SERVICIOS"/>
    <s v="2.2.6 - SEGUROS"/>
    <s v="N"/>
    <s v="00 - N/A"/>
    <s v="20 - FONDOS CON DESTINO ESPECÍFICO"/>
    <s v="(en blanco)"/>
    <s v="99 - MULTIPROVINCIAL"/>
    <n v="0"/>
    <n v="100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22299449"/>
    <n v="17693470"/>
    <n v="6367341.6600000001"/>
  </r>
  <r>
    <s v="2024"/>
    <x v="0"/>
    <x v="0"/>
    <x v="0"/>
    <x v="0"/>
    <s v="2 - Poder Ejecutivo"/>
    <s v="0213 - MINISTERIO DE TURISMO"/>
    <s v="0001 - MINISTERIO DE TURISMO"/>
    <x v="1"/>
    <x v="17"/>
    <x v="65"/>
    <s v="2.2 - CONTRATACIÓN DE SERVICIOS"/>
    <s v="2.2.7 - SERVICIOS DE CONSERVACIÓN, REPARACIONES MENORES E INSTALACIONES TEMPORALES"/>
    <s v="N"/>
    <s v="00 - N/A"/>
    <s v="20 - FONDOS CON DESTINO ESPECÍFICO"/>
    <s v="(en blanco)"/>
    <s v="99 - MULTIPROVINCIAL"/>
    <n v="0"/>
    <n v="350000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38673396"/>
    <n v="47842110"/>
    <n v="17431749.810000002"/>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21500000"/>
    <n v="86069"/>
  </r>
  <r>
    <s v="2024"/>
    <x v="0"/>
    <x v="0"/>
    <x v="0"/>
    <x v="0"/>
    <s v="2 - Poder Ejecutivo"/>
    <s v="0213 - MINISTERIO DE TURISMO"/>
    <s v="0001 - MINISTERIO DE TURISMO"/>
    <x v="1"/>
    <x v="17"/>
    <x v="65"/>
    <s v="2.2 - CONTRATACIÓN DE SERVICIOS"/>
    <s v="2.2.8 - OTROS SERVICIOS NO INCLUIDOS EN CONCEPTOS ANTERIORES"/>
    <s v="N"/>
    <s v="00 - N/A"/>
    <s v="70 - DONACION EXTERNA"/>
    <s v="(en blanco)"/>
    <s v="99 - MULTIPROVINCIAL"/>
    <n v="127059400"/>
    <n v="127059400"/>
    <n v="0"/>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28340175"/>
    <n v="19300175"/>
    <n v="16913646.280000001"/>
  </r>
  <r>
    <s v="2024"/>
    <x v="0"/>
    <x v="0"/>
    <x v="0"/>
    <x v="0"/>
    <s v="2 - Poder Ejecutivo"/>
    <s v="0213 - MINISTERIO DE TURISMO"/>
    <s v="0001 - MINISTERIO DE TURISMO"/>
    <x v="1"/>
    <x v="17"/>
    <x v="65"/>
    <s v="2.2 - CONTRATACIÓN DE SERVICIOS"/>
    <s v="2.2.9 - OTRAS CONTRATACIONES DE SERVICIOS"/>
    <s v="N"/>
    <s v="00 - N/A"/>
    <s v="20 - FONDOS CON DESTINO ESPECÍFICO"/>
    <s v="(en blanco)"/>
    <s v="99 - MULTIPROVINCIAL"/>
    <n v="0"/>
    <n v="9500000"/>
    <n v="0"/>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198917"/>
    <n v="3298917"/>
    <n v="1021346.81"/>
  </r>
  <r>
    <s v="2024"/>
    <x v="0"/>
    <x v="0"/>
    <x v="0"/>
    <x v="0"/>
    <s v="2 - Poder Ejecutivo"/>
    <s v="0213 - MINISTERIO DE TURISMO"/>
    <s v="0001 - MINISTERIO DE TURISMO"/>
    <x v="1"/>
    <x v="17"/>
    <x v="65"/>
    <s v="2.3 - MATERIALES Y SUMINISTROS"/>
    <s v="2.3.1 - ALIMENTOS Y PRODUCTOS AGROFORESTALES"/>
    <s v="N"/>
    <s v="00 - N/A"/>
    <s v="20 - FONDOS CON DESTINO ESPECÍFICO"/>
    <s v="(en blanco)"/>
    <s v="99 - MULTIPROVINCIAL"/>
    <n v="0"/>
    <n v="500000"/>
    <n v="0"/>
  </r>
  <r>
    <s v="2024"/>
    <x v="0"/>
    <x v="0"/>
    <x v="0"/>
    <x v="0"/>
    <s v="2 - Poder Ejecutivo"/>
    <s v="0213 - MINISTERIO DE TURISMO"/>
    <s v="0001 - MINISTERIO DE TURISMO"/>
    <x v="1"/>
    <x v="17"/>
    <x v="65"/>
    <s v="2.3 - MATERIALES Y SUMINISTROS"/>
    <s v="2.3.2 - TEXTILES Y VESTUARIOS"/>
    <s v="N"/>
    <s v="00 - N/A"/>
    <s v="10 - FONDO GENERAL"/>
    <s v="(en blanco)"/>
    <s v="99 - MULTIPROVINCIAL"/>
    <n v="19172485"/>
    <n v="5045723"/>
    <n v="2576525.8999999994"/>
  </r>
  <r>
    <s v="2024"/>
    <x v="0"/>
    <x v="0"/>
    <x v="0"/>
    <x v="0"/>
    <s v="2 - Poder Ejecutivo"/>
    <s v="0213 - MINISTERIO DE TURISMO"/>
    <s v="0001 - MINISTERIO DE TURISMO"/>
    <x v="1"/>
    <x v="17"/>
    <x v="65"/>
    <s v="2.3 - MATERIALES Y SUMINISTROS"/>
    <s v="2.3.3 - PAPEL, CARTÓN E IMPRESOS"/>
    <s v="N"/>
    <s v="00 - N/A"/>
    <s v="10 - FONDO GENERAL"/>
    <s v="(en blanco)"/>
    <s v="99 - MULTIPROVINCIAL"/>
    <n v="4625825"/>
    <n v="4654887"/>
    <n v="1796270.25"/>
  </r>
  <r>
    <s v="2024"/>
    <x v="0"/>
    <x v="0"/>
    <x v="0"/>
    <x v="0"/>
    <s v="2 - Poder Ejecutivo"/>
    <s v="0213 - MINISTERIO DE TURISMO"/>
    <s v="0001 - MINISTERIO DE TURISMO"/>
    <x v="1"/>
    <x v="17"/>
    <x v="65"/>
    <s v="2.3 - MATERIALES Y SUMINISTROS"/>
    <s v="2.3.4 - PRODUCTOS FARMACÉUTICOS"/>
    <s v="N"/>
    <s v="00 - N/A"/>
    <s v="10 - FONDO GENERAL"/>
    <s v="(en blanco)"/>
    <s v="99 - MULTIPROVINCIAL"/>
    <n v="500000"/>
    <n v="500000"/>
    <n v="20086.34"/>
  </r>
  <r>
    <s v="2024"/>
    <x v="0"/>
    <x v="0"/>
    <x v="0"/>
    <x v="0"/>
    <s v="2 - Poder Ejecutivo"/>
    <s v="0213 - MINISTERIO DE TURISMO"/>
    <s v="0001 - MINISTERIO DE TURISMO"/>
    <x v="1"/>
    <x v="17"/>
    <x v="65"/>
    <s v="2.3 - MATERIALES Y SUMINISTROS"/>
    <s v="2.3.5 - CUERO, CAUCHO Y PLÁSTICO"/>
    <s v="N"/>
    <s v="00 - N/A"/>
    <s v="10 - FONDO GENERAL"/>
    <s v="(en blanco)"/>
    <s v="99 - MULTIPROVINCIAL"/>
    <n v="791843"/>
    <n v="3291843"/>
    <n v="1958917.0000000002"/>
  </r>
  <r>
    <s v="2024"/>
    <x v="0"/>
    <x v="0"/>
    <x v="0"/>
    <x v="0"/>
    <s v="2 - Poder Ejecutivo"/>
    <s v="0213 - MINISTERIO DE TURISMO"/>
    <s v="0001 - MINISTERIO DE TURISMO"/>
    <x v="1"/>
    <x v="17"/>
    <x v="65"/>
    <s v="2.3 - MATERIALES Y SUMINISTROS"/>
    <s v="2.3.5 - CUERO, CAUCHO Y PLÁSTICO"/>
    <s v="N"/>
    <s v="00 - N/A"/>
    <s v="20 - FONDOS CON DESTINO ESPECÍFICO"/>
    <s v="(en blanco)"/>
    <s v="99 - MULTIPROVINCIAL"/>
    <n v="0"/>
    <n v="1000000"/>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3036746"/>
    <n v="833324"/>
    <n v="201370.07"/>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42325593"/>
    <n v="33634531"/>
    <n v="23146895.790000003"/>
  </r>
  <r>
    <s v="2024"/>
    <x v="0"/>
    <x v="0"/>
    <x v="0"/>
    <x v="0"/>
    <s v="2 - Poder Ejecutivo"/>
    <s v="0213 - MINISTERIO DE TURISMO"/>
    <s v="0001 - MINISTERIO DE TURISMO"/>
    <x v="1"/>
    <x v="17"/>
    <x v="65"/>
    <s v="2.3 - MATERIALES Y SUMINISTROS"/>
    <s v="2.3.7 - COMBUSTIBLES, LUBRICANTES, PRODUCTOS QUÍMICOS Y CONEXOS"/>
    <s v="N"/>
    <s v="00 - N/A"/>
    <s v="20 - FONDOS CON DESTINO ESPECÍFICO"/>
    <s v="(en blanco)"/>
    <s v="99 - MULTIPROVINCIAL"/>
    <n v="0"/>
    <n v="9000000"/>
    <n v="0"/>
  </r>
  <r>
    <s v="2024"/>
    <x v="0"/>
    <x v="0"/>
    <x v="0"/>
    <x v="0"/>
    <s v="2 - Poder Ejecutivo"/>
    <s v="0213 - MINISTERIO DE TURISMO"/>
    <s v="0001 - MINISTERIO DE TURISMO"/>
    <x v="1"/>
    <x v="17"/>
    <x v="65"/>
    <s v="2.3 - MATERIALES Y SUMINISTROS"/>
    <s v="2.3.9 - PRODUCTOS Y ÚTILES VARIOS"/>
    <s v="N"/>
    <s v="00 - N/A"/>
    <s v="10 - FONDO GENERAL"/>
    <s v="(en blanco)"/>
    <s v="99 - MULTIPROVINCIAL"/>
    <n v="11694752"/>
    <n v="20125141"/>
    <n v="8553257.5599999968"/>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320900000"/>
    <n v="321840000"/>
    <n v="192329612.34999996"/>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44000000"/>
    <n v="45000000"/>
    <n v="9490513.8300000001"/>
  </r>
  <r>
    <s v="2024"/>
    <x v="0"/>
    <x v="0"/>
    <x v="0"/>
    <x v="0"/>
    <s v="2 - Poder Ejecutivo"/>
    <s v="0213 - MINISTERIO DE TURISMO"/>
    <s v="0002 - COMITE EJECUTOR DE INFRAESTRUCTA EN ZONAS TURISTICAS (CEIZTUR)"/>
    <x v="1"/>
    <x v="17"/>
    <x v="65"/>
    <s v="2.1 - REMUNERACIONES Y CONTRIBUCIONES"/>
    <s v="2.1.4 - GRATIFICACIONES Y BONIFICACIONES"/>
    <s v="N"/>
    <s v="00 - N/A"/>
    <s v="20 - FONDOS CON DESTINO ESPECÍFICO"/>
    <s v="(en blanco)"/>
    <s v="99 - MULTIPROVINCIAL"/>
    <n v="0"/>
    <n v="60000"/>
    <n v="0"/>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18500000"/>
    <n v="18500000"/>
    <n v="10797981.330000002"/>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4350000"/>
    <n v="4350000"/>
    <n v="1869569.67"/>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6000000"/>
    <n v="6000000"/>
    <n v="1587597.26"/>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15500000"/>
    <n v="25500000"/>
    <n v="9652695"/>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600000"/>
    <n v="2600000"/>
    <n v="529831.19000000006"/>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22600000"/>
    <n v="18100000"/>
    <n v="9427595.5099999998"/>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29000000"/>
    <n v="31000000"/>
    <n v="15181824.120000001"/>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41400000"/>
    <n v="53400000"/>
    <n v="7034512.659999999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5850000"/>
    <n v="26682800"/>
    <n v="5523996.4500000011"/>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12000000"/>
    <n v="7667200"/>
    <n v="3548076.48"/>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2600000"/>
    <n v="4100000"/>
    <n v="1286238.6299999999"/>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3300000"/>
    <n v="3300000"/>
    <n v="989253"/>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50000"/>
    <n v="1050000"/>
    <n v="281375.71999999997"/>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en blanco)"/>
    <s v="99 - MULTIPROVINCIAL"/>
    <n v="100000"/>
    <n v="100000"/>
    <n v="28794.989999999998"/>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800000"/>
    <n v="2800000"/>
    <n v="8260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4300000"/>
    <n v="4620145.63"/>
    <n v="1837687.3999999997"/>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27700000"/>
    <n v="20700000"/>
    <n v="5177190.59"/>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20550000"/>
    <n v="19803850.649999999"/>
    <n v="4617482.57"/>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4651744377"/>
    <n v="3872921461.4000001"/>
    <n v="2904691094.8099995"/>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700000"/>
    <n v="700000"/>
    <n v="524999.97000000009"/>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62272666"/>
    <n v="941981666"/>
    <n v="852746203.75"/>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69897104"/>
    <n v="280913104"/>
    <n v="210684827.96999997"/>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25509600"/>
    <n v="25509600"/>
    <n v="191322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6000000"/>
    <n v="6000000"/>
    <n v="45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827332944.36000001"/>
    <n v="620499708.18000019"/>
  </r>
  <r>
    <s v="2024"/>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76000000"/>
    <n v="56999999.969999991"/>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82897196"/>
    <n v="282897196"/>
    <n v="209020254.24999994"/>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7800000"/>
    <n v="7800000"/>
    <n v="5850000.0000000009"/>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37480169"/>
    <n v="37480169"/>
    <n v="28110126.780000001"/>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9090000"/>
    <n v="9090000"/>
    <n v="68175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13400000"/>
    <n v="13400000"/>
    <n v="10050000.029999999"/>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33365000"/>
    <n v="133365000"/>
    <n v="100023750"/>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27916000"/>
    <n v="27916000"/>
    <n v="20937000.060000002"/>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en blanco)"/>
    <s v="99 - MULTIPROVINCIAL"/>
    <n v="105837602"/>
    <n v="105837602"/>
    <n v="79378201.530000001"/>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18000000"/>
    <n v="18000000"/>
    <n v="135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9764395"/>
    <n v="9764395"/>
    <n v="7323296.0400000038"/>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89101806"/>
    <n v="90223076.019999996"/>
    <n v="67667303.969999999"/>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70867353"/>
    <n v="68867353"/>
    <n v="47688860.26999998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en blanco)"/>
    <s v="99 - MULTIPROVINCIAL"/>
    <n v="7499765"/>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en blanco)"/>
    <s v="99 - MULTIPROVINCIAL"/>
    <n v="3000000"/>
    <n v="3000000"/>
    <n v="225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12510679"/>
    <n v="12510679"/>
    <n v="8340452.6400000006"/>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en blanco)"/>
    <s v="99 - MULTIPROVINCIAL"/>
    <n v="83396279"/>
    <n v="77786802.219999999"/>
    <n v="58340101.679999992"/>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430920430"/>
    <n v="454593777"/>
    <n v="310650373.25999987"/>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6880000"/>
    <n v="6880000"/>
    <n v="4586666.72"/>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34654446"/>
    <n v="34654446"/>
    <n v="23102964.080000013"/>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275866"/>
    <n v="1275866"/>
    <n v="842243.94999999984"/>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15737449"/>
    <n v="15737449"/>
    <n v="10499966.049999999"/>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4714953"/>
    <n v="14714953"/>
    <n v="9782468.6300000008"/>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64385907"/>
    <n v="364385907"/>
    <n v="242923938.15999952"/>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850000"/>
    <n v="850000"/>
    <n v="637499.97"/>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48725200"/>
    <n v="226023369"/>
    <n v="150772245.84"/>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5"/>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en blanco)"/>
    <s v="99 - MULTIPROVINCIAL"/>
    <n v="1229862782"/>
    <n v="1229862782"/>
    <n v="922397080.13000011"/>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en blanco)"/>
    <s v="99 - MULTIPROVINCIAL"/>
    <n v="8714088"/>
    <n v="8714088"/>
    <n v="6535566"/>
  </r>
  <r>
    <s v="2024"/>
    <x v="0"/>
    <x v="0"/>
    <x v="0"/>
    <x v="0"/>
    <s v="2 - Poder Ejecutivo"/>
    <s v="0214 - PROCURADURÍA GENERAL DE LA REPÚBLICA"/>
    <s v="0001 - PROCURADURIA GENERAL DE LA REPUBLICA DOMINICANA"/>
    <x v="0"/>
    <x v="1"/>
    <x v="67"/>
    <s v="2.1 - REMUNERACIONES Y CONTRIBUCIONES"/>
    <s v="2.1.1 - REMUNERACIONES"/>
    <s v="N"/>
    <s v="00 - N/A"/>
    <s v="10 - FONDO GENERAL"/>
    <s v="(en blanco)"/>
    <s v="99 - MULTIPROVINCIAL"/>
    <n v="69484140"/>
    <n v="69484140"/>
    <n v="52113105"/>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en blanco)"/>
    <s v="99 - MULTIPROVINCIAL"/>
    <n v="4595028"/>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en blanco)"/>
    <s v="99 - MULTIPROVINCIAL"/>
    <n v="263952375"/>
    <n v="263952375"/>
    <n v="197964281.25"/>
  </r>
  <r>
    <s v="2024"/>
    <x v="0"/>
    <x v="0"/>
    <x v="0"/>
    <x v="0"/>
    <s v="2 - Poder Ejecutivo"/>
    <s v="0215 - MINISTERIO DE LA MUJER"/>
    <s v="0001 - MINISTERIO DE LA MUJER"/>
    <x v="0"/>
    <x v="0"/>
    <x v="10"/>
    <s v="2.1 - REMUNERACIONES Y CONTRIBUCIONES"/>
    <s v="2.1.1 - REMUNERACIONES"/>
    <s v="N"/>
    <s v="00 - N/A"/>
    <s v="10 - FONDO GENERAL"/>
    <s v="(en blanco)"/>
    <s v="99 - MULTIPROVINCIAL"/>
    <n v="337603931"/>
    <n v="337473489"/>
    <n v="194224192.38999999"/>
  </r>
  <r>
    <s v="2024"/>
    <x v="0"/>
    <x v="0"/>
    <x v="0"/>
    <x v="0"/>
    <s v="2 - Poder Ejecutivo"/>
    <s v="0215 - MINISTERIO DE LA MUJER"/>
    <s v="0001 - MINISTERIO DE LA MUJER"/>
    <x v="0"/>
    <x v="0"/>
    <x v="10"/>
    <s v="2.1 - REMUNERACIONES Y CONTRIBUCIONES"/>
    <s v="2.1.2 - SOBRESUELDOS"/>
    <s v="N"/>
    <s v="00 - N/A"/>
    <s v="10 - FONDO GENERAL"/>
    <s v="(en blanco)"/>
    <s v="99 - MULTIPROVINCIAL"/>
    <n v="82566157"/>
    <n v="82696599"/>
    <n v="31349308.330000002"/>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44780292"/>
    <n v="44780292"/>
    <n v="28879168.239999976"/>
  </r>
  <r>
    <s v="2024"/>
    <x v="0"/>
    <x v="0"/>
    <x v="0"/>
    <x v="0"/>
    <s v="2 - Poder Ejecutivo"/>
    <s v="0215 - MINISTERIO DE LA MUJER"/>
    <s v="0001 - MINISTERIO DE LA MUJER"/>
    <x v="0"/>
    <x v="0"/>
    <x v="10"/>
    <s v="2.2 - CONTRATACIÓN DE SERVICIOS"/>
    <s v="2.2.1 - SERVICIOS BÁSICOS"/>
    <s v="N"/>
    <s v="00 - N/A"/>
    <s v="10 - FONDO GENERAL"/>
    <s v="(en blanco)"/>
    <s v="99 - MULTIPROVINCIAL"/>
    <n v="25525000"/>
    <n v="25525000"/>
    <n v="20500266.829999998"/>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7450000"/>
    <n v="6681896"/>
    <n v="3287381.85"/>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7300000"/>
    <n v="1816750.4"/>
  </r>
  <r>
    <s v="2024"/>
    <x v="0"/>
    <x v="0"/>
    <x v="0"/>
    <x v="0"/>
    <s v="2 - Poder Ejecutivo"/>
    <s v="0215 - MINISTERIO DE LA MUJER"/>
    <s v="0001 - MINISTERIO DE LA MUJER"/>
    <x v="0"/>
    <x v="0"/>
    <x v="10"/>
    <s v="2.2 - CONTRATACIÓN DE SERVICIOS"/>
    <s v="2.2.3 - VIÁTICOS"/>
    <s v="N"/>
    <s v="00 - N/A"/>
    <s v="10 - FONDO GENERAL"/>
    <s v="(en blanco)"/>
    <s v="99 - MULTIPROVINCIAL"/>
    <n v="4560000"/>
    <n v="5880000"/>
    <n v="4508021.6099999994"/>
  </r>
  <r>
    <s v="2024"/>
    <x v="0"/>
    <x v="0"/>
    <x v="0"/>
    <x v="0"/>
    <s v="2 - Poder Ejecutivo"/>
    <s v="0215 - MINISTERIO DE LA MUJER"/>
    <s v="0001 - MINISTERIO DE LA MUJER"/>
    <x v="0"/>
    <x v="0"/>
    <x v="10"/>
    <s v="2.2 - CONTRATACIÓN DE SERVICIOS"/>
    <s v="2.2.3 - VIÁTICOS"/>
    <s v="N"/>
    <s v="00 - N/A"/>
    <s v="70 - DONACION EXTERNA"/>
    <s v="(en blanco)"/>
    <s v="99 - MULTIPROVINCIAL"/>
    <n v="0"/>
    <n v="140000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2230779"/>
    <n v="3058573"/>
    <n v="2108823.7799999998"/>
  </r>
  <r>
    <s v="2024"/>
    <x v="0"/>
    <x v="0"/>
    <x v="0"/>
    <x v="0"/>
    <s v="2 - Poder Ejecutivo"/>
    <s v="0215 - MINISTERIO DE LA MUJER"/>
    <s v="0001 - MINISTERIO DE LA MUJER"/>
    <x v="0"/>
    <x v="0"/>
    <x v="10"/>
    <s v="2.2 - CONTRATACIÓN DE SERVICIOS"/>
    <s v="2.2.4 - TRANSPORTE Y ALMACENAJE"/>
    <s v="N"/>
    <s v="00 - N/A"/>
    <s v="70 - DONACION EXTERNA"/>
    <s v="(en blanco)"/>
    <s v="99 - MULTIPROVINCIAL"/>
    <n v="0"/>
    <n v="1900000"/>
    <n v="0"/>
  </r>
  <r>
    <s v="2024"/>
    <x v="0"/>
    <x v="0"/>
    <x v="0"/>
    <x v="0"/>
    <s v="2 - Poder Ejecutivo"/>
    <s v="0215 - MINISTERIO DE LA MUJER"/>
    <s v="0001 - MINISTERIO DE LA MUJER"/>
    <x v="0"/>
    <x v="0"/>
    <x v="10"/>
    <s v="2.2 - CONTRATACIÓN DE SERVICIOS"/>
    <s v="2.2.5 - ALQUILERES Y RENTAS"/>
    <s v="N"/>
    <s v="00 - N/A"/>
    <s v="10 - FONDO GENERAL"/>
    <s v="(en blanco)"/>
    <s v="99 - MULTIPROVINCIAL"/>
    <n v="36484000"/>
    <n v="37861320"/>
    <n v="29678856.63000001"/>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6900000"/>
    <n v="2290380"/>
  </r>
  <r>
    <s v="2024"/>
    <x v="0"/>
    <x v="0"/>
    <x v="0"/>
    <x v="0"/>
    <s v="2 - Poder Ejecutivo"/>
    <s v="0215 - MINISTERIO DE LA MUJER"/>
    <s v="0001 - MINISTERIO DE LA MUJER"/>
    <x v="0"/>
    <x v="0"/>
    <x v="10"/>
    <s v="2.2 - CONTRATACIÓN DE SERVICIOS"/>
    <s v="2.2.6 - SEGUROS"/>
    <s v="N"/>
    <s v="00 - N/A"/>
    <s v="10 - FONDO GENERAL"/>
    <s v="(en blanco)"/>
    <s v="99 - MULTIPROVINCIAL"/>
    <n v="4230000"/>
    <n v="2956432"/>
    <n v="2452321.5600000005"/>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7850000"/>
    <n v="5000000"/>
    <n v="3336377.5200000005"/>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en blanco)"/>
    <s v="99 - MULTIPROVINCIAL"/>
    <n v="0"/>
    <n v="2000000"/>
    <n v="200000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1405126"/>
    <n v="16598116"/>
    <n v="14440922.67"/>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3350000"/>
    <n v="0"/>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13116000"/>
    <n v="9866000"/>
    <n v="7507783.8100000005"/>
  </r>
  <r>
    <s v="2024"/>
    <x v="0"/>
    <x v="0"/>
    <x v="0"/>
    <x v="0"/>
    <s v="2 - Poder Ejecutivo"/>
    <s v="0215 - MINISTERIO DE LA MUJER"/>
    <s v="0001 - MINISTERIO DE LA MUJER"/>
    <x v="0"/>
    <x v="0"/>
    <x v="10"/>
    <s v="2.2 - CONTRATACIÓN DE SERVICIOS"/>
    <s v="2.2.9 - OTRAS CONTRATACIONES DE SERVICIOS"/>
    <s v="N"/>
    <s v="00 - N/A"/>
    <s v="70 - DONACION EXTERNA"/>
    <s v="(en blanco)"/>
    <s v="99 - MULTIPROVINCIAL"/>
    <n v="0"/>
    <n v="1500000"/>
    <n v="1445800"/>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2850000"/>
    <n v="3075000"/>
    <n v="1629845.49"/>
  </r>
  <r>
    <s v="2024"/>
    <x v="0"/>
    <x v="0"/>
    <x v="0"/>
    <x v="0"/>
    <s v="2 - Poder Ejecutivo"/>
    <s v="0215 - MINISTERIO DE LA MUJER"/>
    <s v="0001 - MINISTERIO DE LA MUJER"/>
    <x v="0"/>
    <x v="0"/>
    <x v="10"/>
    <s v="2.3 - MATERIALES Y SUMINISTROS"/>
    <s v="2.3.1 - ALIMENTOS Y PRODUCTOS AGROFORESTALES"/>
    <s v="N"/>
    <s v="00 - N/A"/>
    <s v="70 - DONACION EXTERNA"/>
    <s v="(en blanco)"/>
    <s v="99 - MULTIPROVINCIAL"/>
    <n v="0"/>
    <n v="1106000"/>
    <n v="0"/>
  </r>
  <r>
    <s v="2024"/>
    <x v="0"/>
    <x v="0"/>
    <x v="0"/>
    <x v="0"/>
    <s v="2 - Poder Ejecutivo"/>
    <s v="0215 - MINISTERIO DE LA MUJER"/>
    <s v="0001 - MINISTERIO DE LA MUJER"/>
    <x v="0"/>
    <x v="0"/>
    <x v="10"/>
    <s v="2.3 - MATERIALES Y SUMINISTROS"/>
    <s v="2.3.2 - TEXTILES Y VESTUARIOS"/>
    <s v="N"/>
    <s v="00 - N/A"/>
    <s v="10 - FONDO GENERAL"/>
    <s v="(en blanco)"/>
    <s v="99 - MULTIPROVINCIAL"/>
    <n v="1475000"/>
    <n v="1849000"/>
    <n v="1083190.8299999998"/>
  </r>
  <r>
    <s v="2024"/>
    <x v="0"/>
    <x v="0"/>
    <x v="0"/>
    <x v="0"/>
    <s v="2 - Poder Ejecutivo"/>
    <s v="0215 - MINISTERIO DE LA MUJER"/>
    <s v="0001 - MINISTERIO DE LA MUJER"/>
    <x v="0"/>
    <x v="0"/>
    <x v="10"/>
    <s v="2.3 - MATERIALES Y SUMINISTROS"/>
    <s v="2.3.3 - PAPEL, CARTÓN E IMPRESOS"/>
    <s v="N"/>
    <s v="00 - N/A"/>
    <s v="10 - FONDO GENERAL"/>
    <s v="(en blanco)"/>
    <s v="99 - MULTIPROVINCIAL"/>
    <n v="1950000"/>
    <n v="2222240"/>
    <n v="1079202.4200000002"/>
  </r>
  <r>
    <s v="2024"/>
    <x v="0"/>
    <x v="0"/>
    <x v="0"/>
    <x v="0"/>
    <s v="2 - Poder Ejecutivo"/>
    <s v="0215 - MINISTERIO DE LA MUJER"/>
    <s v="0001 - MINISTERIO DE LA MUJER"/>
    <x v="0"/>
    <x v="0"/>
    <x v="10"/>
    <s v="2.3 - MATERIALES Y SUMINISTROS"/>
    <s v="2.3.3 - PAPEL, CARTÓN E IMPRESOS"/>
    <s v="N"/>
    <s v="00 - N/A"/>
    <s v="70 - DONACION EXTERNA"/>
    <s v="(en blanco)"/>
    <s v="99 - MULTIPROVINCIAL"/>
    <n v="0"/>
    <n v="706000"/>
    <n v="0"/>
  </r>
  <r>
    <s v="2024"/>
    <x v="0"/>
    <x v="0"/>
    <x v="0"/>
    <x v="0"/>
    <s v="2 - Poder Ejecutivo"/>
    <s v="0215 - MINISTERIO DE LA MUJER"/>
    <s v="0001 - MINISTERIO DE LA MUJER"/>
    <x v="0"/>
    <x v="0"/>
    <x v="10"/>
    <s v="2.3 - MATERIALES Y SUMINISTROS"/>
    <s v="2.3.4 - PRODUCTOS FARMACÉUTICOS"/>
    <s v="N"/>
    <s v="00 - N/A"/>
    <s v="10 - FONDO GENERAL"/>
    <s v="(en blanco)"/>
    <s v="99 - MULTIPROVINCIAL"/>
    <n v="125000"/>
    <n v="125000"/>
    <n v="7861.87"/>
  </r>
  <r>
    <s v="2024"/>
    <x v="0"/>
    <x v="0"/>
    <x v="0"/>
    <x v="0"/>
    <s v="2 - Poder Ejecutivo"/>
    <s v="0215 - MINISTERIO DE LA MUJER"/>
    <s v="0001 - MINISTERIO DE LA MUJER"/>
    <x v="0"/>
    <x v="0"/>
    <x v="10"/>
    <s v="2.3 - MATERIALES Y SUMINISTROS"/>
    <s v="2.3.5 - CUERO, CAUCHO Y PLÁSTICO"/>
    <s v="N"/>
    <s v="00 - N/A"/>
    <s v="10 - FONDO GENERAL"/>
    <s v="(en blanco)"/>
    <s v="99 - MULTIPROVINCIAL"/>
    <n v="925000"/>
    <n v="349568"/>
    <n v="276437.0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80000"/>
    <n v="130000"/>
    <n v="33370.85"/>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8700000"/>
    <n v="8066000"/>
    <n v="6372872.0499999998"/>
  </r>
  <r>
    <s v="2024"/>
    <x v="0"/>
    <x v="0"/>
    <x v="0"/>
    <x v="0"/>
    <s v="2 - Poder Ejecutivo"/>
    <s v="0215 - MINISTERIO DE LA MUJER"/>
    <s v="0001 - MINISTERIO DE LA MUJER"/>
    <x v="0"/>
    <x v="0"/>
    <x v="10"/>
    <s v="2.3 - MATERIALES Y SUMINISTROS"/>
    <s v="2.3.9 - PRODUCTOS Y ÚTILES VARIOS"/>
    <s v="N"/>
    <s v="00 - N/A"/>
    <s v="10 - FONDO GENERAL"/>
    <s v="(en blanco)"/>
    <s v="99 - MULTIPROVINCIAL"/>
    <n v="8121296"/>
    <n v="7133056"/>
    <n v="3282854.3399999989"/>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1700000"/>
    <n v="0"/>
  </r>
  <r>
    <s v="2024"/>
    <x v="0"/>
    <x v="0"/>
    <x v="0"/>
    <x v="0"/>
    <s v="2 - Poder Ejecutivo"/>
    <s v="0215 - MINISTERIO DE LA MUJER"/>
    <s v="0001 - MINISTERIO DE LA MUJER"/>
    <x v="1"/>
    <x v="2"/>
    <x v="3"/>
    <s v="2.2 - CONTRATACIÓN DE SERVICIOS"/>
    <s v="2.2.2 - PUBLICIDAD, IMPRESIÓN Y ENCUADERNACIÓN"/>
    <s v="N"/>
    <s v="00 - N/A"/>
    <s v="10 - FONDO GENERAL"/>
    <s v="(en blanco)"/>
    <s v="99 - MULTIPROVINCIAL"/>
    <n v="450000"/>
    <n v="550000"/>
    <n v="303142"/>
  </r>
  <r>
    <s v="2024"/>
    <x v="0"/>
    <x v="0"/>
    <x v="0"/>
    <x v="0"/>
    <s v="2 - Poder Ejecutivo"/>
    <s v="0215 - MINISTERIO DE LA MUJER"/>
    <s v="0001 - MINISTERIO DE LA MUJER"/>
    <x v="1"/>
    <x v="2"/>
    <x v="3"/>
    <s v="2.2 - CONTRATACIÓN DE SERVICIOS"/>
    <s v="2.2.2 - PUBLICIDAD, IMPRESIÓN Y ENCUADERNACIÓN"/>
    <s v="N"/>
    <s v="00 - N/A"/>
    <s v="70 - DONACION EXTERNA"/>
    <s v="(en blanco)"/>
    <s v="99 - MULTIPROVINCIAL"/>
    <n v="0"/>
    <n v="2685428"/>
    <n v="0"/>
  </r>
  <r>
    <s v="2024"/>
    <x v="0"/>
    <x v="0"/>
    <x v="0"/>
    <x v="0"/>
    <s v="2 - Poder Ejecutivo"/>
    <s v="0215 - MINISTERIO DE LA MUJER"/>
    <s v="0001 - MINISTERIO DE LA MUJER"/>
    <x v="1"/>
    <x v="2"/>
    <x v="3"/>
    <s v="2.2 - CONTRATACIÓN DE SERVICIOS"/>
    <s v="2.2.3 - VIÁTICOS"/>
    <s v="N"/>
    <s v="00 - N/A"/>
    <s v="10 - FONDO GENERAL"/>
    <s v="(en blanco)"/>
    <s v="99 - MULTIPROVINCIAL"/>
    <n v="110000"/>
    <n v="110000"/>
    <n v="0"/>
  </r>
  <r>
    <s v="2024"/>
    <x v="0"/>
    <x v="0"/>
    <x v="0"/>
    <x v="0"/>
    <s v="2 - Poder Ejecutivo"/>
    <s v="0215 - MINISTERIO DE LA MUJER"/>
    <s v="0001 - MINISTERIO DE LA MUJER"/>
    <x v="1"/>
    <x v="2"/>
    <x v="3"/>
    <s v="2.2 - CONTRATACIÓN DE SERVICIOS"/>
    <s v="2.2.3 - VIÁTICOS"/>
    <s v="N"/>
    <s v="00 - N/A"/>
    <s v="70 - DONACION EXTERNA"/>
    <s v="(en blanco)"/>
    <s v="99 - MULTIPROVINCIAL"/>
    <n v="0"/>
    <n v="582941"/>
    <n v="0"/>
  </r>
  <r>
    <s v="2024"/>
    <x v="0"/>
    <x v="0"/>
    <x v="0"/>
    <x v="0"/>
    <s v="2 - Poder Ejecutivo"/>
    <s v="0215 - MINISTERIO DE LA MUJER"/>
    <s v="0001 - MINISTERIO DE LA MUJER"/>
    <x v="1"/>
    <x v="2"/>
    <x v="3"/>
    <s v="2.2 - CONTRATACIÓN DE SERVICIOS"/>
    <s v="2.2.4 - TRANSPORTE Y ALMACENAJE"/>
    <s v="N"/>
    <s v="00 - N/A"/>
    <s v="70 - DONACION EXTERNA"/>
    <s v="(en blanco)"/>
    <s v="99 - MULTIPROVINCIAL"/>
    <n v="0"/>
    <n v="117068"/>
    <n v="0"/>
  </r>
  <r>
    <s v="2024"/>
    <x v="0"/>
    <x v="0"/>
    <x v="0"/>
    <x v="0"/>
    <s v="2 - Poder Ejecutivo"/>
    <s v="0215 - MINISTERIO DE LA MUJER"/>
    <s v="0001 - MINISTERIO DE LA MUJER"/>
    <x v="1"/>
    <x v="2"/>
    <x v="3"/>
    <s v="2.2 - CONTRATACIÓN DE SERVICIOS"/>
    <s v="2.2.5 - ALQUILERES Y RENTAS"/>
    <s v="N"/>
    <s v="00 - N/A"/>
    <s v="10 - FONDO GENERAL"/>
    <s v="(en blanco)"/>
    <s v="99 - MULTIPROVINCIAL"/>
    <n v="150000"/>
    <n v="150000"/>
    <n v="24505.3"/>
  </r>
  <r>
    <s v="2024"/>
    <x v="0"/>
    <x v="0"/>
    <x v="0"/>
    <x v="0"/>
    <s v="2 - Poder Ejecutivo"/>
    <s v="0215 - MINISTERIO DE LA MUJER"/>
    <s v="0001 - MINISTERIO DE LA MUJER"/>
    <x v="1"/>
    <x v="2"/>
    <x v="3"/>
    <s v="2.2 - CONTRATACIÓN DE SERVICIOS"/>
    <s v="2.2.5 - ALQUILERES Y RENTAS"/>
    <s v="N"/>
    <s v="00 - N/A"/>
    <s v="70 - DONACION EXTERNA"/>
    <s v="(en blanco)"/>
    <s v="99 - MULTIPROVINCIAL"/>
    <n v="0"/>
    <n v="839797"/>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en blanco)"/>
    <s v="99 - MULTIPROVINCIAL"/>
    <n v="310000"/>
    <n v="550000"/>
    <n v="322435"/>
  </r>
  <r>
    <s v="2024"/>
    <x v="0"/>
    <x v="0"/>
    <x v="0"/>
    <x v="0"/>
    <s v="2 - Poder Ejecutivo"/>
    <s v="0215 - MINISTERIO DE LA MUJER"/>
    <s v="0001 - MINISTERIO DE LA MUJER"/>
    <x v="1"/>
    <x v="2"/>
    <x v="3"/>
    <s v="2.2 - CONTRATACIÓN DE SERVICIOS"/>
    <s v="2.2.8 - OTROS SERVICIOS NO INCLUIDOS EN CONCEPTOS ANTERIORES"/>
    <s v="N"/>
    <s v="00 - N/A"/>
    <s v="10 - FONDO GENERAL"/>
    <s v="(en blanco)"/>
    <s v="99 - MULTIPROVINCIAL"/>
    <n v="500000"/>
    <n v="0"/>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4623516"/>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1500000"/>
    <n v="1660000"/>
    <n v="492262"/>
  </r>
  <r>
    <s v="2024"/>
    <x v="0"/>
    <x v="0"/>
    <x v="0"/>
    <x v="0"/>
    <s v="2 - Poder Ejecutivo"/>
    <s v="0215 - MINISTERIO DE LA MUJER"/>
    <s v="0001 - MINISTERIO DE LA MUJER"/>
    <x v="1"/>
    <x v="2"/>
    <x v="3"/>
    <s v="2.2 - CONTRATACIÓN DE SERVICIOS"/>
    <s v="2.2.9 - OTRAS CONTRATACIONES DE SERVICIOS"/>
    <s v="N"/>
    <s v="00 - N/A"/>
    <s v="70 - DONACION EXTERNA"/>
    <s v="(en blanco)"/>
    <s v="99 - MULTIPROVINCIAL"/>
    <n v="0"/>
    <n v="715927"/>
    <n v="0"/>
  </r>
  <r>
    <s v="2024"/>
    <x v="0"/>
    <x v="0"/>
    <x v="0"/>
    <x v="0"/>
    <s v="2 - Poder Ejecutivo"/>
    <s v="0215 - MINISTERIO DE LA MUJER"/>
    <s v="0001 - MINISTERIO DE LA MUJER"/>
    <x v="1"/>
    <x v="2"/>
    <x v="3"/>
    <s v="2.3 - MATERIALES Y SUMINISTROS"/>
    <s v="2.3.1 - ALIMENTOS Y PRODUCTOS AGROFORESTALES"/>
    <s v="N"/>
    <s v="00 - N/A"/>
    <s v="10 - FONDO GENERAL"/>
    <s v="(en blanco)"/>
    <s v="99 - MULTIPROVINCIAL"/>
    <n v="40000"/>
    <n v="40000"/>
    <n v="0"/>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4000000"/>
    <n v="11751013"/>
    <n v="944434"/>
  </r>
  <r>
    <s v="2024"/>
    <x v="0"/>
    <x v="0"/>
    <x v="0"/>
    <x v="0"/>
    <s v="2 - Poder Ejecutivo"/>
    <s v="0215 - MINISTERIO DE LA MUJER"/>
    <s v="0001 - MINISTERIO DE LA MUJER"/>
    <x v="2"/>
    <x v="3"/>
    <x v="4"/>
    <s v="2.2 - CONTRATACIÓN DE SERVICIOS"/>
    <s v="2.2.3 - VIÁTICOS"/>
    <s v="N"/>
    <s v="00 - N/A"/>
    <s v="10 - FONDO GENERAL"/>
    <s v="(en blanco)"/>
    <s v="99 - MULTIPROVINCIAL"/>
    <n v="750000"/>
    <n v="25000"/>
    <n v="11400"/>
  </r>
  <r>
    <s v="2024"/>
    <x v="0"/>
    <x v="0"/>
    <x v="0"/>
    <x v="0"/>
    <s v="2 - Poder Ejecutivo"/>
    <s v="0215 - MINISTERIO DE LA MUJER"/>
    <s v="0001 - MINISTERIO DE LA MUJER"/>
    <x v="2"/>
    <x v="3"/>
    <x v="4"/>
    <s v="2.2 - CONTRATACIÓN DE SERVICIOS"/>
    <s v="2.2.4 - TRANSPORTE Y ALMACENAJE"/>
    <s v="N"/>
    <s v="00 - N/A"/>
    <s v="10 - FONDO GENERAL"/>
    <s v="(en blanco)"/>
    <s v="99 - MULTIPROVINCIAL"/>
    <n v="100000"/>
    <n v="25000"/>
    <n v="4800"/>
  </r>
  <r>
    <s v="2024"/>
    <x v="0"/>
    <x v="0"/>
    <x v="0"/>
    <x v="0"/>
    <s v="2 - Poder Ejecutivo"/>
    <s v="0215 - MINISTERIO DE LA MUJER"/>
    <s v="0001 - MINISTERIO DE LA MUJER"/>
    <x v="2"/>
    <x v="3"/>
    <x v="4"/>
    <s v="2.2 - CONTRATACIÓN DE SERVICIOS"/>
    <s v="2.2.5 - ALQUILERES Y RENTAS"/>
    <s v="N"/>
    <s v="00 - N/A"/>
    <s v="10 - FONDO GENERAL"/>
    <s v="(en blanco)"/>
    <s v="99 - MULTIPROVINCIAL"/>
    <n v="4408000"/>
    <n v="972000"/>
    <n v="341846"/>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1200000"/>
    <n v="212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5230000"/>
    <n v="737551"/>
    <n v="587550.92999999993"/>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3420000"/>
    <n v="5739036"/>
    <n v="1489696.48"/>
  </r>
  <r>
    <s v="2024"/>
    <x v="0"/>
    <x v="0"/>
    <x v="0"/>
    <x v="0"/>
    <s v="2 - Poder Ejecutivo"/>
    <s v="0215 - MINISTERIO DE LA MUJER"/>
    <s v="0001 - MINISTERIO DE LA MUJER"/>
    <x v="2"/>
    <x v="3"/>
    <x v="4"/>
    <s v="2.3 - MATERIALES Y SUMINISTROS"/>
    <s v="2.3.1 - ALIMENTOS Y PRODUCTOS AGROFORESTALES"/>
    <s v="N"/>
    <s v="00 - N/A"/>
    <s v="10 - FONDO GENERAL"/>
    <s v="(en blanco)"/>
    <s v="99 - MULTIPROVINCIAL"/>
    <n v="1000000"/>
    <n v="107000"/>
    <n v="106008"/>
  </r>
  <r>
    <s v="2024"/>
    <x v="0"/>
    <x v="0"/>
    <x v="0"/>
    <x v="0"/>
    <s v="2 - Poder Ejecutivo"/>
    <s v="0215 - MINISTERIO DE LA MUJER"/>
    <s v="0001 - MINISTERIO DE LA MUJER"/>
    <x v="2"/>
    <x v="3"/>
    <x v="4"/>
    <s v="2.3 - MATERIALES Y SUMINISTROS"/>
    <s v="2.3.2 - TEXTILES Y VESTUARIOS"/>
    <s v="N"/>
    <s v="00 - N/A"/>
    <s v="10 - FONDO GENERAL"/>
    <s v="(en blanco)"/>
    <s v="99 - MULTIPROVINCIAL"/>
    <n v="700000"/>
    <n v="1157600"/>
    <n v="598850"/>
  </r>
  <r>
    <s v="2024"/>
    <x v="0"/>
    <x v="0"/>
    <x v="0"/>
    <x v="0"/>
    <s v="2 - Poder Ejecutivo"/>
    <s v="0215 - MINISTERIO DE LA MUJER"/>
    <s v="0001 - MINISTERIO DE LA MUJER"/>
    <x v="2"/>
    <x v="3"/>
    <x v="4"/>
    <s v="2.3 - MATERIALES Y SUMINISTROS"/>
    <s v="2.3.3 - PAPEL, CARTÓN E IMPRESOS"/>
    <s v="N"/>
    <s v="00 - N/A"/>
    <s v="10 - FONDO GENERAL"/>
    <s v="(en blanco)"/>
    <s v="99 - MULTIPROVINCIAL"/>
    <n v="400000"/>
    <n v="200000"/>
    <n v="78198.27"/>
  </r>
  <r>
    <s v="2024"/>
    <x v="0"/>
    <x v="0"/>
    <x v="0"/>
    <x v="0"/>
    <s v="2 - Poder Ejecutivo"/>
    <s v="0215 - MINISTERIO DE LA MUJER"/>
    <s v="0001 - MINISTERIO DE LA MUJER"/>
    <x v="2"/>
    <x v="3"/>
    <x v="4"/>
    <s v="2.3 - MATERIALES Y SUMINISTROS"/>
    <s v="2.3.4 - PRODUCTOS FARMACÉUTICOS"/>
    <s v="N"/>
    <s v="00 - N/A"/>
    <s v="10 - FONDO GENERAL"/>
    <s v="(en blanco)"/>
    <s v="99 - MULTIPROVINCIAL"/>
    <n v="400000"/>
    <n v="0"/>
    <n v="0"/>
  </r>
  <r>
    <s v="2024"/>
    <x v="0"/>
    <x v="0"/>
    <x v="0"/>
    <x v="0"/>
    <s v="2 - Poder Ejecutivo"/>
    <s v="0215 - MINISTERIO DE LA MUJER"/>
    <s v="0001 - MINISTERIO DE LA MUJER"/>
    <x v="2"/>
    <x v="3"/>
    <x v="4"/>
    <s v="2.3 - MATERIALES Y SUMINISTROS"/>
    <s v="2.3.5 - CUERO, CAUCHO Y PLÁSTICO"/>
    <s v="N"/>
    <s v="00 - N/A"/>
    <s v="10 - FONDO GENERAL"/>
    <s v="(en blanco)"/>
    <s v="99 - MULTIPROVINCIAL"/>
    <n v="50000"/>
    <n v="211000"/>
    <n v="210158"/>
  </r>
  <r>
    <s v="2024"/>
    <x v="0"/>
    <x v="0"/>
    <x v="0"/>
    <x v="0"/>
    <s v="2 - Poder Ejecutivo"/>
    <s v="0215 - MINISTERIO DE LA MUJER"/>
    <s v="0001 - MINISTERIO DE LA MUJER"/>
    <x v="2"/>
    <x v="3"/>
    <x v="4"/>
    <s v="2.3 - MATERIALES Y SUMINISTROS"/>
    <s v="2.3.6 - PRODUCTOS DE MINERALES, METÁLICOS Y NO METÁLICOS"/>
    <s v="N"/>
    <s v="00 - N/A"/>
    <s v="10 - FONDO GENERAL"/>
    <s v="(en blanco)"/>
    <s v="99 - MULTIPROVINCIAL"/>
    <n v="0"/>
    <n v="15000"/>
    <n v="0"/>
  </r>
  <r>
    <s v="2024"/>
    <x v="0"/>
    <x v="0"/>
    <x v="0"/>
    <x v="0"/>
    <s v="2 - Poder Ejecutivo"/>
    <s v="0215 - MINISTERIO DE LA MUJER"/>
    <s v="0001 - MINISTERIO DE LA MUJER"/>
    <x v="2"/>
    <x v="3"/>
    <x v="4"/>
    <s v="2.3 - MATERIALES Y SUMINISTROS"/>
    <s v="2.3.7 - COMBUSTIBLES, LUBRICANTES, PRODUCTOS QUÍMICOS Y CONEXOS"/>
    <s v="N"/>
    <s v="00 - N/A"/>
    <s v="10 - FONDO GENERAL"/>
    <s v="(en blanco)"/>
    <s v="99 - MULTIPROVINCIAL"/>
    <n v="500000"/>
    <n v="500000"/>
    <n v="60000"/>
  </r>
  <r>
    <s v="2024"/>
    <x v="0"/>
    <x v="0"/>
    <x v="0"/>
    <x v="0"/>
    <s v="2 - Poder Ejecutivo"/>
    <s v="0215 - MINISTERIO DE LA MUJER"/>
    <s v="0001 - MINISTERIO DE LA MUJER"/>
    <x v="2"/>
    <x v="3"/>
    <x v="4"/>
    <s v="2.3 - MATERIALES Y SUMINISTROS"/>
    <s v="2.3.9 - PRODUCTOS Y ÚTILES VARIOS"/>
    <s v="N"/>
    <s v="00 - N/A"/>
    <s v="10 - FONDO GENERAL"/>
    <s v="(en blanco)"/>
    <s v="99 - MULTIPROVINCIAL"/>
    <n v="1900000"/>
    <n v="2405800"/>
    <n v="721200.03"/>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550000"/>
    <n v="1050000"/>
    <n v="0"/>
  </r>
  <r>
    <s v="2024"/>
    <x v="0"/>
    <x v="0"/>
    <x v="0"/>
    <x v="0"/>
    <s v="2 - Poder Ejecutivo"/>
    <s v="0215 - MINISTERIO DE LA MUJER"/>
    <s v="0001 - MINISTERIO DE LA MUJER"/>
    <x v="2"/>
    <x v="4"/>
    <x v="68"/>
    <s v="2.2 - CONTRATACIÓN DE SERVICIOS"/>
    <s v="2.2.3 - VIÁTICOS"/>
    <s v="N"/>
    <s v="00 - N/A"/>
    <s v="10 - FONDO GENERAL"/>
    <s v="(en blanco)"/>
    <s v="99 - MULTIPROVINCIAL"/>
    <n v="50000"/>
    <n v="50000"/>
    <n v="0"/>
  </r>
  <r>
    <s v="2024"/>
    <x v="0"/>
    <x v="0"/>
    <x v="0"/>
    <x v="0"/>
    <s v="2 - Poder Ejecutivo"/>
    <s v="0215 - MINISTERIO DE LA MUJER"/>
    <s v="0001 - MINISTERIO DE LA MUJER"/>
    <x v="2"/>
    <x v="4"/>
    <x v="68"/>
    <s v="2.2 - CONTRATACIÓN DE SERVICIOS"/>
    <s v="2.2.5 - ALQUILERES Y RENTAS"/>
    <s v="N"/>
    <s v="00 - N/A"/>
    <s v="10 - FONDO GENERAL"/>
    <s v="(en blanco)"/>
    <s v="99 - MULTIPROVINCIAL"/>
    <n v="100000"/>
    <n v="0"/>
    <n v="0"/>
  </r>
  <r>
    <s v="2024"/>
    <x v="0"/>
    <x v="0"/>
    <x v="0"/>
    <x v="0"/>
    <s v="2 - Poder Ejecutivo"/>
    <s v="0215 - MINISTERIO DE LA MUJER"/>
    <s v="0001 - MINISTERIO DE LA MUJER"/>
    <x v="2"/>
    <x v="4"/>
    <x v="68"/>
    <s v="2.2 - CONTRATACIÓN DE SERVICIOS"/>
    <s v="2.2.8 - OTROS SERVICIOS NO INCLUIDOS EN CONCEPTOS ANTERIORES"/>
    <s v="N"/>
    <s v="00 - N/A"/>
    <s v="10 - FONDO GENERAL"/>
    <s v="(en blanco)"/>
    <s v="99 - MULTIPROVINCIAL"/>
    <n v="400000"/>
    <n v="1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400000"/>
    <n v="390000"/>
    <n v="0"/>
  </r>
  <r>
    <s v="2024"/>
    <x v="0"/>
    <x v="0"/>
    <x v="0"/>
    <x v="0"/>
    <s v="2 - Poder Ejecutivo"/>
    <s v="0215 - MINISTERIO DE LA MUJER"/>
    <s v="0001 - MINISTERIO DE LA MUJER"/>
    <x v="2"/>
    <x v="4"/>
    <x v="68"/>
    <s v="2.3 - MATERIALES Y SUMINISTROS"/>
    <s v="2.3.1 - ALIMENTOS Y PRODUCTOS AGROFORESTALES"/>
    <s v="N"/>
    <s v="00 - N/A"/>
    <s v="10 - FONDO GENERAL"/>
    <s v="(en blanco)"/>
    <s v="99 - MULTIPROVINCIAL"/>
    <n v="100000"/>
    <n v="100000"/>
    <n v="0"/>
  </r>
  <r>
    <s v="2024"/>
    <x v="0"/>
    <x v="0"/>
    <x v="0"/>
    <x v="0"/>
    <s v="2 - Poder Ejecutivo"/>
    <s v="0215 - MINISTERIO DE LA MUJER"/>
    <s v="0001 - MINISTERIO DE LA MUJER"/>
    <x v="2"/>
    <x v="5"/>
    <x v="7"/>
    <s v="2.2 - CONTRATACIÓN DE SERVICIOS"/>
    <s v="2.2.2 - PUBLICIDAD, IMPRESIÓN Y ENCUADERNACIÓN"/>
    <s v="N"/>
    <s v="00 - N/A"/>
    <s v="10 - FONDO GENERAL"/>
    <s v="(en blanco)"/>
    <s v="99 - MULTIPROVINCIAL"/>
    <n v="650000"/>
    <n v="26600"/>
    <n v="26550"/>
  </r>
  <r>
    <s v="2024"/>
    <x v="0"/>
    <x v="0"/>
    <x v="0"/>
    <x v="0"/>
    <s v="2 - Poder Ejecutivo"/>
    <s v="0215 - MINISTERIO DE LA MUJER"/>
    <s v="0001 - MINISTERIO DE LA MUJER"/>
    <x v="2"/>
    <x v="5"/>
    <x v="7"/>
    <s v="2.2 - CONTRATACIÓN DE SERVICIOS"/>
    <s v="2.2.3 - VIÁTICOS"/>
    <s v="N"/>
    <s v="00 - N/A"/>
    <s v="10 - FONDO GENERAL"/>
    <s v="(en blanco)"/>
    <s v="99 - MULTIPROVINCIAL"/>
    <n v="100000"/>
    <n v="100000"/>
    <n v="0"/>
  </r>
  <r>
    <s v="2024"/>
    <x v="0"/>
    <x v="0"/>
    <x v="0"/>
    <x v="0"/>
    <s v="2 - Poder Ejecutivo"/>
    <s v="0215 - MINISTERIO DE LA MUJER"/>
    <s v="0001 - MINISTERIO DE LA MUJER"/>
    <x v="2"/>
    <x v="5"/>
    <x v="7"/>
    <s v="2.2 - CONTRATACIÓN DE SERVICIOS"/>
    <s v="2.2.5 - ALQUILERES Y RENTAS"/>
    <s v="N"/>
    <s v="00 - N/A"/>
    <s v="10 - FONDO GENERAL"/>
    <s v="(en blanco)"/>
    <s v="99 - MULTIPROVINCIAL"/>
    <n v="750000"/>
    <n v="450000"/>
    <n v="22591.1"/>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1310000"/>
    <n v="2160000"/>
    <n v="1665140.4"/>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2300000"/>
    <n v="2373400"/>
    <n v="639467"/>
  </r>
  <r>
    <s v="2024"/>
    <x v="0"/>
    <x v="0"/>
    <x v="0"/>
    <x v="0"/>
    <s v="2 - Poder Ejecutivo"/>
    <s v="0215 - MINISTERIO DE LA MUJER"/>
    <s v="0001 - MINISTERIO DE LA MUJER"/>
    <x v="2"/>
    <x v="5"/>
    <x v="8"/>
    <s v="2.2 - CONTRATACIÓN DE SERVICIOS"/>
    <s v="2.2.2 - PUBLICIDAD, IMPRESIÓN Y ENCUADERNACIÓN"/>
    <s v="N"/>
    <s v="00 - N/A"/>
    <s v="10 - FONDO GENERAL"/>
    <s v="(en blanco)"/>
    <s v="99 - MULTIPROVINCIAL"/>
    <n v="899000"/>
    <n v="649000"/>
    <n v="501038.62"/>
  </r>
  <r>
    <s v="2024"/>
    <x v="0"/>
    <x v="0"/>
    <x v="0"/>
    <x v="0"/>
    <s v="2 - Poder Ejecutivo"/>
    <s v="0215 - MINISTERIO DE LA MUJER"/>
    <s v="0001 - MINISTERIO DE LA MUJER"/>
    <x v="2"/>
    <x v="5"/>
    <x v="8"/>
    <s v="2.2 - CONTRATACIÓN DE SERVICIOS"/>
    <s v="2.2.3 - VIÁTICOS"/>
    <s v="N"/>
    <s v="00 - N/A"/>
    <s v="10 - FONDO GENERAL"/>
    <s v="(en blanco)"/>
    <s v="99 - MULTIPROVINCIAL"/>
    <n v="700000"/>
    <n v="500000"/>
    <n v="0"/>
  </r>
  <r>
    <s v="2024"/>
    <x v="0"/>
    <x v="0"/>
    <x v="0"/>
    <x v="0"/>
    <s v="2 - Poder Ejecutivo"/>
    <s v="0215 - MINISTERIO DE LA MUJER"/>
    <s v="0001 - MINISTERIO DE LA MUJER"/>
    <x v="2"/>
    <x v="5"/>
    <x v="8"/>
    <s v="2.2 - CONTRATACIÓN DE SERVICIOS"/>
    <s v="2.2.4 - TRANSPORTE Y ALMACENAJE"/>
    <s v="N"/>
    <s v="00 - N/A"/>
    <s v="10 - FONDO GENERAL"/>
    <s v="(en blanco)"/>
    <s v="99 - MULTIPROVINCIAL"/>
    <n v="0"/>
    <n v="200000"/>
    <n v="200000"/>
  </r>
  <r>
    <s v="2024"/>
    <x v="0"/>
    <x v="0"/>
    <x v="0"/>
    <x v="0"/>
    <s v="2 - Poder Ejecutivo"/>
    <s v="0215 - MINISTERIO DE LA MUJER"/>
    <s v="0001 - MINISTERIO DE LA MUJER"/>
    <x v="2"/>
    <x v="5"/>
    <x v="8"/>
    <s v="2.2 - CONTRATACIÓN DE SERVICIOS"/>
    <s v="2.2.5 - ALQUILERES Y RENTAS"/>
    <s v="N"/>
    <s v="00 - N/A"/>
    <s v="10 - FONDO GENERAL"/>
    <s v="(en blanco)"/>
    <s v="99 - MULTIPROVINCIAL"/>
    <n v="22048472"/>
    <n v="13822572"/>
    <n v="10204200.449999999"/>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1450000"/>
    <n v="60000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4864000"/>
    <n v="3200000"/>
    <n v="1095808.82"/>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6185000"/>
    <n v="8073000"/>
    <n v="1441892"/>
  </r>
  <r>
    <s v="2024"/>
    <x v="0"/>
    <x v="0"/>
    <x v="0"/>
    <x v="0"/>
    <s v="2 - Poder Ejecutivo"/>
    <s v="0215 - MINISTERIO DE LA MUJER"/>
    <s v="0001 - MINISTERIO DE LA MUJER"/>
    <x v="2"/>
    <x v="5"/>
    <x v="8"/>
    <s v="2.3 - MATERIALES Y SUMINISTROS"/>
    <s v="2.3.1 - ALIMENTOS Y PRODUCTOS AGROFORESTALES"/>
    <s v="N"/>
    <s v="00 - N/A"/>
    <s v="10 - FONDO GENERAL"/>
    <s v="(en blanco)"/>
    <s v="99 - MULTIPROVINCIAL"/>
    <n v="480310"/>
    <n v="310"/>
    <n v="0"/>
  </r>
  <r>
    <s v="2024"/>
    <x v="0"/>
    <x v="0"/>
    <x v="0"/>
    <x v="0"/>
    <s v="2 - Poder Ejecutivo"/>
    <s v="0215 - MINISTERIO DE LA MUJER"/>
    <s v="0001 - MINISTERIO DE LA MUJER"/>
    <x v="2"/>
    <x v="5"/>
    <x v="8"/>
    <s v="2.3 - MATERIALES Y SUMINISTROS"/>
    <s v="2.3.2 - TEXTILES Y VESTUARIOS"/>
    <s v="N"/>
    <s v="00 - N/A"/>
    <s v="10 - FONDO GENERAL"/>
    <s v="(en blanco)"/>
    <s v="99 - MULTIPROVINCIAL"/>
    <n v="114034"/>
    <n v="4034"/>
    <n v="0"/>
  </r>
  <r>
    <s v="2024"/>
    <x v="0"/>
    <x v="0"/>
    <x v="0"/>
    <x v="0"/>
    <s v="2 - Poder Ejecutivo"/>
    <s v="0215 - MINISTERIO DE LA MUJER"/>
    <s v="0001 - MINISTERIO DE LA MUJER"/>
    <x v="2"/>
    <x v="5"/>
    <x v="8"/>
    <s v="2.3 - MATERIALES Y SUMINISTROS"/>
    <s v="2.3.3 - PAPEL, CARTÓN E IMPRESOS"/>
    <s v="N"/>
    <s v="00 - N/A"/>
    <s v="10 - FONDO GENERAL"/>
    <s v="(en blanco)"/>
    <s v="99 - MULTIPROVINCIAL"/>
    <n v="65500"/>
    <n v="15500"/>
    <n v="0"/>
  </r>
  <r>
    <s v="2024"/>
    <x v="0"/>
    <x v="0"/>
    <x v="0"/>
    <x v="0"/>
    <s v="2 - Poder Ejecutivo"/>
    <s v="0215 - MINISTERIO DE LA MUJER"/>
    <s v="0001 - MINISTERIO DE LA MUJER"/>
    <x v="2"/>
    <x v="5"/>
    <x v="8"/>
    <s v="2.3 - MATERIALES Y SUMINISTROS"/>
    <s v="2.3.7 - COMBUSTIBLES, LUBRICANTES, PRODUCTOS QUÍMICOS Y CONEXOS"/>
    <s v="N"/>
    <s v="00 - N/A"/>
    <s v="10 - FONDO GENERAL"/>
    <s v="(en blanco)"/>
    <s v="99 - MULTIPROVINCIAL"/>
    <n v="332000"/>
    <n v="332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200000"/>
    <n v="840000"/>
    <n v="650000"/>
  </r>
  <r>
    <s v="2024"/>
    <x v="0"/>
    <x v="0"/>
    <x v="0"/>
    <x v="0"/>
    <s v="2 - Poder Ejecutivo"/>
    <s v="0215 - MINISTERIO DE LA MUJER"/>
    <s v="0001 - MINISTERIO DE LA MUJER"/>
    <x v="2"/>
    <x v="5"/>
    <x v="9"/>
    <s v="2.1 - REMUNERACIONES Y CONTRIBUCIONES"/>
    <s v="2.1.1 - REMUNERACIONES"/>
    <s v="N"/>
    <s v="00 - N/A"/>
    <s v="10 - FONDO GENERAL"/>
    <s v="(en blanco)"/>
    <s v="99 - MULTIPROVINCIAL"/>
    <n v="190477123"/>
    <n v="0"/>
    <n v="0"/>
  </r>
  <r>
    <s v="2024"/>
    <x v="0"/>
    <x v="0"/>
    <x v="0"/>
    <x v="0"/>
    <s v="2 - Poder Ejecutivo"/>
    <s v="0215 - MINISTERIO DE LA MUJER"/>
    <s v="0001 - MINISTERIO DE LA MUJER"/>
    <x v="2"/>
    <x v="5"/>
    <x v="9"/>
    <s v="2.1 - REMUNERACIONES Y CONTRIBUCIONES"/>
    <s v="2.1.2 - SOBRESUELDOS"/>
    <s v="N"/>
    <s v="00 - N/A"/>
    <s v="10 - FONDO GENERAL"/>
    <s v="(en blanco)"/>
    <s v="99 - MULTIPROVINCIAL"/>
    <n v="69762599"/>
    <n v="0"/>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26193360"/>
    <n v="0"/>
    <n v="0"/>
  </r>
  <r>
    <s v="2024"/>
    <x v="0"/>
    <x v="0"/>
    <x v="0"/>
    <x v="0"/>
    <s v="2 - Poder Ejecutivo"/>
    <s v="0215 - MINISTERIO DE LA MUJER"/>
    <s v="0001 - MINISTERIO DE LA MUJER"/>
    <x v="2"/>
    <x v="5"/>
    <x v="9"/>
    <s v="2.2 - CONTRATACIÓN DE SERVICIOS"/>
    <s v="2.2.1 - SERVICIOS BÁSICOS"/>
    <s v="N"/>
    <s v="00 - N/A"/>
    <s v="10 - FONDO GENERAL"/>
    <s v="(en blanco)"/>
    <s v="99 - MULTIPROVINCIAL"/>
    <n v="8500000"/>
    <n v="8500000"/>
    <n v="6345470.1600000001"/>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13100000"/>
    <n v="4759121"/>
    <n v="1954894.08"/>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42226940"/>
    <n v="16486731.800000001"/>
  </r>
  <r>
    <s v="2024"/>
    <x v="0"/>
    <x v="0"/>
    <x v="0"/>
    <x v="0"/>
    <s v="2 - Poder Ejecutivo"/>
    <s v="0215 - MINISTERIO DE LA MUJER"/>
    <s v="0001 - MINISTERIO DE LA MUJER"/>
    <x v="2"/>
    <x v="5"/>
    <x v="9"/>
    <s v="2.2 - CONTRATACIÓN DE SERVICIOS"/>
    <s v="2.2.3 - VIÁTICOS"/>
    <s v="N"/>
    <s v="00 - N/A"/>
    <s v="10 - FONDO GENERAL"/>
    <s v="(en blanco)"/>
    <s v="99 - MULTIPROVINCIAL"/>
    <n v="1850000"/>
    <n v="1650000"/>
    <n v="604526.12"/>
  </r>
  <r>
    <s v="2024"/>
    <x v="0"/>
    <x v="0"/>
    <x v="0"/>
    <x v="0"/>
    <s v="2 - Poder Ejecutivo"/>
    <s v="0215 - MINISTERIO DE LA MUJER"/>
    <s v="0001 - MINISTERIO DE LA MUJER"/>
    <x v="2"/>
    <x v="5"/>
    <x v="9"/>
    <s v="2.2 - CONTRATACIÓN DE SERVICIOS"/>
    <s v="2.2.3 - VIÁTICOS"/>
    <s v="N"/>
    <s v="00 - N/A"/>
    <s v="70 - DONACION EXTERNA"/>
    <s v="(en blanco)"/>
    <s v="99 - MULTIPROVINCIAL"/>
    <n v="0"/>
    <n v="1058737"/>
    <n v="0"/>
  </r>
  <r>
    <s v="2024"/>
    <x v="0"/>
    <x v="0"/>
    <x v="0"/>
    <x v="0"/>
    <s v="2 - Poder Ejecutivo"/>
    <s v="0215 - MINISTERIO DE LA MUJER"/>
    <s v="0001 - MINISTERIO DE LA MUJER"/>
    <x v="2"/>
    <x v="5"/>
    <x v="9"/>
    <s v="2.2 - CONTRATACIÓN DE SERVICIOS"/>
    <s v="2.2.4 - TRANSPORTE Y ALMACENAJE"/>
    <s v="N"/>
    <s v="00 - N/A"/>
    <s v="10 - FONDO GENERAL"/>
    <s v="(en blanco)"/>
    <s v="99 - MULTIPROVINCIAL"/>
    <n v="50000"/>
    <n v="750000"/>
    <n v="432500"/>
  </r>
  <r>
    <s v="2024"/>
    <x v="0"/>
    <x v="0"/>
    <x v="0"/>
    <x v="0"/>
    <s v="2 - Poder Ejecutivo"/>
    <s v="0215 - MINISTERIO DE LA MUJER"/>
    <s v="0001 - MINISTERIO DE LA MUJER"/>
    <x v="2"/>
    <x v="5"/>
    <x v="9"/>
    <s v="2.2 - CONTRATACIÓN DE SERVICIOS"/>
    <s v="2.2.5 - ALQUILERES Y RENTAS"/>
    <s v="N"/>
    <s v="00 - N/A"/>
    <s v="10 - FONDO GENERAL"/>
    <s v="(en blanco)"/>
    <s v="99 - MULTIPROVINCIAL"/>
    <n v="29200000"/>
    <n v="24276000"/>
    <n v="17957826.909999996"/>
  </r>
  <r>
    <s v="2024"/>
    <x v="0"/>
    <x v="0"/>
    <x v="0"/>
    <x v="0"/>
    <s v="2 - Poder Ejecutivo"/>
    <s v="0215 - MINISTERIO DE LA MUJER"/>
    <s v="0001 - MINISTERIO DE LA MUJER"/>
    <x v="2"/>
    <x v="5"/>
    <x v="9"/>
    <s v="2.2 - CONTRATACIÓN DE SERVICIOS"/>
    <s v="2.2.5 - ALQUILERES Y RENTAS"/>
    <s v="N"/>
    <s v="00 - N/A"/>
    <s v="70 - DONACION EXTERNA"/>
    <s v="(en blanco)"/>
    <s v="99 - MULTIPROVINCIAL"/>
    <n v="0"/>
    <n v="8721406"/>
    <n v="1985850.32"/>
  </r>
  <r>
    <s v="2024"/>
    <x v="0"/>
    <x v="0"/>
    <x v="0"/>
    <x v="0"/>
    <s v="2 - Poder Ejecutivo"/>
    <s v="0215 - MINISTERIO DE LA MUJER"/>
    <s v="0001 - MINISTERIO DE LA MUJER"/>
    <x v="2"/>
    <x v="5"/>
    <x v="9"/>
    <s v="2.2 - CONTRATACIÓN DE SERVICIOS"/>
    <s v="2.2.6 - SEGUROS"/>
    <s v="N"/>
    <s v="00 - N/A"/>
    <s v="10 - FONDO GENERAL"/>
    <s v="(en blanco)"/>
    <s v="99 - MULTIPROVINCIAL"/>
    <n v="4400000"/>
    <n v="6959000"/>
    <n v="695900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7050000"/>
    <n v="5500000"/>
    <n v="2259857.8499999996"/>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en blanco)"/>
    <s v="99 - MULTIPROVINCIAL"/>
    <n v="0"/>
    <n v="1000000"/>
    <n v="797793.96"/>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6345000"/>
    <n v="2727000"/>
    <n v="1038790.08"/>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21184619"/>
    <n v="400070"/>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7070000"/>
    <n v="4270879"/>
    <n v="2405894.37"/>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10791410"/>
    <n v="1551315.04"/>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4450000"/>
    <n v="5858206"/>
    <n v="4987704.7699999996"/>
  </r>
  <r>
    <s v="2024"/>
    <x v="0"/>
    <x v="0"/>
    <x v="0"/>
    <x v="0"/>
    <s v="2 - Poder Ejecutivo"/>
    <s v="0215 - MINISTERIO DE LA MUJER"/>
    <s v="0001 - MINISTERIO DE LA MUJER"/>
    <x v="2"/>
    <x v="5"/>
    <x v="9"/>
    <s v="2.3 - MATERIALES Y SUMINISTROS"/>
    <s v="2.3.1 - ALIMENTOS Y PRODUCTOS AGROFORESTALES"/>
    <s v="N"/>
    <s v="00 - N/A"/>
    <s v="70 - DONACION EXTERNA"/>
    <s v="(en blanco)"/>
    <s v="99 - MULTIPROVINCIAL"/>
    <n v="0"/>
    <n v="1103289"/>
    <n v="0"/>
  </r>
  <r>
    <s v="2024"/>
    <x v="0"/>
    <x v="0"/>
    <x v="0"/>
    <x v="0"/>
    <s v="2 - Poder Ejecutivo"/>
    <s v="0215 - MINISTERIO DE LA MUJER"/>
    <s v="0001 - MINISTERIO DE LA MUJER"/>
    <x v="2"/>
    <x v="5"/>
    <x v="9"/>
    <s v="2.3 - MATERIALES Y SUMINISTROS"/>
    <s v="2.3.2 - TEXTILES Y VESTUARIOS"/>
    <s v="N"/>
    <s v="00 - N/A"/>
    <s v="10 - FONDO GENERAL"/>
    <s v="(en blanco)"/>
    <s v="99 - MULTIPROVINCIAL"/>
    <n v="1800000"/>
    <n v="1238166"/>
    <n v="1100992.4100000001"/>
  </r>
  <r>
    <s v="2024"/>
    <x v="0"/>
    <x v="0"/>
    <x v="0"/>
    <x v="0"/>
    <s v="2 - Poder Ejecutivo"/>
    <s v="0215 - MINISTERIO DE LA MUJER"/>
    <s v="0001 - MINISTERIO DE LA MUJER"/>
    <x v="2"/>
    <x v="5"/>
    <x v="9"/>
    <s v="2.3 - MATERIALES Y SUMINISTROS"/>
    <s v="2.3.2 - TEXTILES Y VESTUARIOS"/>
    <s v="N"/>
    <s v="00 - N/A"/>
    <s v="70 - DONACION EXTERNA"/>
    <s v="(en blanco)"/>
    <s v="99 - MULTIPROVINCIAL"/>
    <n v="0"/>
    <n v="2300000"/>
    <n v="0"/>
  </r>
  <r>
    <s v="2024"/>
    <x v="0"/>
    <x v="0"/>
    <x v="0"/>
    <x v="0"/>
    <s v="2 - Poder Ejecutivo"/>
    <s v="0215 - MINISTERIO DE LA MUJER"/>
    <s v="0001 - MINISTERIO DE LA MUJER"/>
    <x v="2"/>
    <x v="5"/>
    <x v="9"/>
    <s v="2.3 - MATERIALES Y SUMINISTROS"/>
    <s v="2.3.3 - PAPEL, CARTÓN E IMPRESOS"/>
    <s v="N"/>
    <s v="00 - N/A"/>
    <s v="10 - FONDO GENERAL"/>
    <s v="(en blanco)"/>
    <s v="99 - MULTIPROVINCIAL"/>
    <n v="1062000"/>
    <n v="318000"/>
    <n v="222368.72000000003"/>
  </r>
  <r>
    <s v="2024"/>
    <x v="0"/>
    <x v="0"/>
    <x v="0"/>
    <x v="0"/>
    <s v="2 - Poder Ejecutivo"/>
    <s v="0215 - MINISTERIO DE LA MUJER"/>
    <s v="0001 - MINISTERIO DE LA MUJER"/>
    <x v="2"/>
    <x v="5"/>
    <x v="9"/>
    <s v="2.3 - MATERIALES Y SUMINISTROS"/>
    <s v="2.3.3 - PAPEL, CARTÓN E IMPRESOS"/>
    <s v="N"/>
    <s v="00 - N/A"/>
    <s v="70 - DONACION EXTERNA"/>
    <s v="(en blanco)"/>
    <s v="99 - MULTIPROVINCIAL"/>
    <n v="0"/>
    <n v="300000"/>
    <n v="0"/>
  </r>
  <r>
    <s v="2024"/>
    <x v="0"/>
    <x v="0"/>
    <x v="0"/>
    <x v="0"/>
    <s v="2 - Poder Ejecutivo"/>
    <s v="0215 - MINISTERIO DE LA MUJER"/>
    <s v="0001 - MINISTERIO DE LA MUJER"/>
    <x v="2"/>
    <x v="5"/>
    <x v="9"/>
    <s v="2.3 - MATERIALES Y SUMINISTROS"/>
    <s v="2.3.4 - PRODUCTOS FARMACÉUTICOS"/>
    <s v="N"/>
    <s v="00 - N/A"/>
    <s v="10 - FONDO GENERAL"/>
    <s v="(en blanco)"/>
    <s v="99 - MULTIPROVINCIAL"/>
    <n v="0"/>
    <n v="260000"/>
    <n v="207282.78000000003"/>
  </r>
  <r>
    <s v="2024"/>
    <x v="0"/>
    <x v="0"/>
    <x v="0"/>
    <x v="0"/>
    <s v="2 - Poder Ejecutivo"/>
    <s v="0215 - MINISTERIO DE LA MUJER"/>
    <s v="0001 - MINISTERIO DE LA MUJER"/>
    <x v="2"/>
    <x v="5"/>
    <x v="9"/>
    <s v="2.3 - MATERIALES Y SUMINISTROS"/>
    <s v="2.3.5 - CUERO, CAUCHO Y PLÁSTICO"/>
    <s v="N"/>
    <s v="00 - N/A"/>
    <s v="10 - FONDO GENERAL"/>
    <s v="(en blanco)"/>
    <s v="99 - MULTIPROVINCIAL"/>
    <n v="700000"/>
    <n v="1246000"/>
    <n v="1201336.1499999999"/>
  </r>
  <r>
    <s v="2024"/>
    <x v="0"/>
    <x v="0"/>
    <x v="0"/>
    <x v="0"/>
    <s v="2 - Poder Ejecutivo"/>
    <s v="0215 - MINISTERIO DE LA MUJER"/>
    <s v="0001 - MINISTERIO DE LA MUJER"/>
    <x v="2"/>
    <x v="5"/>
    <x v="9"/>
    <s v="2.3 - MATERIALES Y SUMINISTROS"/>
    <s v="2.3.5 - CUERO, CAUCHO Y PLÁSTICO"/>
    <s v="N"/>
    <s v="00 - N/A"/>
    <s v="70 - DONACION EXTERNA"/>
    <s v="(en blanco)"/>
    <s v="99 - MULTIPROVINCIAL"/>
    <n v="0"/>
    <n v="30000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350000"/>
    <n v="343000"/>
    <n v="60744.99"/>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8125000"/>
    <n v="9545628"/>
    <n v="4186328.0500000003"/>
  </r>
  <r>
    <s v="2024"/>
    <x v="0"/>
    <x v="0"/>
    <x v="0"/>
    <x v="0"/>
    <s v="2 - Poder Ejecutivo"/>
    <s v="0215 - MINISTERIO DE LA MUJER"/>
    <s v="0001 - MINISTERIO DE LA MUJER"/>
    <x v="2"/>
    <x v="5"/>
    <x v="9"/>
    <s v="2.3 - MATERIALES Y SUMINISTROS"/>
    <s v="2.3.7 - COMBUSTIBLES, LUBRICANTES, PRODUCTOS QUÍMICOS Y CONEXOS"/>
    <s v="N"/>
    <s v="00 - N/A"/>
    <s v="70 - DONACION EXTERNA"/>
    <s v="(en blanco)"/>
    <s v="99 - MULTIPROVINCIAL"/>
    <n v="0"/>
    <n v="678228"/>
    <n v="0"/>
  </r>
  <r>
    <s v="2024"/>
    <x v="0"/>
    <x v="0"/>
    <x v="0"/>
    <x v="0"/>
    <s v="2 - Poder Ejecutivo"/>
    <s v="0215 - MINISTERIO DE LA MUJER"/>
    <s v="0001 - MINISTERIO DE LA MUJER"/>
    <x v="2"/>
    <x v="5"/>
    <x v="9"/>
    <s v="2.3 - MATERIALES Y SUMINISTROS"/>
    <s v="2.3.9 - PRODUCTOS Y ÚTILES VARIOS"/>
    <s v="N"/>
    <s v="00 - N/A"/>
    <s v="10 - FONDO GENERAL"/>
    <s v="(en blanco)"/>
    <s v="99 - MULTIPROVINCIAL"/>
    <n v="5768000"/>
    <n v="7474000"/>
    <n v="5774193.5899999999"/>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3100000"/>
    <n v="71781.010000000009"/>
  </r>
  <r>
    <s v="2024"/>
    <x v="0"/>
    <x v="0"/>
    <x v="0"/>
    <x v="0"/>
    <s v="2 - Poder Ejecutivo"/>
    <s v="0216 - MINISTERIO DE CULTURA"/>
    <s v="0001 - MINISTERIO DE CULTURA"/>
    <x v="0"/>
    <x v="0"/>
    <x v="10"/>
    <s v="2.1 - REMUNERACIONES Y CONTRIBUCIONES"/>
    <s v="2.1.1 - REMUNERACIONES"/>
    <s v="N"/>
    <s v="00 - N/A"/>
    <s v="10 - FONDO GENERAL"/>
    <s v="(en blanco)"/>
    <s v="99 - MULTIPROVINCIAL"/>
    <n v="1625000"/>
    <n v="1625000"/>
    <n v="440000"/>
  </r>
  <r>
    <s v="2024"/>
    <x v="0"/>
    <x v="0"/>
    <x v="0"/>
    <x v="0"/>
    <s v="2 - Poder Ejecutivo"/>
    <s v="0216 - MINISTERIO DE CULTURA"/>
    <s v="0001 - MINISTERIO DE CULTURA"/>
    <x v="0"/>
    <x v="0"/>
    <x v="10"/>
    <s v="2.1 - REMUNERACIONES Y CONTRIBUCIONES"/>
    <s v="2.1.2 - SOBRESUELDOS"/>
    <s v="N"/>
    <s v="00 - N/A"/>
    <s v="10 - FONDO GENERAL"/>
    <s v="(en blanco)"/>
    <s v="99 - MULTIPROVINCIAL"/>
    <n v="375000"/>
    <n v="250000"/>
    <n v="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183480"/>
    <n v="183480"/>
    <n v="65842.039999999994"/>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300000"/>
    <n v="300000"/>
    <n v="56815"/>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200000"/>
    <n v="200000"/>
    <n v="0"/>
  </r>
  <r>
    <s v="2024"/>
    <x v="0"/>
    <x v="0"/>
    <x v="0"/>
    <x v="0"/>
    <s v="2 - Poder Ejecutivo"/>
    <s v="0216 - MINISTERIO DE CULTURA"/>
    <s v="0001 - MINISTERIO DE CULTURA"/>
    <x v="0"/>
    <x v="0"/>
    <x v="10"/>
    <s v="2.2 - CONTRATACIÓN DE SERVICIOS"/>
    <s v="2.2.9 - OTRAS CONTRATACIONES DE SERVICIOS"/>
    <s v="N"/>
    <s v="00 - N/A"/>
    <s v="10 - FONDO GENERAL"/>
    <s v="(en blanco)"/>
    <s v="99 - MULTIPROVINCIAL"/>
    <n v="200000"/>
    <n v="20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100000"/>
    <n v="10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200000"/>
    <n v="200000"/>
    <n v="0"/>
  </r>
  <r>
    <s v="2024"/>
    <x v="0"/>
    <x v="0"/>
    <x v="0"/>
    <x v="0"/>
    <s v="2 - Poder Ejecutivo"/>
    <s v="0216 - MINISTERIO DE CULTURA"/>
    <s v="0001 - MINISTERIO DE CULTURA"/>
    <x v="2"/>
    <x v="8"/>
    <x v="20"/>
    <s v="2.1 - REMUNERACIONES Y CONTRIBUCIONES"/>
    <s v="2.1.1 - REMUNERACIONES"/>
    <s v="N"/>
    <s v="00 - N/A"/>
    <s v="10 - FONDO GENERAL"/>
    <s v="(en blanco)"/>
    <s v="99 - MULTIPROVINCIAL"/>
    <n v="673043105"/>
    <n v="718091657"/>
    <n v="427968507.17000008"/>
  </r>
  <r>
    <s v="2024"/>
    <x v="0"/>
    <x v="0"/>
    <x v="0"/>
    <x v="0"/>
    <s v="2 - Poder Ejecutivo"/>
    <s v="0216 - MINISTERIO DE CULTURA"/>
    <s v="0001 - MINISTERIO DE CULTURA"/>
    <x v="2"/>
    <x v="8"/>
    <x v="20"/>
    <s v="2.1 - REMUNERACIONES Y CONTRIBUCIONES"/>
    <s v="2.1.2 - SOBRESUELDOS"/>
    <s v="N"/>
    <s v="00 - N/A"/>
    <s v="10 - FONDO GENERAL"/>
    <s v="(en blanco)"/>
    <s v="99 - MULTIPROVINCIAL"/>
    <n v="277993000"/>
    <n v="225618716"/>
    <n v="71343570.229999989"/>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93648251"/>
    <n v="98948896"/>
    <n v="64085282.559999987"/>
  </r>
  <r>
    <s v="2024"/>
    <x v="0"/>
    <x v="0"/>
    <x v="0"/>
    <x v="0"/>
    <s v="2 - Poder Ejecutivo"/>
    <s v="0216 - MINISTERIO DE CULTURA"/>
    <s v="0001 - MINISTERIO DE CULTURA"/>
    <x v="2"/>
    <x v="8"/>
    <x v="20"/>
    <s v="2.2 - CONTRATACIÓN DE SERVICIOS"/>
    <s v="2.2.1 - SERVICIOS BÁSICOS"/>
    <s v="N"/>
    <s v="00 - N/A"/>
    <s v="10 - FONDO GENERAL"/>
    <s v="(en blanco)"/>
    <s v="99 - MULTIPROVINCIAL"/>
    <n v="101406732"/>
    <n v="97256732"/>
    <n v="62527776.909999982"/>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18700000"/>
    <n v="20218511"/>
    <n v="5232533.96"/>
  </r>
  <r>
    <s v="2024"/>
    <x v="0"/>
    <x v="0"/>
    <x v="0"/>
    <x v="0"/>
    <s v="2 - Poder Ejecutivo"/>
    <s v="0216 - MINISTERIO DE CULTURA"/>
    <s v="0001 - MINISTERIO DE CULTURA"/>
    <x v="2"/>
    <x v="8"/>
    <x v="20"/>
    <s v="2.2 - CONTRATACIÓN DE SERVICIOS"/>
    <s v="2.2.3 - VIÁTICOS"/>
    <s v="N"/>
    <s v="00 - N/A"/>
    <s v="10 - FONDO GENERAL"/>
    <s v="(en blanco)"/>
    <s v="99 - MULTIPROVINCIAL"/>
    <n v="17100000"/>
    <n v="13800000"/>
    <n v="7400657.5"/>
  </r>
  <r>
    <s v="2024"/>
    <x v="0"/>
    <x v="0"/>
    <x v="0"/>
    <x v="0"/>
    <s v="2 - Poder Ejecutivo"/>
    <s v="0216 - MINISTERIO DE CULTURA"/>
    <s v="0001 - MINISTERIO DE CULTURA"/>
    <x v="2"/>
    <x v="8"/>
    <x v="20"/>
    <s v="2.2 - CONTRATACIÓN DE SERVICIOS"/>
    <s v="2.2.4 - TRANSPORTE Y ALMACENAJE"/>
    <s v="N"/>
    <s v="00 - N/A"/>
    <s v="10 - FONDO GENERAL"/>
    <s v="(en blanco)"/>
    <s v="99 - MULTIPROVINCIAL"/>
    <n v="1680000"/>
    <n v="930000"/>
    <n v="545750.33000000007"/>
  </r>
  <r>
    <s v="2024"/>
    <x v="0"/>
    <x v="0"/>
    <x v="0"/>
    <x v="0"/>
    <s v="2 - Poder Ejecutivo"/>
    <s v="0216 - MINISTERIO DE CULTURA"/>
    <s v="0001 - MINISTERIO DE CULTURA"/>
    <x v="2"/>
    <x v="8"/>
    <x v="20"/>
    <s v="2.2 - CONTRATACIÓN DE SERVICIOS"/>
    <s v="2.2.5 - ALQUILERES Y RENTAS"/>
    <s v="N"/>
    <s v="00 - N/A"/>
    <s v="10 - FONDO GENERAL"/>
    <s v="(en blanco)"/>
    <s v="99 - MULTIPROVINCIAL"/>
    <n v="21540000"/>
    <n v="28391967"/>
    <n v="2319861.23"/>
  </r>
  <r>
    <s v="2024"/>
    <x v="0"/>
    <x v="0"/>
    <x v="0"/>
    <x v="0"/>
    <s v="2 - Poder Ejecutivo"/>
    <s v="0216 - MINISTERIO DE CULTURA"/>
    <s v="0001 - MINISTERIO DE CULTURA"/>
    <x v="2"/>
    <x v="8"/>
    <x v="20"/>
    <s v="2.2 - CONTRATACIÓN DE SERVICIOS"/>
    <s v="2.2.6 - SEGUROS"/>
    <s v="N"/>
    <s v="00 - N/A"/>
    <s v="10 - FONDO GENERAL"/>
    <s v="(en blanco)"/>
    <s v="99 - MULTIPROVINCIAL"/>
    <n v="12251000"/>
    <n v="12251000"/>
    <n v="8211587.1999999974"/>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76695138"/>
    <n v="83657928"/>
    <n v="10591544.68"/>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29590000"/>
    <n v="120007327"/>
    <n v="34221992.170000002"/>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26119244"/>
    <n v="39858635"/>
    <n v="19225565.910000004"/>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2200000"/>
    <n v="2510000"/>
    <n v="1016304.56"/>
  </r>
  <r>
    <s v="2024"/>
    <x v="0"/>
    <x v="0"/>
    <x v="0"/>
    <x v="0"/>
    <s v="2 - Poder Ejecutivo"/>
    <s v="0216 - MINISTERIO DE CULTURA"/>
    <s v="0001 - MINISTERIO DE CULTURA"/>
    <x v="2"/>
    <x v="8"/>
    <x v="20"/>
    <s v="2.3 - MATERIALES Y SUMINISTROS"/>
    <s v="2.3.2 - TEXTILES Y VESTUARIOS"/>
    <s v="N"/>
    <s v="00 - N/A"/>
    <s v="10 - FONDO GENERAL"/>
    <s v="(en blanco)"/>
    <s v="99 - MULTIPROVINCIAL"/>
    <n v="2090000"/>
    <n v="1050000"/>
    <n v="239224.82"/>
  </r>
  <r>
    <s v="2024"/>
    <x v="0"/>
    <x v="0"/>
    <x v="0"/>
    <x v="0"/>
    <s v="2 - Poder Ejecutivo"/>
    <s v="0216 - MINISTERIO DE CULTURA"/>
    <s v="0001 - MINISTERIO DE CULTURA"/>
    <x v="2"/>
    <x v="8"/>
    <x v="20"/>
    <s v="2.3 - MATERIALES Y SUMINISTROS"/>
    <s v="2.3.3 - PAPEL, CARTÓN E IMPRESOS"/>
    <s v="N"/>
    <s v="00 - N/A"/>
    <s v="10 - FONDO GENERAL"/>
    <s v="(en blanco)"/>
    <s v="99 - MULTIPROVINCIAL"/>
    <n v="4000000"/>
    <n v="2729150"/>
    <n v="2043676.1399999997"/>
  </r>
  <r>
    <s v="2024"/>
    <x v="0"/>
    <x v="0"/>
    <x v="0"/>
    <x v="0"/>
    <s v="2 - Poder Ejecutivo"/>
    <s v="0216 - MINISTERIO DE CULTURA"/>
    <s v="0001 - MINISTERIO DE CULTURA"/>
    <x v="2"/>
    <x v="8"/>
    <x v="20"/>
    <s v="2.3 - MATERIALES Y SUMINISTROS"/>
    <s v="2.3.4 - PRODUCTOS FARMACÉUTICOS"/>
    <s v="N"/>
    <s v="00 - N/A"/>
    <s v="10 - FONDO GENERAL"/>
    <s v="(en blanco)"/>
    <s v="99 - MULTIPROVINCIAL"/>
    <n v="10000"/>
    <n v="1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440000"/>
    <n v="900000"/>
    <n v="408799.63"/>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50000"/>
    <n v="1143045"/>
    <n v="231755.68"/>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21300000"/>
    <n v="22310100"/>
    <n v="13659653.190000001"/>
  </r>
  <r>
    <s v="2024"/>
    <x v="0"/>
    <x v="0"/>
    <x v="0"/>
    <x v="0"/>
    <s v="2 - Poder Ejecutivo"/>
    <s v="0216 - MINISTERIO DE CULTURA"/>
    <s v="0001 - MINISTERIO DE CULTURA"/>
    <x v="2"/>
    <x v="8"/>
    <x v="20"/>
    <s v="2.3 - MATERIALES Y SUMINISTROS"/>
    <s v="2.3.9 - PRODUCTOS Y ÚTILES VARIOS"/>
    <s v="N"/>
    <s v="00 - N/A"/>
    <s v="10 - FONDO GENERAL"/>
    <s v="(en blanco)"/>
    <s v="99 - MULTIPROVINCIAL"/>
    <n v="11150000"/>
    <n v="10170772"/>
    <n v="5450859.0199999968"/>
  </r>
  <r>
    <s v="2024"/>
    <x v="0"/>
    <x v="0"/>
    <x v="0"/>
    <x v="0"/>
    <s v="2 - Poder Ejecutivo"/>
    <s v="0216 - MINISTERIO DE CULTURA"/>
    <s v="0002 - ORQUESTA SINFÓNICA NACIONAL"/>
    <x v="2"/>
    <x v="8"/>
    <x v="20"/>
    <s v="2.1 - REMUNERACIONES Y CONTRIBUCIONES"/>
    <s v="2.1.1 - REMUNERACIONES"/>
    <s v="N"/>
    <s v="00 - N/A"/>
    <s v="10 - FONDO GENERAL"/>
    <s v="(en blanco)"/>
    <s v="99 - MULTIPROVINCIAL"/>
    <n v="86715841"/>
    <n v="87593391.129999995"/>
    <n v="59484568.440000005"/>
  </r>
  <r>
    <s v="2024"/>
    <x v="0"/>
    <x v="0"/>
    <x v="0"/>
    <x v="0"/>
    <s v="2 - Poder Ejecutivo"/>
    <s v="0216 - MINISTERIO DE CULTURA"/>
    <s v="0002 - ORQUESTA SINFÓNICA NACIONAL"/>
    <x v="2"/>
    <x v="8"/>
    <x v="20"/>
    <s v="2.1 - REMUNERACIONES Y CONTRIBUCIONES"/>
    <s v="2.1.2 - SOBRESUELDOS"/>
    <s v="N"/>
    <s v="00 - N/A"/>
    <s v="10 - FONDO GENERAL"/>
    <s v="(en blanco)"/>
    <s v="99 - MULTIPROVINCIAL"/>
    <n v="7091797"/>
    <n v="7091797"/>
    <n v="771795.36"/>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9907020"/>
    <n v="11291146.560000001"/>
    <n v="8407836.9500000011"/>
  </r>
  <r>
    <s v="2024"/>
    <x v="0"/>
    <x v="0"/>
    <x v="0"/>
    <x v="0"/>
    <s v="2 - Poder Ejecutivo"/>
    <s v="0216 - MINISTERIO DE CULTURA"/>
    <s v="0002 - ORQUESTA SINFÓNICA NACIONAL"/>
    <x v="2"/>
    <x v="8"/>
    <x v="20"/>
    <s v="2.2 - CONTRATACIÓN DE SERVICIOS"/>
    <s v="2.2.2 - PUBLICIDAD, IMPRESIÓN Y ENCUADERNACIÓN"/>
    <s v="N"/>
    <s v="00 - N/A"/>
    <s v="10 - FONDO GENERAL"/>
    <s v="(en blanco)"/>
    <s v="99 - MULTIPROVINCIAL"/>
    <n v="810000"/>
    <n v="480000"/>
    <n v="0"/>
  </r>
  <r>
    <s v="2024"/>
    <x v="0"/>
    <x v="0"/>
    <x v="0"/>
    <x v="0"/>
    <s v="2 - Poder Ejecutivo"/>
    <s v="0216 - MINISTERIO DE CULTURA"/>
    <s v="0002 - ORQUESTA SINFÓNICA NACIONAL"/>
    <x v="2"/>
    <x v="8"/>
    <x v="20"/>
    <s v="2.2 - CONTRATACIÓN DE SERVICIOS"/>
    <s v="2.2.2 - PUBLICIDAD, IMPRESIÓN Y ENCUADERNACIÓN"/>
    <s v="N"/>
    <s v="00 - N/A"/>
    <s v="20 - FONDOS CON DESTINO ESPECÍFICO"/>
    <s v="(en blanco)"/>
    <s v="99 - MULTIPROVINCIAL"/>
    <n v="0"/>
    <n v="150000"/>
    <n v="0"/>
  </r>
  <r>
    <s v="2024"/>
    <x v="0"/>
    <x v="0"/>
    <x v="0"/>
    <x v="0"/>
    <s v="2 - Poder Ejecutivo"/>
    <s v="0216 - MINISTERIO DE CULTURA"/>
    <s v="0002 - ORQUESTA SINFÓNICA NACIONAL"/>
    <x v="2"/>
    <x v="8"/>
    <x v="20"/>
    <s v="2.2 - CONTRATACIÓN DE SERVICIOS"/>
    <s v="2.2.4 - TRANSPORTE Y ALMACENAJE"/>
    <s v="N"/>
    <s v="00 - N/A"/>
    <s v="10 - FONDO GENERAL"/>
    <s v="(en blanco)"/>
    <s v="99 - MULTIPROVINCIAL"/>
    <n v="2715000"/>
    <n v="2643800"/>
    <n v="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540000"/>
    <n v="387000"/>
  </r>
  <r>
    <s v="2024"/>
    <x v="0"/>
    <x v="0"/>
    <x v="0"/>
    <x v="0"/>
    <s v="2 - Poder Ejecutivo"/>
    <s v="0216 - MINISTERIO DE CULTURA"/>
    <s v="0002 - ORQUESTA SINFÓNICA NACIONAL"/>
    <x v="2"/>
    <x v="8"/>
    <x v="20"/>
    <s v="2.2 - CONTRATACIÓN DE SERVICIOS"/>
    <s v="2.2.5 - ALQUILERES Y RENTAS"/>
    <s v="N"/>
    <s v="00 - N/A"/>
    <s v="10 - FONDO GENERAL"/>
    <s v="(en blanco)"/>
    <s v="99 - MULTIPROVINCIAL"/>
    <n v="0"/>
    <n v="330000"/>
    <n v="0"/>
  </r>
  <r>
    <s v="2024"/>
    <x v="0"/>
    <x v="0"/>
    <x v="0"/>
    <x v="0"/>
    <s v="2 - Poder Ejecutivo"/>
    <s v="0216 - MINISTERIO DE CULTURA"/>
    <s v="0002 - ORQUESTA SINFÓNICA NACIONAL"/>
    <x v="2"/>
    <x v="8"/>
    <x v="20"/>
    <s v="2.2 - CONTRATACIÓN DE SERVICIOS"/>
    <s v="2.2.5 - ALQUILERES Y RENTAS"/>
    <s v="N"/>
    <s v="00 - N/A"/>
    <s v="20 - FONDOS CON DESTINO ESPECÍFICO"/>
    <s v="(en blanco)"/>
    <s v="99 - MULTIPROVINCIAL"/>
    <n v="0"/>
    <n v="320000"/>
    <n v="317586.38"/>
  </r>
  <r>
    <s v="2024"/>
    <x v="0"/>
    <x v="0"/>
    <x v="0"/>
    <x v="0"/>
    <s v="2 - Poder Ejecutivo"/>
    <s v="0216 - MINISTERIO DE CULTURA"/>
    <s v="0002 - ORQUESTA SINFÓNICA NACIONAL"/>
    <x v="2"/>
    <x v="8"/>
    <x v="20"/>
    <s v="2.2 - CONTRATACIÓN DE SERVICIOS"/>
    <s v="2.2.6 - SEGUROS"/>
    <s v="N"/>
    <s v="00 - N/A"/>
    <s v="10 - FONDO GENERAL"/>
    <s v="(en blanco)"/>
    <s v="99 - MULTIPROVINCIAL"/>
    <n v="1192686"/>
    <n v="1349582.46"/>
    <n v="1349582.46"/>
  </r>
  <r>
    <s v="2024"/>
    <x v="0"/>
    <x v="0"/>
    <x v="0"/>
    <x v="0"/>
    <s v="2 - Poder Ejecutivo"/>
    <s v="0216 - MINISTERIO DE CULTURA"/>
    <s v="0002 - ORQUESTA SINFÓNICA NACIONAL"/>
    <x v="2"/>
    <x v="8"/>
    <x v="20"/>
    <s v="2.2 - CONTRATACIÓN DE SERVICIOS"/>
    <s v="2.2.7 - SERVICIOS DE CONSERVACIÓN, REPARACIONES MENORES E INSTALACIONES TEMPORALES"/>
    <s v="N"/>
    <s v="00 - N/A"/>
    <s v="20 - FONDOS CON DESTINO ESPECÍFICO"/>
    <s v="(en blanco)"/>
    <s v="99 - MULTIPROVINCIAL"/>
    <n v="0"/>
    <n v="59613.89"/>
    <n v="33748"/>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4808192"/>
    <n v="3989618.85"/>
    <n v="1469225.15"/>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539842.71"/>
    <n v="143333.36000000002"/>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354000"/>
    <n v="354000"/>
    <n v="0"/>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74750"/>
    <n v="62111"/>
  </r>
  <r>
    <s v="2024"/>
    <x v="0"/>
    <x v="0"/>
    <x v="0"/>
    <x v="0"/>
    <s v="2 - Poder Ejecutivo"/>
    <s v="0216 - MINISTERIO DE CULTURA"/>
    <s v="0002 - ORQUESTA SINFÓNICA NACIONAL"/>
    <x v="2"/>
    <x v="8"/>
    <x v="20"/>
    <s v="2.3 - MATERIALES Y SUMINISTROS"/>
    <s v="2.3.2 - TEXTILES Y VESTUARIOS"/>
    <s v="N"/>
    <s v="00 - N/A"/>
    <s v="10 - FONDO GENERAL"/>
    <s v="(en blanco)"/>
    <s v="99 - MULTIPROVINCIAL"/>
    <n v="600000"/>
    <n v="0"/>
    <n v="0"/>
  </r>
  <r>
    <s v="2024"/>
    <x v="0"/>
    <x v="0"/>
    <x v="0"/>
    <x v="0"/>
    <s v="2 - Poder Ejecutivo"/>
    <s v="0216 - MINISTERIO DE CULTURA"/>
    <s v="0002 - ORQUESTA SINFÓNICA NACIONAL"/>
    <x v="2"/>
    <x v="8"/>
    <x v="20"/>
    <s v="2.3 - MATERIALES Y SUMINISTROS"/>
    <s v="2.3.3 - PAPEL, CARTÓN E IMPRESOS"/>
    <s v="N"/>
    <s v="00 - N/A"/>
    <s v="10 - FONDO GENERAL"/>
    <s v="(en blanco)"/>
    <s v="99 - MULTIPROVINCIAL"/>
    <n v="150000"/>
    <n v="150000"/>
    <n v="0"/>
  </r>
  <r>
    <s v="2024"/>
    <x v="0"/>
    <x v="0"/>
    <x v="0"/>
    <x v="0"/>
    <s v="2 - Poder Ejecutivo"/>
    <s v="0216 - MINISTERIO DE CULTURA"/>
    <s v="0002 - ORQUESTA SINFÓNICA NACIONAL"/>
    <x v="2"/>
    <x v="8"/>
    <x v="20"/>
    <s v="2.3 - MATERIALES Y SUMINISTROS"/>
    <s v="2.3.3 - PAPEL, CARTÓN E IMPRESOS"/>
    <s v="N"/>
    <s v="00 - N/A"/>
    <s v="20 - FONDOS CON DESTINO ESPECÍFICO"/>
    <s v="(en blanco)"/>
    <s v="99 - MULTIPROVINCIAL"/>
    <n v="0"/>
    <n v="4950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en blanco)"/>
    <s v="99 - MULTIPROVINCIAL"/>
    <n v="1000000"/>
    <n v="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en blanco)"/>
    <s v="99 - MULTIPROVINCIAL"/>
    <n v="0"/>
    <n v="700000"/>
    <n v="35000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180000"/>
    <n v="251200"/>
    <n v="0"/>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206600"/>
    <n v="157138.22000000003"/>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53295808"/>
    <n v="52382902"/>
    <n v="32202861.909999993"/>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41477752"/>
    <n v="41895658"/>
    <n v="24169794.719999999"/>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24340100"/>
    <n v="24835100"/>
    <n v="9332635.9299999997"/>
  </r>
  <r>
    <s v="2024"/>
    <x v="0"/>
    <x v="0"/>
    <x v="0"/>
    <x v="0"/>
    <s v="2 - Poder Ejecutivo"/>
    <s v="0216 - MINISTERIO DE CULTURA"/>
    <s v="0003 - BIBLIOTECA NACIONAL PEDRO HENRÍQUEZ UREÑA"/>
    <x v="2"/>
    <x v="8"/>
    <x v="20"/>
    <s v="2.1 - REMUNERACIONES Y CONTRIBUCIONES"/>
    <s v="2.1.2 - SOBRESUELDOS"/>
    <s v="N"/>
    <s v="00 - N/A"/>
    <s v="10 - FONDO GENERAL"/>
    <s v="(en blanco)"/>
    <s v="99 - MULTIPROVINCIAL"/>
    <n v="825900"/>
    <n v="825900"/>
    <n v="703379.35"/>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7528200"/>
    <n v="7528200"/>
    <n v="4738234.76"/>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5750800"/>
    <n v="5750800"/>
    <n v="3698555.7100000009"/>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27491000"/>
    <n v="28175000"/>
    <n v="18162618.389999989"/>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310000"/>
    <n v="588700"/>
    <n v="92502.170000000013"/>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9000"/>
    <n v="9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6000"/>
    <n v="6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76000"/>
    <n v="1786000"/>
    <n v="1066653.8999999999"/>
  </r>
  <r>
    <s v="2024"/>
    <x v="0"/>
    <x v="0"/>
    <x v="0"/>
    <x v="0"/>
    <s v="2 - Poder Ejecutivo"/>
    <s v="0216 - MINISTERIO DE CULTURA"/>
    <s v="0003 - BIBLIOTECA NACIONAL PEDRO HENRÍQUEZ UREÑA"/>
    <x v="2"/>
    <x v="8"/>
    <x v="20"/>
    <s v="2.2 - CONTRATACIÓN DE SERVICIOS"/>
    <s v="2.2.5 - ALQUILERES Y RENTAS"/>
    <s v="N"/>
    <s v="00 - N/A"/>
    <s v="10 - FONDO GENERAL"/>
    <s v="(en blanco)"/>
    <s v="99 - MULTIPROVINCIAL"/>
    <n v="680000"/>
    <n v="680000"/>
    <n v="320991"/>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en blanco)"/>
    <s v="99 - MULTIPROVINCIAL"/>
    <n v="250000"/>
    <n v="250000"/>
    <n v="160840.95999999999"/>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6627500"/>
    <n v="12511000"/>
    <n v="2170565.6499999994"/>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681000"/>
    <n v="1071500"/>
    <n v="758322.07"/>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600"/>
    <n v="600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600000"/>
    <n v="1351000"/>
    <n v="873110.94"/>
  </r>
  <r>
    <s v="2024"/>
    <x v="0"/>
    <x v="0"/>
    <x v="0"/>
    <x v="0"/>
    <s v="2 - Poder Ejecutivo"/>
    <s v="0216 - MINISTERIO DE CULTURA"/>
    <s v="0003 - BIBLIOTECA NACIONAL PEDRO HENRÍQUEZ UREÑA"/>
    <x v="2"/>
    <x v="8"/>
    <x v="20"/>
    <s v="2.2 - CONTRATACIÓN DE SERVICIOS"/>
    <s v="2.2.9 - OTRAS CONTRATACIONES DE SERVICIOS"/>
    <s v="N"/>
    <s v="00 - N/A"/>
    <s v="10 - FONDO GENERAL"/>
    <s v="(en blanco)"/>
    <s v="99 - MULTIPROVINCIAL"/>
    <n v="0"/>
    <n v="100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1100000"/>
    <n v="850000"/>
    <n v="634294.97"/>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280000"/>
    <n v="1000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3361000"/>
    <n v="591000"/>
    <n v="254544.32"/>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500"/>
    <n v="500500"/>
    <n v="0"/>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en blanco)"/>
    <s v="99 - MULTIPROVINCIAL"/>
    <n v="100000"/>
    <n v="100000"/>
    <n v="54757.7"/>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500"/>
    <n v="50500"/>
    <n v="32426.400000000001"/>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en blanco)"/>
    <s v="99 - MULTIPROVINCIAL"/>
    <n v="30000"/>
    <n v="30000"/>
    <n v="21827.059999999998"/>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4725000"/>
    <n v="4224000"/>
    <n v="3047699.84"/>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295000"/>
    <n v="295000"/>
    <n v="32101.3"/>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958828"/>
    <n v="3137128"/>
    <n v="1172767.1800000002"/>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90000"/>
    <n v="170000"/>
    <n v="94264.89"/>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461312208"/>
    <n v="479589643"/>
    <n v="328969507.73999995"/>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72135688"/>
    <n v="75177763"/>
    <n v="40160460.020000003"/>
  </r>
  <r>
    <s v="2024"/>
    <x v="0"/>
    <x v="0"/>
    <x v="0"/>
    <x v="0"/>
    <s v="2 - Poder Ejecutivo"/>
    <s v="0216 - MINISTERIO DE CULTURA"/>
    <s v="0005 - DIRECCIÓN GENERAL DE BELLAS ARTES"/>
    <x v="2"/>
    <x v="8"/>
    <x v="20"/>
    <s v="2.1 - REMUNERACIONES Y CONTRIBUCIONES"/>
    <s v="2.1.3 - DIETAS Y GASTOS DE REPRESENTACIÓN"/>
    <s v="N"/>
    <s v="00 - N/A"/>
    <s v="10 - FONDO GENERAL"/>
    <s v="(en blanco)"/>
    <s v="99 - MULTIPROVINCIAL"/>
    <n v="330000"/>
    <n v="396000"/>
    <n v="55112.170000000006"/>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64222105"/>
    <n v="67362096"/>
    <n v="50025786.540000007"/>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38715000"/>
    <n v="27784499"/>
    <n v="25027428.080000002"/>
  </r>
  <r>
    <s v="2024"/>
    <x v="0"/>
    <x v="0"/>
    <x v="0"/>
    <x v="0"/>
    <s v="2 - Poder Ejecutivo"/>
    <s v="0216 - MINISTERIO DE CULTURA"/>
    <s v="0005 - DIRECCIÓN GENERAL DE BELLAS ARTES"/>
    <x v="2"/>
    <x v="8"/>
    <x v="20"/>
    <s v="2.2 - CONTRATACIÓN DE SERVICIOS"/>
    <s v="2.2.1 - SERVICIOS BÁSICOS"/>
    <s v="N"/>
    <s v="00 - N/A"/>
    <s v="20 - FONDOS CON DESTINO ESPECÍFICO"/>
    <s v="(en blanco)"/>
    <s v="99 - MULTIPROVINCIAL"/>
    <n v="0"/>
    <n v="1630000"/>
    <n v="0"/>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1676300"/>
    <n v="1220445"/>
    <n v="651666.79999999993"/>
  </r>
  <r>
    <s v="2024"/>
    <x v="0"/>
    <x v="0"/>
    <x v="0"/>
    <x v="0"/>
    <s v="2 - Poder Ejecutivo"/>
    <s v="0216 - MINISTERIO DE CULTURA"/>
    <s v="0005 - DIRECCIÓN GENERAL DE BELLAS ARTES"/>
    <x v="2"/>
    <x v="8"/>
    <x v="20"/>
    <s v="2.2 - CONTRATACIÓN DE SERVICIOS"/>
    <s v="2.2.2 - PUBLICIDAD, IMPRESIÓN Y ENCUADERNACIÓN"/>
    <s v="N"/>
    <s v="00 - N/A"/>
    <s v="20 - FONDOS CON DESTINO ESPECÍFICO"/>
    <s v="(en blanco)"/>
    <s v="99 - MULTIPROVINCIAL"/>
    <n v="0"/>
    <n v="450000"/>
    <n v="0"/>
  </r>
  <r>
    <s v="2024"/>
    <x v="0"/>
    <x v="0"/>
    <x v="0"/>
    <x v="0"/>
    <s v="2 - Poder Ejecutivo"/>
    <s v="0216 - MINISTERIO DE CULTURA"/>
    <s v="0005 - DIRECCIÓN GENERAL DE BELLAS ARTES"/>
    <x v="2"/>
    <x v="8"/>
    <x v="20"/>
    <s v="2.2 - CONTRATACIÓN DE SERVICIOS"/>
    <s v="2.2.3 - VIÁTICOS"/>
    <s v="N"/>
    <s v="00 - N/A"/>
    <s v="10 - FONDO GENERAL"/>
    <s v="(en blanco)"/>
    <s v="99 - MULTIPROVINCIAL"/>
    <n v="3405031"/>
    <n v="905031"/>
    <n v="0"/>
  </r>
  <r>
    <s v="2024"/>
    <x v="0"/>
    <x v="0"/>
    <x v="0"/>
    <x v="0"/>
    <s v="2 - Poder Ejecutivo"/>
    <s v="0216 - MINISTERIO DE CULTURA"/>
    <s v="0005 - DIRECCIÓN GENERAL DE BELLAS ARTES"/>
    <x v="2"/>
    <x v="8"/>
    <x v="20"/>
    <s v="2.2 - CONTRATACIÓN DE SERVICIOS"/>
    <s v="2.2.3 - VIÁTICOS"/>
    <s v="N"/>
    <s v="00 - N/A"/>
    <s v="20 - FONDOS CON DESTINO ESPECÍFICO"/>
    <s v="(en blanco)"/>
    <s v="99 - MULTIPROVINCIAL"/>
    <n v="0"/>
    <n v="2550000"/>
    <n v="386000"/>
  </r>
  <r>
    <s v="2024"/>
    <x v="0"/>
    <x v="0"/>
    <x v="0"/>
    <x v="0"/>
    <s v="2 - Poder Ejecutivo"/>
    <s v="0216 - MINISTERIO DE CULTURA"/>
    <s v="0005 - DIRECCIÓN GENERAL DE BELLAS ARTES"/>
    <x v="2"/>
    <x v="8"/>
    <x v="20"/>
    <s v="2.2 - CONTRATACIÓN DE SERVICIOS"/>
    <s v="2.2.4 - TRANSPORTE Y ALMACENAJE"/>
    <s v="N"/>
    <s v="00 - N/A"/>
    <s v="10 - FONDO GENERAL"/>
    <s v="(en blanco)"/>
    <s v="99 - MULTIPROVINCIAL"/>
    <n v="260980"/>
    <n v="233000"/>
    <n v="10000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410000"/>
    <n v="8250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3043000"/>
    <n v="4020507"/>
    <n v="1568135.58"/>
  </r>
  <r>
    <s v="2024"/>
    <x v="0"/>
    <x v="0"/>
    <x v="0"/>
    <x v="0"/>
    <s v="2 - Poder Ejecutivo"/>
    <s v="0216 - MINISTERIO DE CULTURA"/>
    <s v="0005 - DIRECCIÓN GENERAL DE BELLAS ARTES"/>
    <x v="2"/>
    <x v="8"/>
    <x v="20"/>
    <s v="2.2 - CONTRATACIÓN DE SERVICIOS"/>
    <s v="2.2.5 - ALQUILERES Y RENTAS"/>
    <s v="N"/>
    <s v="00 - N/A"/>
    <s v="20 - FONDOS CON DESTINO ESPECÍFICO"/>
    <s v="(en blanco)"/>
    <s v="99 - MULTIPROVINCIAL"/>
    <n v="0"/>
    <n v="140000"/>
    <n v="0"/>
  </r>
  <r>
    <s v="2024"/>
    <x v="0"/>
    <x v="0"/>
    <x v="0"/>
    <x v="0"/>
    <s v="2 - Poder Ejecutivo"/>
    <s v="0216 - MINISTERIO DE CULTURA"/>
    <s v="0005 - DIRECCIÓN GENERAL DE BELLAS ARTES"/>
    <x v="2"/>
    <x v="8"/>
    <x v="20"/>
    <s v="2.2 - CONTRATACIÓN DE SERVICIOS"/>
    <s v="2.2.6 - SEGUROS"/>
    <s v="N"/>
    <s v="00 - N/A"/>
    <s v="10 - FONDO GENERAL"/>
    <s v="(en blanco)"/>
    <s v="99 - MULTIPROVINCIAL"/>
    <n v="5450000"/>
    <n v="4854126"/>
    <n v="2798634.67"/>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3000000"/>
    <n v="3974566"/>
    <n v="2148898.79"/>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20 - FONDOS CON DESTINO ESPECÍFICO"/>
    <s v="(en blanco)"/>
    <s v="99 - MULTIPROVINCIAL"/>
    <n v="0"/>
    <n v="300000"/>
    <n v="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9900000"/>
    <n v="10674790"/>
    <n v="4650459.24"/>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1780000"/>
    <n v="562371.56000000006"/>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8833600"/>
    <n v="4093500"/>
    <n v="3030561.2899999996"/>
  </r>
  <r>
    <s v="2024"/>
    <x v="0"/>
    <x v="0"/>
    <x v="0"/>
    <x v="0"/>
    <s v="2 - Poder Ejecutivo"/>
    <s v="0216 - MINISTERIO DE CULTURA"/>
    <s v="0005 - DIRECCIÓN GENERAL DE BELLAS ARTES"/>
    <x v="2"/>
    <x v="8"/>
    <x v="20"/>
    <s v="2.2 - CONTRATACIÓN DE SERVICIOS"/>
    <s v="2.2.9 - OTRAS CONTRATACIONES DE SERVICIOS"/>
    <s v="N"/>
    <s v="00 - N/A"/>
    <s v="20 - FONDOS CON DESTINO ESPECÍFICO"/>
    <s v="(en blanco)"/>
    <s v="99 - MULTIPROVINCIAL"/>
    <n v="0"/>
    <n v="350000"/>
    <n v="250000"/>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2203999"/>
    <n v="934740"/>
    <n v="624488.19999999995"/>
  </r>
  <r>
    <s v="2024"/>
    <x v="0"/>
    <x v="0"/>
    <x v="0"/>
    <x v="0"/>
    <s v="2 - Poder Ejecutivo"/>
    <s v="0216 - MINISTERIO DE CULTURA"/>
    <s v="0005 - DIRECCIÓN GENERAL DE BELLAS ARTES"/>
    <x v="2"/>
    <x v="8"/>
    <x v="20"/>
    <s v="2.3 - MATERIALES Y SUMINISTROS"/>
    <s v="2.3.1 - ALIMENTOS Y PRODUCTOS AGROFORESTALES"/>
    <s v="N"/>
    <s v="00 - N/A"/>
    <s v="20 - FONDOS CON DESTINO ESPECÍFICO"/>
    <s v="(en blanco)"/>
    <s v="99 - MULTIPROVINCIAL"/>
    <n v="0"/>
    <n v="640000"/>
    <n v="64000.13"/>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2170000"/>
    <n v="20606172"/>
    <n v="100359"/>
  </r>
  <r>
    <s v="2024"/>
    <x v="0"/>
    <x v="0"/>
    <x v="0"/>
    <x v="0"/>
    <s v="2 - Poder Ejecutivo"/>
    <s v="0216 - MINISTERIO DE CULTURA"/>
    <s v="0005 - DIRECCIÓN GENERAL DE BELLAS ARTES"/>
    <x v="2"/>
    <x v="8"/>
    <x v="20"/>
    <s v="2.3 - MATERIALES Y SUMINISTROS"/>
    <s v="2.3.2 - TEXTILES Y VESTUARIOS"/>
    <s v="N"/>
    <s v="00 - N/A"/>
    <s v="20 - FONDOS CON DESTINO ESPECÍFICO"/>
    <s v="(en blanco)"/>
    <s v="99 - MULTIPROVINCIAL"/>
    <n v="0"/>
    <n v="282925"/>
    <n v="0"/>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1250000"/>
    <n v="669955"/>
    <n v="414370.77"/>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370000"/>
    <n v="0"/>
  </r>
  <r>
    <s v="2024"/>
    <x v="0"/>
    <x v="0"/>
    <x v="0"/>
    <x v="0"/>
    <s v="2 - Poder Ejecutivo"/>
    <s v="0216 - MINISTERIO DE CULTURA"/>
    <s v="0005 - DIRECCIÓN GENERAL DE BELLAS ARTES"/>
    <x v="2"/>
    <x v="8"/>
    <x v="20"/>
    <s v="2.3 - MATERIALES Y SUMINISTROS"/>
    <s v="2.3.4 - PRODUCTOS FARMACÉUTICOS"/>
    <s v="N"/>
    <s v="00 - N/A"/>
    <s v="10 - FONDO GENERAL"/>
    <s v="(en blanco)"/>
    <s v="99 - MULTIPROVINCIAL"/>
    <n v="0"/>
    <n v="0"/>
    <n v="0"/>
  </r>
  <r>
    <s v="2024"/>
    <x v="0"/>
    <x v="0"/>
    <x v="0"/>
    <x v="0"/>
    <s v="2 - Poder Ejecutivo"/>
    <s v="0216 - MINISTERIO DE CULTURA"/>
    <s v="0005 - DIRECCIÓN GENERAL DE BELLAS ARTES"/>
    <x v="2"/>
    <x v="8"/>
    <x v="20"/>
    <s v="2.3 - MATERIALES Y SUMINISTROS"/>
    <s v="2.3.5 - CUERO, CAUCHO Y PLÁSTICO"/>
    <s v="N"/>
    <s v="00 - N/A"/>
    <s v="10 - FONDO GENERAL"/>
    <s v="(en blanco)"/>
    <s v="99 - MULTIPROVINCIAL"/>
    <n v="60000"/>
    <n v="87456"/>
    <n v="81455.399999999994"/>
  </r>
  <r>
    <s v="2024"/>
    <x v="0"/>
    <x v="0"/>
    <x v="0"/>
    <x v="0"/>
    <s v="2 - Poder Ejecutivo"/>
    <s v="0216 - MINISTERIO DE CULTURA"/>
    <s v="0005 - DIRECCIÓN GENERAL DE BELLAS ARTES"/>
    <x v="2"/>
    <x v="8"/>
    <x v="20"/>
    <s v="2.3 - MATERIALES Y SUMINISTROS"/>
    <s v="2.3.5 - CUERO, CAUCHO Y PLÁSTICO"/>
    <s v="N"/>
    <s v="00 - N/A"/>
    <s v="20 - FONDOS CON DESTINO ESPECÍFICO"/>
    <s v="(en blanco)"/>
    <s v="99 - MULTIPROVINCIAL"/>
    <n v="0"/>
    <n v="4500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1292542"/>
    <n v="908859.46000000008"/>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129000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10550000"/>
    <n v="8239606"/>
    <n v="3834485.62"/>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510000"/>
    <n v="0"/>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4499750"/>
    <n v="3346222"/>
    <n v="1933281.3000000003"/>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275739"/>
    <n v="47666.67"/>
  </r>
  <r>
    <s v="2024"/>
    <x v="0"/>
    <x v="0"/>
    <x v="0"/>
    <x v="0"/>
    <s v="2 - Poder Ejecutivo"/>
    <s v="0216 - MINISTERIO DE CULTURA"/>
    <s v="0006 - DIRECCIÓN GENERAL DE MUSEOS"/>
    <x v="2"/>
    <x v="8"/>
    <x v="20"/>
    <s v="2.1 - REMUNERACIONES Y CONTRIBUCIONES"/>
    <s v="2.1.1 - REMUNERACIONES"/>
    <s v="N"/>
    <s v="00 - N/A"/>
    <s v="10 - FONDO GENERAL"/>
    <s v="(en blanco)"/>
    <s v="99 - MULTIPROVINCIAL"/>
    <n v="188288076"/>
    <n v="200394843.16"/>
    <n v="119416612.22000003"/>
  </r>
  <r>
    <s v="2024"/>
    <x v="0"/>
    <x v="0"/>
    <x v="0"/>
    <x v="0"/>
    <s v="2 - Poder Ejecutivo"/>
    <s v="0216 - MINISTERIO DE CULTURA"/>
    <s v="0006 - DIRECCIÓN GENERAL DE MUSEOS"/>
    <x v="2"/>
    <x v="8"/>
    <x v="20"/>
    <s v="2.1 - REMUNERACIONES Y CONTRIBUCIONES"/>
    <s v="2.1.2 - SOBRESUELDOS"/>
    <s v="N"/>
    <s v="00 - N/A"/>
    <s v="10 - FONDO GENERAL"/>
    <s v="(en blanco)"/>
    <s v="99 - MULTIPROVINCIAL"/>
    <n v="28665000"/>
    <n v="25483523"/>
    <n v="13059924.68"/>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28315698"/>
    <n v="27390408"/>
    <n v="18123928.960000005"/>
  </r>
  <r>
    <s v="2024"/>
    <x v="0"/>
    <x v="0"/>
    <x v="0"/>
    <x v="0"/>
    <s v="2 - Poder Ejecutivo"/>
    <s v="0216 - MINISTERIO DE CULTURA"/>
    <s v="0006 - DIRECCIÓN GENERAL DE MUSEOS"/>
    <x v="2"/>
    <x v="8"/>
    <x v="20"/>
    <s v="2.2 - CONTRATACIÓN DE SERVICIOS"/>
    <s v="2.2.1 - SERVICIOS BÁSICOS"/>
    <s v="N"/>
    <s v="00 - N/A"/>
    <s v="10 - FONDO GENERAL"/>
    <s v="(en blanco)"/>
    <s v="99 - MULTIPROVINCIAL"/>
    <n v="51443702"/>
    <n v="53043702"/>
    <n v="32718526.75"/>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2500000"/>
    <n v="2744876"/>
    <n v="1572527"/>
  </r>
  <r>
    <s v="2024"/>
    <x v="0"/>
    <x v="0"/>
    <x v="0"/>
    <x v="0"/>
    <s v="2 - Poder Ejecutivo"/>
    <s v="0216 - MINISTERIO DE CULTURA"/>
    <s v="0006 - DIRECCIÓN GENERAL DE MUSEOS"/>
    <x v="2"/>
    <x v="8"/>
    <x v="20"/>
    <s v="2.2 - CONTRATACIÓN DE SERVICIOS"/>
    <s v="2.2.3 - VIÁTICOS"/>
    <s v="N"/>
    <s v="00 - N/A"/>
    <s v="10 - FONDO GENERAL"/>
    <s v="(en blanco)"/>
    <s v="99 - MULTIPROVINCIAL"/>
    <n v="1450000"/>
    <n v="0"/>
    <n v="0"/>
  </r>
  <r>
    <s v="2024"/>
    <x v="0"/>
    <x v="0"/>
    <x v="0"/>
    <x v="0"/>
    <s v="2 - Poder Ejecutivo"/>
    <s v="0216 - MINISTERIO DE CULTURA"/>
    <s v="0006 - DIRECCIÓN GENERAL DE MUSEOS"/>
    <x v="2"/>
    <x v="8"/>
    <x v="20"/>
    <s v="2.2 - CONTRATACIÓN DE SERVICIOS"/>
    <s v="2.2.5 - ALQUILERES Y RENTAS"/>
    <s v="N"/>
    <s v="00 - N/A"/>
    <s v="10 - FONDO GENERAL"/>
    <s v="(en blanco)"/>
    <s v="99 - MULTIPROVINCIAL"/>
    <n v="250000"/>
    <n v="750000"/>
    <n v="19057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6700000"/>
    <n v="12103993"/>
    <n v="1119039.94"/>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4862524"/>
    <n v="1524046"/>
    <n v="345799"/>
  </r>
  <r>
    <s v="2024"/>
    <x v="0"/>
    <x v="0"/>
    <x v="0"/>
    <x v="0"/>
    <s v="2 - Poder Ejecutivo"/>
    <s v="0216 - MINISTERIO DE CULTURA"/>
    <s v="0006 - DIRECCIÓN GENERAL DE MUSEOS"/>
    <x v="2"/>
    <x v="8"/>
    <x v="20"/>
    <s v="2.2 - CONTRATACIÓN DE SERVICIOS"/>
    <s v="2.2.9 - OTRAS CONTRATACIONES DE SERVICIOS"/>
    <s v="N"/>
    <s v="00 - N/A"/>
    <s v="10 - FONDO GENERAL"/>
    <s v="(en blanco)"/>
    <s v="99 - MULTIPROVINCIAL"/>
    <n v="700000"/>
    <n v="3000000"/>
    <n v="1621975"/>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75000"/>
    <n v="434000"/>
    <n v="199998.12"/>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1326488.72"/>
    <n v="398403"/>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828176"/>
    <n v="209118.72"/>
  </r>
  <r>
    <s v="2024"/>
    <x v="0"/>
    <x v="0"/>
    <x v="0"/>
    <x v="0"/>
    <s v="2 - Poder Ejecutivo"/>
    <s v="0216 - MINISTERIO DE CULTURA"/>
    <s v="0006 - DIRECCIÓN GENERAL DE MUSEOS"/>
    <x v="2"/>
    <x v="8"/>
    <x v="20"/>
    <s v="2.3 - MATERIALES Y SUMINISTROS"/>
    <s v="2.3.5 - CUERO, CAUCHO Y PLÁSTICO"/>
    <s v="N"/>
    <s v="00 - N/A"/>
    <s v="10 - FONDO GENERAL"/>
    <s v="(en blanco)"/>
    <s v="99 - MULTIPROVINCIAL"/>
    <n v="100000"/>
    <n v="0"/>
    <n v="0"/>
  </r>
  <r>
    <s v="2024"/>
    <x v="0"/>
    <x v="0"/>
    <x v="0"/>
    <x v="0"/>
    <s v="2 - Poder Ejecutivo"/>
    <s v="0216 - MINISTERIO DE CULTURA"/>
    <s v="0006 - DIRECCIÓN GENERAL DE MUSEOS"/>
    <x v="2"/>
    <x v="8"/>
    <x v="20"/>
    <s v="2.3 - MATERIALES Y SUMINISTROS"/>
    <s v="2.3.6 - PRODUCTOS DE MINERALES, METÁLICOS Y NO METÁLICOS"/>
    <s v="N"/>
    <s v="00 - N/A"/>
    <s v="10 - FONDO GENERAL"/>
    <s v="(en blanco)"/>
    <s v="99 - MULTIPROVINCIAL"/>
    <n v="0"/>
    <n v="107120"/>
    <n v="41211.83"/>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4525000"/>
    <n v="4298506.4000000004"/>
    <n v="2110317.2400000002"/>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4275000"/>
    <n v="2250005.88"/>
    <n v="847540.63"/>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1850000"/>
    <n v="1350000"/>
    <n v="0"/>
  </r>
  <r>
    <s v="2024"/>
    <x v="0"/>
    <x v="0"/>
    <x v="0"/>
    <x v="0"/>
    <s v="2 - Poder Ejecutivo"/>
    <s v="0217 - MINISTERIO DE LA JUVENTUD"/>
    <s v="0001 - MINISTERIO DE LA JUVENTUD"/>
    <x v="2"/>
    <x v="4"/>
    <x v="5"/>
    <s v="2.1 - REMUNERACIONES Y CONTRIBUCIONES"/>
    <s v="2.1.1 - REMUNERACIONES"/>
    <s v="N"/>
    <s v="00 - N/A"/>
    <s v="10 - FONDO GENERAL"/>
    <s v="(en blanco)"/>
    <s v="99 - MULTIPROVINCIAL"/>
    <n v="253699532"/>
    <n v="260699532"/>
    <n v="155004368.19"/>
  </r>
  <r>
    <s v="2024"/>
    <x v="0"/>
    <x v="0"/>
    <x v="0"/>
    <x v="0"/>
    <s v="2 - Poder Ejecutivo"/>
    <s v="0217 - MINISTERIO DE LA JUVENTUD"/>
    <s v="0001 - MINISTERIO DE LA JUVENTUD"/>
    <x v="2"/>
    <x v="4"/>
    <x v="5"/>
    <s v="2.1 - REMUNERACIONES Y CONTRIBUCIONES"/>
    <s v="2.1.2 - SOBRESUELDOS"/>
    <s v="N"/>
    <s v="00 - N/A"/>
    <s v="10 - FONDO GENERAL"/>
    <s v="(en blanco)"/>
    <s v="99 - MULTIPROVINCIAL"/>
    <n v="54255312"/>
    <n v="54255312"/>
    <n v="24885997.199999999"/>
  </r>
  <r>
    <s v="2024"/>
    <x v="0"/>
    <x v="0"/>
    <x v="0"/>
    <x v="0"/>
    <s v="2 - Poder Ejecutivo"/>
    <s v="0217 - MINISTERIO DE LA JUVENTUD"/>
    <s v="0001 - MINISTERIO DE LA JUVENTUD"/>
    <x v="2"/>
    <x v="4"/>
    <x v="5"/>
    <s v="2.1 - REMUNERACIONES Y CONTRIBUCIONES"/>
    <s v="2.1.3 - DIETAS Y GASTOS DE REPRESENTACIÓN"/>
    <s v="N"/>
    <s v="00 - N/A"/>
    <s v="10 - FONDO GENERAL"/>
    <s v="(en blanco)"/>
    <s v="99 - MULTIPROVINCIAL"/>
    <n v="300000"/>
    <n v="300000"/>
    <n v="0"/>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35242208"/>
    <n v="35242208"/>
    <n v="22617979.690000005"/>
  </r>
  <r>
    <s v="2024"/>
    <x v="0"/>
    <x v="0"/>
    <x v="0"/>
    <x v="0"/>
    <s v="2 - Poder Ejecutivo"/>
    <s v="0217 - MINISTERIO DE LA JUVENTUD"/>
    <s v="0001 - MINISTERIO DE LA JUVENTUD"/>
    <x v="2"/>
    <x v="4"/>
    <x v="5"/>
    <s v="2.2 - CONTRATACIÓN DE SERVICIOS"/>
    <s v="2.2.1 - SERVICIOS BÁSICOS"/>
    <s v="N"/>
    <s v="00 - N/A"/>
    <s v="10 - FONDO GENERAL"/>
    <s v="(en blanco)"/>
    <s v="99 - MULTIPROVINCIAL"/>
    <n v="19750200"/>
    <n v="19750200"/>
    <n v="16665751.979999997"/>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3913220"/>
    <n v="4555501.12"/>
    <n v="2098538.1799999997"/>
  </r>
  <r>
    <s v="2024"/>
    <x v="0"/>
    <x v="0"/>
    <x v="0"/>
    <x v="0"/>
    <s v="2 - Poder Ejecutivo"/>
    <s v="0217 - MINISTERIO DE LA JUVENTUD"/>
    <s v="0001 - MINISTERIO DE LA JUVENTUD"/>
    <x v="2"/>
    <x v="4"/>
    <x v="5"/>
    <s v="2.2 - CONTRATACIÓN DE SERVICIOS"/>
    <s v="2.2.3 - VIÁTICOS"/>
    <s v="N"/>
    <s v="00 - N/A"/>
    <s v="10 - FONDO GENERAL"/>
    <s v="(en blanco)"/>
    <s v="99 - MULTIPROVINCIAL"/>
    <n v="5000000"/>
    <n v="4230107.3100000005"/>
    <n v="2823741.3699999996"/>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1284490"/>
    <n v="1484490"/>
    <n v="762610.14"/>
  </r>
  <r>
    <s v="2024"/>
    <x v="0"/>
    <x v="0"/>
    <x v="0"/>
    <x v="0"/>
    <s v="2 - Poder Ejecutivo"/>
    <s v="0217 - MINISTERIO DE LA JUVENTUD"/>
    <s v="0001 - MINISTERIO DE LA JUVENTUD"/>
    <x v="2"/>
    <x v="4"/>
    <x v="5"/>
    <s v="2.2 - CONTRATACIÓN DE SERVICIOS"/>
    <s v="2.2.5 - ALQUILERES Y RENTAS"/>
    <s v="N"/>
    <s v="00 - N/A"/>
    <s v="10 - FONDO GENERAL"/>
    <s v="(en blanco)"/>
    <s v="99 - MULTIPROVINCIAL"/>
    <n v="19234495"/>
    <n v="19234495"/>
    <n v="10719975.739999998"/>
  </r>
  <r>
    <s v="2024"/>
    <x v="0"/>
    <x v="0"/>
    <x v="0"/>
    <x v="0"/>
    <s v="2 - Poder Ejecutivo"/>
    <s v="0217 - MINISTERIO DE LA JUVENTUD"/>
    <s v="0001 - MINISTERIO DE LA JUVENTUD"/>
    <x v="2"/>
    <x v="4"/>
    <x v="5"/>
    <s v="2.2 - CONTRATACIÓN DE SERVICIOS"/>
    <s v="2.2.6 - SEGUROS"/>
    <s v="N"/>
    <s v="00 - N/A"/>
    <s v="10 - FONDO GENERAL"/>
    <s v="(en blanco)"/>
    <s v="99 - MULTIPROVINCIAL"/>
    <n v="395679"/>
    <n v="22621458.169999998"/>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7420000"/>
    <n v="4651531.4400000004"/>
    <n v="3033017.9899999998"/>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29948616"/>
    <n v="19680415.530000001"/>
    <n v="13619950.779999999"/>
  </r>
  <r>
    <s v="2024"/>
    <x v="0"/>
    <x v="0"/>
    <x v="0"/>
    <x v="0"/>
    <s v="2 - Poder Ejecutivo"/>
    <s v="0217 - MINISTERIO DE LA JUVENTUD"/>
    <s v="0001 - MINISTERIO DE LA JUVENTUD"/>
    <x v="2"/>
    <x v="4"/>
    <x v="5"/>
    <s v="2.2 - CONTRATACIÓN DE SERVICIOS"/>
    <s v="2.2.9 - OTRAS CONTRATACIONES DE SERVICIOS"/>
    <s v="N"/>
    <s v="00 - N/A"/>
    <s v="10 - FONDO GENERAL"/>
    <s v="(en blanco)"/>
    <s v="99 - MULTIPROVINCIAL"/>
    <n v="6262000"/>
    <n v="5668000"/>
    <n v="1599653.2399999998"/>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884000"/>
    <n v="572619.07000000007"/>
    <n v="232386.06"/>
  </r>
  <r>
    <s v="2024"/>
    <x v="0"/>
    <x v="0"/>
    <x v="0"/>
    <x v="0"/>
    <s v="2 - Poder Ejecutivo"/>
    <s v="0217 - MINISTERIO DE LA JUVENTUD"/>
    <s v="0001 - MINISTERIO DE LA JUVENTUD"/>
    <x v="2"/>
    <x v="4"/>
    <x v="5"/>
    <s v="2.3 - MATERIALES Y SUMINISTROS"/>
    <s v="2.3.2 - TEXTILES Y VESTUARIOS"/>
    <s v="N"/>
    <s v="00 - N/A"/>
    <s v="10 - FONDO GENERAL"/>
    <s v="(en blanco)"/>
    <s v="99 - MULTIPROVINCIAL"/>
    <n v="660000"/>
    <n v="298347.07999999996"/>
    <n v="112041"/>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844000"/>
    <n v="564535.37"/>
    <n v="265126.73000000004"/>
  </r>
  <r>
    <s v="2024"/>
    <x v="0"/>
    <x v="0"/>
    <x v="0"/>
    <x v="0"/>
    <s v="2 - Poder Ejecutivo"/>
    <s v="0217 - MINISTERIO DE LA JUVENTUD"/>
    <s v="0001 - MINISTERIO DE LA JUVENTUD"/>
    <x v="2"/>
    <x v="4"/>
    <x v="5"/>
    <s v="2.3 - MATERIALES Y SUMINISTROS"/>
    <s v="2.3.4 - PRODUCTOS FARMACÉUTICOS"/>
    <s v="N"/>
    <s v="00 - N/A"/>
    <s v="10 - FONDO GENERAL"/>
    <s v="(en blanco)"/>
    <s v="99 - MULTIPROVINCIAL"/>
    <n v="150000"/>
    <n v="21457.549999999988"/>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275248"/>
    <n v="259930.54000000004"/>
    <n v="0"/>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20480"/>
    <n v="172180.59"/>
    <n v="67604.63"/>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2557877"/>
    <n v="12438593.4"/>
    <n v="12261638.500000002"/>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048000"/>
    <n v="4731339.95"/>
    <n v="2900713.5699999989"/>
  </r>
  <r>
    <s v="2024"/>
    <x v="0"/>
    <x v="0"/>
    <x v="0"/>
    <x v="0"/>
    <s v="2 - Poder Ejecutivo"/>
    <s v="0217 - MINISTERIO DE LA JUVENTUD"/>
    <s v="0001 - MINISTERIO DE LA JUVENTUD"/>
    <x v="2"/>
    <x v="5"/>
    <x v="8"/>
    <s v="2.2 - CONTRATACIÓN DE SERVICIOS"/>
    <s v="2.2.2 - PUBLICIDAD, IMPRESIÓN Y ENCUADERNACIÓN"/>
    <s v="N"/>
    <s v="00 - N/A"/>
    <s v="10 - FONDO GENERAL"/>
    <s v="(en blanco)"/>
    <s v="99 - MULTIPROVINCIAL"/>
    <n v="300000"/>
    <n v="300000"/>
    <n v="11600"/>
  </r>
  <r>
    <s v="2024"/>
    <x v="0"/>
    <x v="0"/>
    <x v="0"/>
    <x v="0"/>
    <s v="2 - Poder Ejecutivo"/>
    <s v="0217 - MINISTERIO DE LA JUVENTUD"/>
    <s v="0001 - MINISTERIO DE LA JUVENTUD"/>
    <x v="2"/>
    <x v="5"/>
    <x v="8"/>
    <s v="2.2 - CONTRATACIÓN DE SERVICIOS"/>
    <s v="2.2.5 - ALQUILERES Y RENTAS"/>
    <s v="N"/>
    <s v="00 - N/A"/>
    <s v="10 - FONDO GENERAL"/>
    <s v="(en blanco)"/>
    <s v="99 - MULTIPROVINCIAL"/>
    <n v="300000"/>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en blanco)"/>
    <s v="99 - MULTIPROVINCIAL"/>
    <n v="250000"/>
    <n v="250000"/>
    <n v="0"/>
  </r>
  <r>
    <s v="2024"/>
    <x v="0"/>
    <x v="0"/>
    <x v="0"/>
    <x v="0"/>
    <s v="2 - Poder Ejecutivo"/>
    <s v="0217 - MINISTERIO DE LA JUVENTUD"/>
    <s v="0001 - MINISTERIO DE LA JUVENTUD"/>
    <x v="2"/>
    <x v="5"/>
    <x v="8"/>
    <s v="2.2 - CONTRATACIÓN DE SERVICIOS"/>
    <s v="2.2.9 - OTRAS CONTRATACIONES DE SERVICIOS"/>
    <s v="N"/>
    <s v="00 - N/A"/>
    <s v="10 - FONDO GENERAL"/>
    <s v="(en blanco)"/>
    <s v="99 - MULTIPROVINCIAL"/>
    <n v="250000"/>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5427108"/>
    <n v="15376708"/>
    <n v="5479903.1099999994"/>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778400"/>
    <n v="1778400"/>
    <n v="32000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3144300"/>
    <n v="3144300"/>
    <n v="870230.96"/>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273600"/>
    <n v="273600"/>
    <n v="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2019916"/>
    <n v="2137626"/>
    <n v="705035.52"/>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251821"/>
    <n v="251821"/>
    <n v="48768.51"/>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en blanco)"/>
    <s v="99 - MULTIPROVINCIAL"/>
    <n v="537500"/>
    <n v="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en blanco)"/>
    <s v="99 - MULTIPROVINCIAL"/>
    <n v="79500"/>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290750"/>
    <n v="50750"/>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19555"/>
    <n v="19555"/>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en blanco)"/>
    <s v="99 - MULTIPROVINCIAL"/>
    <n v="33908"/>
    <n v="33908"/>
    <n v="28674"/>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323220"/>
    <n v="323220"/>
    <n v="12298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49540"/>
    <n v="495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en blanco)"/>
    <s v="99 - MULTIPROVINCIAL"/>
    <n v="0"/>
    <n v="500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73931737"/>
    <n v="168217837"/>
    <n v="101777714.57000001"/>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6988800"/>
    <n v="9988800"/>
    <n v="623600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25612707"/>
    <n v="24361707"/>
    <n v="8854379.4900000002"/>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1075200"/>
    <n v="1075200"/>
    <n v="533083.31000000006"/>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22699838"/>
    <n v="26695213"/>
    <n v="15460133.740000004"/>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989614"/>
    <n v="1439614"/>
    <n v="956602.40000000014"/>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en blanco)"/>
    <s v="99 - MULTIPROVINCIAL"/>
    <n v="3515600"/>
    <n v="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6847624"/>
    <n v="1500455"/>
    <n v="220631"/>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2030000"/>
    <n v="1130000"/>
    <n v="53389.1"/>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en blanco)"/>
    <s v="99 - MULTIPROVINCIAL"/>
    <n v="10000000"/>
    <n v="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en blanco)"/>
    <s v="99 - MULTIPROVINCIAL"/>
    <n v="465800"/>
    <n v="465800"/>
    <n v="310876.90000000002"/>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6252403"/>
    <n v="1252403"/>
    <n v="131560.01999999999"/>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20455225"/>
    <n v="4455225"/>
    <n v="1201780"/>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en blanco)"/>
    <s v="99 - MULTIPROVINCIAL"/>
    <n v="88340"/>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en blanco)"/>
    <s v="99 - MULTIPROVINCIAL"/>
    <n v="10725"/>
    <n v="5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2842566"/>
    <n v="942566"/>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3157662"/>
    <n v="2106392"/>
    <n v="61800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5471331"/>
    <n v="14971331"/>
    <n v="5417041.9800000004"/>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309161"/>
    <n v="4817161"/>
    <n v="103601.44"/>
  </r>
  <r>
    <s v="2024"/>
    <x v="0"/>
    <x v="0"/>
    <x v="0"/>
    <x v="0"/>
    <s v="2 - Poder Ejecutivo"/>
    <s v="0218 - MINISTERIO DE MEDIO AMBIENTE Y RECURSOS NATURALES"/>
    <s v="0001 - MINISTERIO  DE MEDIO AMBIENTE Y RECURSOS NATURALES"/>
    <x v="1"/>
    <x v="12"/>
    <x v="69"/>
    <s v="2.3 - MATERIALES Y SUMINISTROS"/>
    <s v="2.3.9 - PRODUCTOS Y ÚTILES VARIO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en blanco)"/>
    <s v="99 - MULTIPROVINCIAL"/>
    <n v="1000000"/>
    <n v="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en blanco)"/>
    <s v="99 - MULTIPROVINCIAL"/>
    <n v="17000"/>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en blanco)"/>
    <s v="99 - MULTIPROVINCIAL"/>
    <n v="2000000"/>
    <n v="58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en blanco)"/>
    <s v="99 - MULTIPROVINCIAL"/>
    <n v="500000"/>
    <n v="5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en blanco)"/>
    <s v="99 - MULTIPROVINCIAL"/>
    <n v="20545"/>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en blanco)"/>
    <s v="99 - MULTIPROVINCIAL"/>
    <n v="2300"/>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81000"/>
    <n v="81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40870"/>
    <n v="4087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318064956"/>
    <n v="318553956"/>
    <n v="213480774.78"/>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416000"/>
    <n v="1796000"/>
    <n v="10200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2627046"/>
    <n v="2627046"/>
    <n v="55650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64000"/>
    <n v="64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1543836"/>
    <n v="1633291"/>
    <n v="1085167.79"/>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58906"/>
    <n v="273906"/>
    <n v="152869.1"/>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en blanco)"/>
    <s v="99 - MULTIPROVINCIAL"/>
    <n v="3000"/>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en blanco)"/>
    <s v="99 - MULTIPROVINCIAL"/>
    <n v="1500000"/>
    <n v="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en blanco)"/>
    <s v="99 - MULTIPROVINCIAL"/>
    <n v="95000"/>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4000000"/>
    <n v="4096000"/>
    <n v="264657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en blanco)"/>
    <s v="99 - MULTIPROVINCIAL"/>
    <n v="1000000"/>
    <n v="1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1050000"/>
    <n v="5000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en blanco)"/>
    <s v="99 - MULTIPROVINCIAL"/>
    <n v="143050"/>
    <n v="143050"/>
    <n v="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51530"/>
    <n v="5153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en blanco)"/>
    <s v="99 - MULTIPROVINCIAL"/>
    <n v="1000000"/>
    <n v="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en blanco)"/>
    <s v="99 - MULTIPROVINCIAL"/>
    <n v="1464240"/>
    <n v="1464240"/>
    <n v="26424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445282"/>
    <n v="445282"/>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40890128"/>
    <n v="22024528"/>
    <n v="9360143.75"/>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24117600"/>
    <n v="36994600"/>
    <n v="1461600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8603485"/>
    <n v="7139885"/>
    <n v="892097.42999999993"/>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3710400"/>
    <n v="3710400"/>
    <n v="1665027.78"/>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5296354"/>
    <n v="3696354"/>
    <n v="1434197.95"/>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3415053"/>
    <n v="3415053"/>
    <n v="2220240.96"/>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en blanco)"/>
    <s v="99 - MULTIPROVINCIAL"/>
    <n v="7200"/>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en blanco)"/>
    <s v="99 - MULTIPROVINCIAL"/>
    <n v="3353805"/>
    <n v="0"/>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en blanco)"/>
    <s v="99 - MULTIPROVINCIAL"/>
    <n v="719800"/>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en blanco)"/>
    <s v="99 - MULTIPROVINCIAL"/>
    <n v="8000000"/>
    <n v="2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2152375"/>
    <n v="2248375"/>
    <n v="115200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2596000"/>
    <n v="346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en blanco)"/>
    <s v="99 - MULTIPROVINCIAL"/>
    <n v="2600000"/>
    <n v="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132000"/>
    <n v="19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en blanco)"/>
    <s v="99 - MULTIPROVINCIAL"/>
    <n v="1314"/>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371375"/>
    <n v="371375"/>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75985"/>
    <n v="75985"/>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en blanco)"/>
    <s v="99 - MULTIPROVINCIAL"/>
    <n v="563130"/>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159400"/>
    <n v="159400"/>
    <n v="2936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158254"/>
    <n v="158254"/>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65210044"/>
    <n v="57890844"/>
    <n v="34447808.100000009"/>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11783200"/>
    <n v="16563200"/>
    <n v="1039000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11574111"/>
    <n v="11574111"/>
    <n v="3455228.88"/>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1812800"/>
    <n v="1812800"/>
    <n v="849333.33"/>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8904618"/>
    <n v="9124842"/>
    <n v="5080448.0199999977"/>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1668501"/>
    <n v="1805501"/>
    <n v="1591996.94"/>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378200"/>
    <n v="378200"/>
    <n v="246235.56"/>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2485110"/>
    <n v="7560"/>
    <n v="7558.22"/>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86000"/>
    <n v="86000"/>
    <n v="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en blanco)"/>
    <s v="99 - MULTIPROVINCIAL"/>
    <n v="400000"/>
    <n v="1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en blanco)"/>
    <s v="99 - MULTIPROVINCIAL"/>
    <n v="140000"/>
    <n v="140000"/>
    <n v="14000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en blanco)"/>
    <s v="99 - MULTIPROVINCIAL"/>
    <n v="4080000"/>
    <n v="1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371000"/>
    <n v="37100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970450"/>
    <n v="20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6805064"/>
    <n v="5415064"/>
    <n v="1641166.6"/>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253950"/>
    <n v="2539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900910"/>
    <n v="135910"/>
    <n v="13011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en blanco)"/>
    <s v="99 - MULTIPROVINCIAL"/>
    <n v="433440"/>
    <n v="1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en blanco)"/>
    <s v="99 - MULTIPROVINCIAL"/>
    <n v="3596"/>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40305"/>
    <n v="40305"/>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1572926"/>
    <n v="1572926"/>
    <n v="961074"/>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3166450"/>
    <n v="2184630"/>
    <n v="727867.2"/>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en blanco)"/>
    <s v="99 - MULTIPROVINCIAL"/>
    <n v="0"/>
    <n v="1500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51000"/>
    <n v="102000"/>
    <n v="33984"/>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en blanco)"/>
    <s v="99 - MULTIPROVINCIAL"/>
    <n v="30475"/>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en blanco)"/>
    <s v="99 - MULTIPROVINCIAL"/>
    <n v="29170"/>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en blanco)"/>
    <s v="99 - MULTIPROVINCIAL"/>
    <n v="65000"/>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en blanco)"/>
    <s v="99 - MULTIPROVINCIAL"/>
    <n v="48750"/>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35587"/>
    <n v="3558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en blanco)"/>
    <s v="99 - MULTIPROVINCIAL"/>
    <n v="135000"/>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en blanco)"/>
    <s v="99 - MULTIPROVINCIAL"/>
    <n v="1852500"/>
    <n v="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en blanco)"/>
    <s v="99 - MULTIPROVINCIAL"/>
    <n v="62300"/>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en blanco)"/>
    <s v="99 - MULTIPROVINCIAL"/>
    <n v="136000"/>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115500"/>
    <n v="212500"/>
    <n v="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58500"/>
    <n v="111420"/>
    <n v="5292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en blanco)"/>
    <s v="99 - MULTIPROVINCIAL"/>
    <n v="5500"/>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250169"/>
    <n v="260169"/>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77092"/>
    <n v="77092"/>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488156"/>
    <n v="48815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2620743"/>
    <n v="7248743"/>
    <n v="2546666.66"/>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8112000"/>
    <n v="8712000"/>
    <n v="413000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3483451"/>
    <n v="3483451"/>
    <n v="324925.09000000003"/>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1248000"/>
    <n v="1248000"/>
    <n v="18500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1457972"/>
    <n v="1277574"/>
    <n v="385790.48999999993"/>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1148660"/>
    <n v="1208660"/>
    <n v="611159.35999999987"/>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en blanco)"/>
    <s v="99 - MULTIPROVINCIAL"/>
    <n v="270750"/>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en blanco)"/>
    <s v="99 - MULTIPROVINCIAL"/>
    <n v="255000"/>
    <n v="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en blanco)"/>
    <s v="99 - MULTIPROVINCIAL"/>
    <n v="420000"/>
    <n v="420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3018000"/>
    <n v="118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185000"/>
    <n v="55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en blanco)"/>
    <s v="99 - MULTIPROVINCIAL"/>
    <n v="2674360"/>
    <n v="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en blanco)"/>
    <s v="99 - MULTIPROVINCIAL"/>
    <n v="497"/>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en blanco)"/>
    <s v="99 - MULTIPROVINCIAL"/>
    <n v="19750"/>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39775"/>
    <n v="39775"/>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99560"/>
    <n v="99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en blanco)"/>
    <s v="99 - MULTIPROVINCIAL"/>
    <n v="96000"/>
    <n v="96000"/>
    <n v="9600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16308"/>
    <n v="116308"/>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36418606"/>
    <n v="34852026"/>
    <n v="18623525.27"/>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11608480"/>
    <n v="23608480"/>
    <n v="426800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7915559"/>
    <n v="7915559"/>
    <n v="2094958.33"/>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1785920"/>
    <n v="1785920"/>
    <n v="733500"/>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4663188"/>
    <n v="6833086"/>
    <n v="2835005.5000000009"/>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1643760"/>
    <n v="1643760"/>
    <n v="650303.03"/>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en blanco)"/>
    <s v="99 - MULTIPROVINCIAL"/>
    <n v="225000"/>
    <n v="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en blanco)"/>
    <s v="99 - MULTIPROVINCIAL"/>
    <n v="202635"/>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en blanco)"/>
    <s v="99 - MULTIPROVINCIAL"/>
    <n v="1852600"/>
    <n v="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219800"/>
    <n v="2198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4050160"/>
    <n v="432112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en blanco)"/>
    <s v="99 - MULTIPROVINCIAL"/>
    <n v="3360000"/>
    <n v="3360000"/>
    <n v="33599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en blanco)"/>
    <s v="99 - MULTIPROVINCIAL"/>
    <n v="1116600"/>
    <n v="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en blanco)"/>
    <s v="99 - MULTIPROVINCIAL"/>
    <n v="45620"/>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649545"/>
    <n v="649545"/>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148165"/>
    <n v="648165"/>
    <n v="9323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en blanco)"/>
    <s v="99 - MULTIPROVINCIAL"/>
    <n v="1500"/>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en blanco)"/>
    <s v="99 - MULTIPROVINCIAL"/>
    <n v="119914"/>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2750"/>
    <n v="275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1099618"/>
    <n v="1599618"/>
    <n v="8874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642480"/>
    <n v="1242480"/>
    <n v="304181.59000000003"/>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en blanco)"/>
    <s v="99 - MULTIPROVINCIAL"/>
    <n v="0"/>
    <n v="600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380844164"/>
    <n v="369188424"/>
    <n v="244245210.46000007"/>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30043000"/>
    <n v="47910500"/>
    <n v="2897050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62661012"/>
    <n v="60403012"/>
    <n v="16146955.41"/>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4622000"/>
    <n v="4622000"/>
    <n v="1980666.66"/>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32864586"/>
    <n v="38239206"/>
    <n v="19190100.890000023"/>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4254089"/>
    <n v="4434089"/>
    <n v="3975671.03"/>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5492499"/>
    <n v="2562499"/>
    <n v="20018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6407150"/>
    <n v="1373500"/>
    <n v="1370162.6"/>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25920"/>
    <n v="25920"/>
    <n v="0"/>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en blanco)"/>
    <s v="99 - MULTIPROVINCIAL"/>
    <n v="170520"/>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en blanco)"/>
    <s v="99 - MULTIPROVINCIAL"/>
    <n v="11960356"/>
    <n v="14960356"/>
    <n v="5284095"/>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16559000"/>
    <n v="1259000"/>
    <n v="289490.76"/>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41120000"/>
    <n v="820000"/>
    <n v="106379.08"/>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20 - FONDOS CON DESTINO ESPECÍFICO"/>
    <s v="(en blanco)"/>
    <s v="99 - MULTIPROVINCIAL"/>
    <n v="0"/>
    <n v="1600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370000"/>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en blanco)"/>
    <s v="99 - MULTIPROVINCIAL"/>
    <n v="0"/>
    <n v="900000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en blanco)"/>
    <s v="99 - MULTIPROVINCIAL"/>
    <n v="95000"/>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10998440"/>
    <n v="4243440"/>
    <n v="2954787.77"/>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1931810"/>
    <n v="931810"/>
    <n v="465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2250000"/>
    <n v="1090000"/>
    <n v="1086698.93"/>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2636612"/>
    <n v="1636612"/>
    <n v="606964.15"/>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44507860"/>
    <n v="44097860"/>
    <n v="2631023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503012"/>
    <n v="2380312"/>
    <n v="258030.13"/>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347943828"/>
    <n v="720542128"/>
    <n v="506151256.90000004"/>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202103809"/>
    <n v="90773807"/>
    <n v="51797913.670000002"/>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19093719"/>
    <n v="19093719"/>
    <n v="6429842.9199999999"/>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10481756"/>
    <n v="10481756"/>
    <n v="5226912.3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16807126"/>
    <n v="20350702"/>
    <n v="10018544.27"/>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9647408"/>
    <n v="9647408"/>
    <n v="7938002.3800000008"/>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en blanco)"/>
    <s v="99 - MULTIPROVINCIAL"/>
    <n v="905000"/>
    <n v="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en blanco)"/>
    <s v="99 - MULTIPROVINCIAL"/>
    <n v="1840"/>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en blanco)"/>
    <s v="99 - MULTIPROVINCIAL"/>
    <n v="2000000"/>
    <n v="2000000"/>
    <n v="100000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1500000"/>
    <n v="10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en blanco)"/>
    <s v="99 - MULTIPROVINCIAL"/>
    <n v="431829"/>
    <n v="431829"/>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1552500"/>
    <n v="15525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37500"/>
    <n v="375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en blanco)"/>
    <s v="99 - MULTIPROVINCIAL"/>
    <n v="456388"/>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325059"/>
    <n v="325059"/>
    <n v="77899.070000000007"/>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5812000"/>
    <n v="5812000"/>
    <n v="4680984"/>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3357607"/>
    <n v="257607"/>
    <n v="0"/>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en blanco)"/>
    <s v="99 - MULTIPROVINCIAL"/>
    <n v="70000"/>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en blanco)"/>
    <s v="99 - MULTIPROVINCIAL"/>
    <n v="2000000"/>
    <n v="2000000"/>
    <n v="100000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en blanco)"/>
    <s v="99 - MULTIPROVINCIAL"/>
    <n v="5000000"/>
    <n v="5000000"/>
    <n v="0"/>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en blanco)"/>
    <s v="99 - MULTIPROVINCIAL"/>
    <n v="2400"/>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051084"/>
    <n v="836084"/>
    <n v="781518.01"/>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en blanco)"/>
    <s v="99 - MULTIPROVINCIAL"/>
    <n v="161000"/>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100760"/>
    <n v="10076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en blanco)"/>
    <s v="99 - MULTIPROVINCIAL"/>
    <n v="1340"/>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en blanco)"/>
    <s v="99 - MULTIPROVINCIAL"/>
    <n v="2000"/>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en blanco)"/>
    <s v="99 - MULTIPROVINCIAL"/>
    <n v="400"/>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69205"/>
    <n v="169205"/>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11772420"/>
    <n v="7728420"/>
    <n v="3740424.2000000007"/>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4524000"/>
    <n v="4524000"/>
    <n v="120000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2582041"/>
    <n v="2582041"/>
    <n v="474272.73"/>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696000"/>
    <n v="696000"/>
    <n v="70944.44"/>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1502413"/>
    <n v="1002413"/>
    <n v="570061.30999999994"/>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640598"/>
    <n v="640598"/>
    <n v="184080"/>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en blanco)"/>
    <s v="99 - MULTIPROVINCIAL"/>
    <n v="4000000"/>
    <n v="200000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en blanco)"/>
    <s v="99 - MULTIPROVINCIAL"/>
    <n v="172000"/>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en blanco)"/>
    <s v="99 - MULTIPROVINCIAL"/>
    <n v="34750"/>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232700"/>
    <n v="232700"/>
    <n v="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en blanco)"/>
    <s v="99 - MULTIPROVINCIAL"/>
    <n v="11700"/>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en blanco)"/>
    <s v="99 - MULTIPROVINCIAL"/>
    <n v="145935"/>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en blanco)"/>
    <s v="99 - MULTIPROVINCIAL"/>
    <n v="1300"/>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24470"/>
    <n v="32447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801832875"/>
    <n v="699547851"/>
    <n v="426266530.79000008"/>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264710880"/>
    <n v="334515780"/>
    <n v="202673233.33000001"/>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210227345"/>
    <n v="206642427"/>
    <n v="91335641.110000029"/>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90902018"/>
    <n v="48752000"/>
    <n v="18581734.66"/>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en blanco)"/>
    <s v="99 - MULTIPROVINCIAL"/>
    <n v="0"/>
    <n v="46489118"/>
    <n v="5650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116848300"/>
    <n v="109531161"/>
    <n v="63213056.559999958"/>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37713344"/>
    <n v="45635964"/>
    <n v="30750902.619999997"/>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88400000"/>
    <n v="68500000"/>
    <n v="37343204.260000013"/>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10360467"/>
    <n v="10128467"/>
    <n v="3358736.9500000007"/>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2080250"/>
    <n v="36486205"/>
    <n v="9740842.0599999987"/>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3888080"/>
    <n v="23588080"/>
    <n v="14106616.810000001"/>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58798486"/>
    <n v="38115700"/>
    <n v="19119313.610000003"/>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13549608"/>
    <n v="483105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2712600"/>
    <n v="100482600"/>
    <n v="85836107.820000038"/>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2328220"/>
    <n v="29597116"/>
    <n v="17108496.160000004"/>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en blanco)"/>
    <s v="99 - MULTIPROVINCIAL"/>
    <n v="0"/>
    <n v="3000000"/>
    <n v="14906.0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0129885"/>
    <n v="122034581"/>
    <n v="18409340.140000004"/>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en blanco)"/>
    <s v="99 - MULTIPROVINCIAL"/>
    <n v="0"/>
    <n v="530783"/>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3636150"/>
    <n v="117022140.34999999"/>
    <n v="8304622.46"/>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en blanco)"/>
    <s v="99 - MULTIPROVINCIAL"/>
    <n v="0"/>
    <n v="1320522"/>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3058559"/>
    <n v="7718559"/>
    <n v="3956974.6100000003"/>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en blanco)"/>
    <s v="99 - MULTIPROVINCIAL"/>
    <n v="0"/>
    <n v="1095606"/>
    <n v="130245.3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3964094"/>
    <n v="3410216"/>
    <n v="279497.16000000003"/>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en blanco)"/>
    <s v="99 - MULTIPROVINCIAL"/>
    <n v="0"/>
    <n v="821551"/>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4564030"/>
    <n v="6162899"/>
    <n v="2366448.7200000002"/>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en blanco)"/>
    <s v="99 - MULTIPROVINCIAL"/>
    <n v="0"/>
    <n v="339930"/>
    <n v="38838.870000000003"/>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en blanco)"/>
    <s v="99 - MULTIPROVINCIAL"/>
    <n v="1800"/>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1004594"/>
    <n v="924155"/>
    <n v="22594"/>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794647"/>
    <n v="3152647"/>
    <n v="1538051.57"/>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en blanco)"/>
    <s v="99 - MULTIPROVINCIAL"/>
    <n v="0"/>
    <n v="110000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31667140"/>
    <n v="35852140"/>
    <n v="31531084.080000002"/>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2811638"/>
    <n v="116931839"/>
    <n v="13361250.120000001"/>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2699000"/>
    <n v="680034"/>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3754324"/>
    <n v="2470357"/>
    <n v="66000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5720000"/>
    <n v="5720000"/>
    <n v="242500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2119386"/>
    <n v="21193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880000"/>
    <n v="880000"/>
    <n v="14500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202488"/>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809952"/>
    <n v="809952"/>
    <n v="364675.87"/>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en blanco)"/>
    <s v="99 - MULTIPROVINCIAL"/>
    <n v="200000"/>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645900"/>
    <n v="2406250"/>
    <n v="2404272.2000000002"/>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2815280"/>
    <n v="2815280"/>
    <n v="2733364.1900000004"/>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en blanco)"/>
    <s v="99 - MULTIPROVINCIAL"/>
    <n v="800000"/>
    <n v="2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en blanco)"/>
    <s v="99 - MULTIPROVINCIAL"/>
    <n v="15687400"/>
    <n v="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en blanco)"/>
    <s v="99 - MULTIPROVINCIAL"/>
    <n v="6000000"/>
    <n v="3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16209000"/>
    <n v="3609000"/>
    <n v="2489998"/>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en blanco)"/>
    <s v="99 - MULTIPROVINCIAL"/>
    <n v="1509180"/>
    <n v="6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en blanco)"/>
    <s v="99 - MULTIPROVINCIAL"/>
    <n v="5193991"/>
    <n v="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en blanco)"/>
    <s v="99 - MULTIPROVINCIAL"/>
    <n v="47450"/>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en blanco)"/>
    <s v="99 - MULTIPROVINCIAL"/>
    <n v="45250"/>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1000"/>
    <n v="10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en blanco)"/>
    <s v="99 - MULTIPROVINCIAL"/>
    <n v="305900"/>
    <n v="305900"/>
    <n v="14490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479872"/>
    <n v="479872"/>
    <n v="0"/>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16732274"/>
    <n v="9901374"/>
    <n v="6268906.3300000001"/>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4758900"/>
    <n v="19258900"/>
    <n v="1639350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2261343"/>
    <n v="2261343"/>
    <n v="150000"/>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2270600"/>
    <n v="2270600"/>
    <n v="101712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2282907"/>
    <n v="3347605"/>
    <n v="787026.37999999989"/>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2089860"/>
    <n v="2795860"/>
    <n v="2491561.5100000002"/>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en blanco)"/>
    <s v="99 - MULTIPROVINCIAL"/>
    <n v="2000000"/>
    <n v="1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en blanco)"/>
    <s v="99 - MULTIPROVINCIAL"/>
    <n v="300000"/>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en blanco)"/>
    <s v="99 - MULTIPROVINCIAL"/>
    <n v="118900"/>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3100"/>
    <n v="231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7077961"/>
    <n v="14270841"/>
    <n v="81920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9997520"/>
    <n v="26997520"/>
    <n v="281000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3398278"/>
    <n v="3398278"/>
    <n v="887555.55"/>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1538080"/>
    <n v="1538080"/>
    <n v="30000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2253677"/>
    <n v="2253677"/>
    <n v="1129534.9099999999"/>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1415649"/>
    <n v="1415649"/>
    <n v="427680.82999999996"/>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en blanco)"/>
    <s v="99 - MULTIPROVINCIAL"/>
    <n v="1000000"/>
    <n v="700000"/>
    <n v="590060.80000000005"/>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2483100"/>
    <n v="1500000"/>
    <n v="1498895.220000000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501200"/>
    <n v="1501200"/>
    <n v="1407864.8800000001"/>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en blanco)"/>
    <s v="99 - MULTIPROVINCIAL"/>
    <n v="1000000"/>
    <n v="1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en blanco)"/>
    <s v="99 - MULTIPROVINCIAL"/>
    <n v="0"/>
    <n v="210000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en blanco)"/>
    <s v="99 - MULTIPROVINCIAL"/>
    <n v="2000000"/>
    <n v="1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19480000"/>
    <n v="5928028.0500000007"/>
    <n v="2421547"/>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en blanco)"/>
    <s v="99 - MULTIPROVINCIAL"/>
    <n v="9698822"/>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en blanco)"/>
    <s v="99 - MULTIPROVINCIAL"/>
    <n v="3000000"/>
    <n v="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en blanco)"/>
    <s v="99 - MULTIPROVINCIAL"/>
    <n v="1988"/>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en blanco)"/>
    <s v="99 - MULTIPROVINCIAL"/>
    <n v="17995"/>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722720"/>
    <n v="72272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en blanco)"/>
    <s v="99 - MULTIPROVINCIAL"/>
    <n v="4000"/>
    <n v="88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en blanco)"/>
    <s v="99 - MULTIPROVINCIAL"/>
    <n v="9560"/>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en blanco)"/>
    <s v="99 - MULTIPROVINCIAL"/>
    <n v="11000"/>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en blanco)"/>
    <s v="99 - MULTIPROVINCIAL"/>
    <n v="1710"/>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570684"/>
    <n v="570684"/>
    <n v="22664.41"/>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28212650"/>
    <n v="27667850"/>
    <n v="13566122.75"/>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4926000"/>
    <n v="5082000"/>
    <n v="58800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2726984"/>
    <n v="2776784"/>
    <n v="1533512.0899999999"/>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7625500"/>
    <n v="7825500"/>
    <n v="4668782.709999999"/>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en blanco)"/>
    <s v="99 - MULTIPROVINCIAL"/>
    <n v="1000000"/>
    <n v="900000"/>
    <n v="761495.99000000022"/>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2761000"/>
    <n v="4255600"/>
    <n v="3233201.2900000005"/>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en blanco)"/>
    <s v="99 - MULTIPROVINCIAL"/>
    <n v="150000"/>
    <n v="15000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en blanco)"/>
    <s v="99 - MULTIPROVINCIAL"/>
    <n v="500000"/>
    <n v="5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en blanco)"/>
    <s v="99 - MULTIPROVINCIAL"/>
    <n v="300000"/>
    <n v="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en blanco)"/>
    <s v="99 - MULTIPROVINCIAL"/>
    <n v="75000"/>
    <n v="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en blanco)"/>
    <s v="99 - MULTIPROVINCIAL"/>
    <n v="2306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580812"/>
    <n v="1630812"/>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808764913"/>
    <n v="752641193.97000003"/>
    <n v="415274161.36999995"/>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2250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52728693"/>
    <n v="154020865"/>
    <n v="59333509.31000001"/>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93564554"/>
    <n v="95161958.030000001"/>
    <n v="62661438.329999924"/>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25150000"/>
    <n v="25150000"/>
    <n v="16742090.639999999"/>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15280500"/>
    <n v="14136837"/>
    <n v="1933580.04"/>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20 - FONDOS CON DESTINO ESPECÍFICO"/>
    <s v="(en blanco)"/>
    <s v="99 - MULTIPROVINCIAL"/>
    <n v="0"/>
    <n v="50000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8884200"/>
    <n v="8784200"/>
    <n v="1141779.3699999999"/>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en blanco)"/>
    <s v="99 - MULTIPROVINCIAL"/>
    <n v="0"/>
    <n v="25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3923044"/>
    <n v="3223044"/>
    <n v="47942.3"/>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en blanco)"/>
    <s v="99 - MULTIPROVINCIAL"/>
    <n v="0"/>
    <n v="16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51399000"/>
    <n v="51649000"/>
    <n v="25255401.650000002"/>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12485000"/>
    <n v="16485000"/>
    <n v="14631011.02"/>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4246000"/>
    <n v="13446000"/>
    <n v="2076204.64"/>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84927345"/>
    <n v="327569988"/>
    <n v="140512422.19999996"/>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76885104.450000003"/>
    <n v="7249000"/>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10548852"/>
    <n v="11753852"/>
    <n v="3455424.6799999997"/>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3450000"/>
    <n v="6456000"/>
    <n v="3691644.58"/>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5567169"/>
    <n v="5567169"/>
    <n v="309402.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213050"/>
    <n v="6195"/>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40475000"/>
    <n v="40435000"/>
    <n v="3474698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42904711"/>
    <n v="25401005.850000001"/>
    <n v="2149650.7999999998"/>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en blanco)"/>
    <s v="99 - MULTIPROVINCIAL"/>
    <n v="250000"/>
    <n v="200000"/>
    <n v="51416.59"/>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20 - FONDOS CON DESTINO ESPECÍFICO"/>
    <s v="(en blanco)"/>
    <s v="99 - MULTIPROVINCIAL"/>
    <n v="0"/>
    <n v="250000"/>
    <n v="178116.24"/>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2500000"/>
    <n v="1630000"/>
    <n v="3260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en blanco)"/>
    <s v="99 - MULTIPROVINCIAL"/>
    <n v="0"/>
    <n v="2448386.6"/>
    <n v="1343012.28"/>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2076000"/>
    <n v="1676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en blanco)"/>
    <s v="99 - MULTIPROVINCIAL"/>
    <n v="0"/>
    <n v="252538.48"/>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1750000"/>
    <n v="11640000"/>
    <n v="379656.08"/>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en blanco)"/>
    <s v="99 - MULTIPROVINCIAL"/>
    <n v="0"/>
    <n v="202113.87"/>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990000"/>
    <n v="1790000"/>
    <n v="227736.25"/>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29505044"/>
    <n v="35636660.199999996"/>
    <n v="16909080.129999999"/>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606201281"/>
    <n v="576788212.01999998"/>
    <n v="343589069.85999995"/>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4000000"/>
    <n v="4000000"/>
    <n v="3269771.09"/>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35713068.980000004"/>
    <n v="29273277.379999999"/>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56406568"/>
    <n v="27600000"/>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en blanco)"/>
    <s v="99 - MULTIPROVINCIAL"/>
    <n v="0"/>
    <n v="200000"/>
    <n v="112350.91"/>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64923843"/>
    <n v="84723843"/>
    <n v="52373949.539999992"/>
  </r>
  <r>
    <s v="2024"/>
    <x v="0"/>
    <x v="0"/>
    <x v="0"/>
    <x v="0"/>
    <s v="2 - Poder Ejecutivo"/>
    <s v="0219 - MINISTERIO DE EDUCACIÓN SUPERIOR CIENCIA Y TECNOLOGÍA"/>
    <s v="0002 - INSTITUTO TECNOLÓGICO DE LAS AMÉRICAS"/>
    <x v="2"/>
    <x v="10"/>
    <x v="45"/>
    <s v="2.2 - CONTRATACIÓN DE SERVICIOS"/>
    <s v="2.2.1 - SERVICIOS BÁSICOS"/>
    <s v="N"/>
    <s v="00 - N/A"/>
    <s v="10 - FONDO GENERAL"/>
    <s v="(en blanco)"/>
    <s v="99 - MULTIPROVINCIAL"/>
    <n v="0"/>
    <n v="10000000"/>
    <n v="9785500"/>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47100000"/>
    <n v="45862280"/>
    <n v="43934282.819999993"/>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5000000"/>
    <n v="9460679.6400000006"/>
    <n v="5079335.1100000003"/>
  </r>
  <r>
    <s v="2024"/>
    <x v="0"/>
    <x v="0"/>
    <x v="0"/>
    <x v="0"/>
    <s v="2 - Poder Ejecutivo"/>
    <s v="0219 - MINISTERIO DE EDUCACIÓN SUPERIOR CIENCIA Y TECNOLOGÍA"/>
    <s v="0002 - INSTITUTO TECNOLÓGICO DE LAS AMÉRICAS"/>
    <x v="2"/>
    <x v="10"/>
    <x v="45"/>
    <s v="2.2 - CONTRATACIÓN DE SERVICIOS"/>
    <s v="2.2.3 - VIÁTICOS"/>
    <s v="N"/>
    <s v="00 - N/A"/>
    <s v="10 - FONDO GENERAL"/>
    <s v="(en blanco)"/>
    <s v="99 - MULTIPROVINCIAL"/>
    <n v="0"/>
    <n v="4275000"/>
    <n v="240260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700000"/>
    <n v="1200000"/>
    <n v="902688.2"/>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2200000"/>
    <n v="2500000"/>
    <n v="1579425.18"/>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en blanco)"/>
    <s v="99 - MULTIPROVINCIAL"/>
    <n v="0"/>
    <n v="7800000"/>
    <n v="3606191.1500000004"/>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3700000"/>
    <n v="59722827"/>
    <n v="34248915.210000001"/>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3900185"/>
    <n v="8596949.5399999991"/>
    <n v="7240660.330000001"/>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5400000"/>
    <n v="5400000"/>
    <n v="4448589.8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10487019.130000001"/>
    <n v="16496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34250000"/>
    <n v="25199826.399999999"/>
    <n v="15348684.200000003"/>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87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6600000"/>
    <n v="8350000"/>
    <n v="3409907.4899999998"/>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en blanco)"/>
    <s v="99 - MULTIPROVINCIAL"/>
    <n v="0"/>
    <n v="300000"/>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2600000"/>
    <n v="3339320.3600000003"/>
    <n v="1295392.5699999998"/>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1800000"/>
    <n v="2273438"/>
    <n v="1237423.18"/>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2200000"/>
    <n v="803298"/>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1800000"/>
    <n v="1400000"/>
    <n v="1146470.3"/>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en blanco)"/>
    <s v="99 - MULTIPROVINCIAL"/>
    <n v="250000"/>
    <n v="95000"/>
    <n v="3269.25"/>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en blanco)"/>
    <s v="99 - MULTIPROVINCIAL"/>
    <n v="0"/>
    <n v="400000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en blanco)"/>
    <s v="99 - MULTIPROVINCIAL"/>
    <n v="250000"/>
    <n v="320000"/>
    <n v="119932.04000000001"/>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10 - FONDO GENERAL"/>
    <s v="(en blanco)"/>
    <s v="99 - MULTIPROVINCIAL"/>
    <n v="0"/>
    <n v="800000"/>
    <n v="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3200000"/>
    <n v="1970000"/>
    <n v="1226712.2199999997"/>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21050000"/>
    <n v="21060000"/>
    <n v="10708313.850000001"/>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en blanco)"/>
    <s v="99 - MULTIPROVINCIAL"/>
    <n v="0"/>
    <n v="13924281"/>
    <n v="910728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1210000"/>
    <n v="10235984"/>
    <n v="8170855.5800000019"/>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419037260"/>
    <n v="445803345"/>
    <n v="254535961.73000002"/>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52155290"/>
    <n v="52155290"/>
    <n v="26045285.930000003"/>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59431548"/>
    <n v="59431548"/>
    <n v="38969544.180000015"/>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28187655"/>
    <n v="33787655"/>
    <n v="21300078.710000005"/>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1500000"/>
    <n v="1327500"/>
    <n v="190166.99"/>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50000"/>
    <n v="23161"/>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120000"/>
    <n v="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580000"/>
    <n v="10570000"/>
    <n v="76290.649999999994"/>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en blanco)"/>
    <s v="99 - MULTIPROVINCIAL"/>
    <n v="0"/>
    <n v="12100000"/>
    <n v="10108620"/>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14600000"/>
    <n v="34874229"/>
    <n v="12843685.710000001"/>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450000"/>
    <n v="6609601"/>
    <n v="16520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500000"/>
    <n v="20095760"/>
    <n v="1632648"/>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200000"/>
    <n v="170800"/>
    <n v="11328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4353399"/>
    <n v="4574794.4800000004"/>
    <n v="832621.8"/>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1280000"/>
    <n v="3028236.52"/>
    <n v="689833.9"/>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2200000"/>
    <n v="1638405"/>
    <n v="1236286"/>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en blanco)"/>
    <s v="99 - MULTIPROVINCIAL"/>
    <n v="100000"/>
    <n v="657726"/>
    <n v="255971.25"/>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250000"/>
    <n v="200000"/>
    <n v="120978.31999999999"/>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600000"/>
    <n v="1209325"/>
    <n v="2608.13"/>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9650000"/>
    <n v="11213128.199999999"/>
    <n v="6963149.5599999996"/>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7300000"/>
    <n v="10249143.800000001"/>
    <n v="2625649.2400000002"/>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en blanco)"/>
    <s v="99 - MULTIPROVINCIAL"/>
    <n v="12100000"/>
    <n v="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26684796"/>
    <n v="26684796"/>
    <n v="18384592.5"/>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771000"/>
    <n v="771000"/>
    <n v="57825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en blanco)"/>
    <s v="99 - MULTIPROVINCIAL"/>
    <n v="60000"/>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3652200"/>
    <n v="3652200"/>
    <n v="2735791.14"/>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980000"/>
    <n v="1045000"/>
    <n v="679512.35999999987"/>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en blanco)"/>
    <s v="99 - MULTIPROVINCIAL"/>
    <n v="48000"/>
    <n v="23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en blanco)"/>
    <s v="99 - MULTIPROVINCIAL"/>
    <n v="1635000"/>
    <n v="1635000"/>
    <n v="1133971.43"/>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en blanco)"/>
    <s v="99 - MULTIPROVINCIAL"/>
    <n v="912000"/>
    <n v="981000"/>
    <n v="743858.82000000007"/>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4260000"/>
    <n v="3960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en blanco)"/>
    <s v="99 - MULTIPROVINCIAL"/>
    <n v="30000"/>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37000"/>
    <n v="37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1092600"/>
    <n v="1012600"/>
    <n v="25000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420296"/>
    <n v="351296"/>
    <n v="1788.01"/>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7475000"/>
    <n v="7475000"/>
    <n v="5823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9520000"/>
    <n v="9520000"/>
    <n v="621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0660000"/>
    <n v="10660000"/>
    <n v="801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8944000"/>
    <n v="8944000"/>
    <n v="6183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10530000"/>
    <n v="10530000"/>
    <n v="729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42496000"/>
    <n v="857015000"/>
    <n v="576905979.76999974"/>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5664000"/>
    <n v="40590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58860000"/>
    <n v="253000000"/>
    <n v="103903825.11000001"/>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540000"/>
    <n v="111225.6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1028110"/>
    <n v="1028110"/>
    <n v="868044.1300000002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1223418"/>
    <n v="1223418"/>
    <n v="926078.35000000009"/>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1464296"/>
    <n v="1464296"/>
    <n v="1195793.8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1227000"/>
    <n v="1227000"/>
    <n v="920195.550000000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1449000"/>
    <n v="1449000"/>
    <n v="1086695.820000000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117410868"/>
    <n v="118810868"/>
    <n v="86794046.16000007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811653.63"/>
    <n v="614459.7300000001"/>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6000000"/>
    <n v="36000000"/>
    <n v="26478361.930000007"/>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4550000"/>
    <n v="5637402.2999999998"/>
    <n v="2411545.94"/>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14000000"/>
    <n v="17996150"/>
    <n v="8490393.5"/>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200000"/>
    <n v="6076460.7999999998"/>
    <n v="2711706.01"/>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45216715"/>
    <n v="40702878.080000006"/>
    <n v="27977996.200000007"/>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606000"/>
    <n v="605167.9399999999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84000"/>
    <n v="96000"/>
    <n v="6554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43000"/>
    <n v="143000"/>
    <n v="94024.12000000001"/>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74000"/>
    <n v="144000"/>
    <n v="111301.1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59000"/>
    <n v="96000"/>
    <n v="61107.36999999999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30000"/>
    <n v="48000"/>
    <n v="28935.56"/>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24592000"/>
    <n v="29256975.93"/>
    <n v="22784362.019999951"/>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1000000"/>
    <n v="14342299.109999999"/>
    <n v="8324921.169999999"/>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500000"/>
    <n v="32317999.990000002"/>
    <n v="12738313.74"/>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250953675"/>
    <n v="257147675"/>
    <n v="3749036.36"/>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6500000"/>
    <n v="39438548.789999999"/>
    <n v="24713787.16"/>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800000"/>
    <n v="3600000"/>
    <n v="2042351.9100000004"/>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1400000"/>
    <n v="1300000"/>
    <n v="439085.26"/>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700000"/>
    <n v="3100000"/>
    <n v="1453175.2699999998"/>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210000"/>
    <n v="4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2100000"/>
    <n v="2600000"/>
    <n v="289266.97000000003"/>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645000"/>
    <n v="793000"/>
    <n v="530762.81999999995"/>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600000"/>
    <n v="360000"/>
    <n v="222380.9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492000"/>
    <n v="360000"/>
    <n v="20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600000"/>
    <n v="715000"/>
    <n v="44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600000"/>
    <n v="260000"/>
    <n v="126177.0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600000"/>
    <n v="460000"/>
    <n v="298402.89"/>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4979200"/>
    <n v="26216200"/>
    <n v="13312658.43"/>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3355000"/>
    <n v="10807000"/>
    <n v="4162266.9099999997"/>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975000"/>
    <n v="1975000"/>
    <n v="99000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197308"/>
    <n v="197308"/>
    <n v="148115.97000000003"/>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en blanco)"/>
    <s v="99 - MULTIPROVINCIAL"/>
    <n v="18000"/>
    <n v="24000"/>
    <n v="14142.11"/>
  </r>
  <r>
    <s v="2024"/>
    <x v="0"/>
    <x v="0"/>
    <x v="0"/>
    <x v="0"/>
    <s v="2 - Poder Ejecutivo"/>
    <s v="0220 - MINISTERIO DE ECONOMÍA, PLANIFICACIÓN Y DESARROLLO"/>
    <s v="0001 - MINISTERIO DE ECONOMIA, PLANIFICACION Y DESARROLLO"/>
    <x v="0"/>
    <x v="0"/>
    <x v="10"/>
    <s v="2.2 - CONTRATACIÓN DE SERVICIOS"/>
    <s v="2.2.8 - OTROS SERVICIOS NO INCLUIDOS EN CONCEPTOS ANTERIORES"/>
    <s v="N"/>
    <s v="00 - N/A"/>
    <s v="10 - FONDO GENERAL"/>
    <s v="(en blanco)"/>
    <s v="99 - MULTIPROVINCIAL"/>
    <n v="0"/>
    <n v="900000"/>
    <n v="0"/>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en blanco)"/>
    <s v="99 - MULTIPROVINCIAL"/>
    <n v="96000"/>
    <n v="96000"/>
    <n v="8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342592741"/>
    <n v="334414002.71999997"/>
    <n v="207950298.33000001"/>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49844310"/>
    <n v="55146286.500000007"/>
    <n v="26607942.769999996"/>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43548337"/>
    <n v="46425098.779999994"/>
    <n v="29942776.79000001"/>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0815000"/>
    <n v="20178200"/>
    <n v="11327078.399999999"/>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54000"/>
    <n v="349300"/>
    <n v="326426.94"/>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3602957"/>
    <n v="22877302"/>
    <n v="8016781.4399999995"/>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15322353"/>
    <n v="12615073"/>
    <n v="3616684.79"/>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069750"/>
    <n v="7409750"/>
    <n v="2685710.78"/>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12490940"/>
    <n v="9983940"/>
    <n v="8793344.4500000011"/>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510000"/>
    <n v="5398700"/>
    <n v="1975845.5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7644500"/>
    <n v="5316893"/>
    <n v="1103459.5900000001"/>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15576435"/>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3851812"/>
    <n v="3246650"/>
    <n v="860735.20000000007"/>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521550"/>
    <n v="1042550"/>
    <n v="516300.51999999996"/>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147000"/>
    <n v="717500"/>
    <n v="412007.62"/>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1011691"/>
    <n v="1289666"/>
    <n v="607710.80999999994"/>
  </r>
  <r>
    <s v="2024"/>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4250"/>
    <n v="57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375000"/>
    <n v="186000"/>
    <n v="73374"/>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2800"/>
    <n v="24800"/>
    <n v="118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775500"/>
    <n v="7727500"/>
    <n v="5928152.1699999999"/>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99247"/>
    <n v="4857347"/>
    <n v="2436367.1900000004"/>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9507"/>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9235"/>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en blanco)"/>
    <s v="99 - MULTIPROVINCIAL"/>
    <n v="100000"/>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1923305"/>
    <n v="11248323.129999999"/>
    <n v="5939772.0899999999"/>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5749977"/>
    <n v="15938062"/>
    <n v="9275200"/>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1079570"/>
    <n v="1425796.87"/>
    <n v="901427.11999999988"/>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180000"/>
    <n v="3563000"/>
    <n v="2151648"/>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500000"/>
    <n v="624930"/>
    <n v="50100"/>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en blanco)"/>
    <s v="99 - MULTIPROVINCIAL"/>
    <n v="0"/>
    <n v="137560"/>
    <n v="137559"/>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115070"/>
    <n v="115068.35"/>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416399"/>
    <n v="12937890.07"/>
    <n v="6462926.0799999991"/>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1279240"/>
    <n v="25290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7881218.0300000003"/>
    <n v="4279777.5399999991"/>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10150622"/>
    <n v="250000"/>
    <n v="159272.20000000001"/>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1400000"/>
    <n v="1191166"/>
    <n v="292285.99"/>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1000000"/>
    <n v="478791.25000000006"/>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1200000"/>
    <n v="178614.59999999998"/>
    <n v="147366.32999999999"/>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842785.4"/>
    <n v="126429.64000000001"/>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4400000"/>
    <n v="4911036"/>
    <n v="3809083.54"/>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1660861"/>
    <n v="1687892.9"/>
    <n v="991740.53"/>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69461162"/>
    <n v="169461162"/>
    <n v="112908983.30999999"/>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28002000"/>
    <n v="28002000"/>
    <n v="14371009.6"/>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22750051"/>
    <n v="22750051"/>
    <n v="16455239.100000001"/>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23080000"/>
    <n v="23080000"/>
    <n v="20412225.650000002"/>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515000"/>
    <n v="515000"/>
    <n v="0"/>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4200000"/>
    <n v="17610000"/>
    <n v="9882795"/>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2720000"/>
    <n v="2850000"/>
    <n v="1300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22629000"/>
    <n v="21494000"/>
    <n v="13795134.249999998"/>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13300000"/>
    <n v="13070830"/>
    <n v="10503895.969999999"/>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4900000"/>
    <n v="3313500"/>
    <n v="1679498.9400000002"/>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896849"/>
    <n v="4194349"/>
    <n v="1291702.26"/>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2900000"/>
    <n v="4261000"/>
    <n v="2170701.36"/>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665000"/>
    <n v="756000"/>
    <n v="429700.98000000004"/>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448000"/>
    <n v="450600"/>
    <n v="184115.4"/>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675000"/>
    <n v="442000"/>
    <n v="317142.38"/>
  </r>
  <r>
    <s v="2024"/>
    <x v="0"/>
    <x v="0"/>
    <x v="0"/>
    <x v="0"/>
    <s v="2 - Poder Ejecutivo"/>
    <s v="0220 - MINISTERIO DE ECONOMÍA, PLANIFICACIÓN Y DESARROLLO"/>
    <s v="0018 - SISTEMA ÚNICO DE BENEFICIARIOS"/>
    <x v="2"/>
    <x v="4"/>
    <x v="6"/>
    <s v="2.3 - MATERIALES Y SUMINISTROS"/>
    <s v="2.3.4 - PRODUCTOS FARMACÉUTICOS"/>
    <s v="N"/>
    <s v="00 - N/A"/>
    <s v="10 - FONDO GENERAL"/>
    <s v="(en blanco)"/>
    <s v="99 - MULTIPROVINCIAL"/>
    <n v="10000"/>
    <n v="4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700000"/>
    <n v="565400"/>
    <n v="333554.84999999998"/>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19678"/>
    <n v="479678"/>
    <n v="209686.4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11100000"/>
    <n v="11390000"/>
    <n v="7448039.9799999995"/>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1900000"/>
    <n v="2692170"/>
    <n v="1104413.6200000001"/>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85984759"/>
    <n v="269548259"/>
    <n v="159672323.70999998"/>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17501000"/>
    <n v="124641000"/>
    <n v="74908986.150000006"/>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72347440"/>
    <n v="76310440"/>
    <n v="42790249.360000007"/>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27019000"/>
    <n v="28609000"/>
    <n v="16448679.169999998"/>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40222061"/>
    <n v="40222061"/>
    <n v="24087321.920000013"/>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13232534"/>
    <n v="16976034"/>
    <n v="11151847.319999997"/>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100000"/>
    <n v="24100000"/>
    <n v="15162585.85"/>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7075000"/>
    <n v="9524120"/>
    <n v="4067994.5900000003"/>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500000"/>
    <n v="500000"/>
    <n v="0"/>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11800000"/>
    <n v="3800000"/>
    <n v="2789546.26"/>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1150000"/>
    <n v="1550000"/>
    <n v="142943.26"/>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5700000"/>
    <n v="1350000"/>
    <n v="99245.86"/>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900000"/>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7220000"/>
    <n v="8420000"/>
    <n v="1078424.3"/>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24250000"/>
    <n v="25750000"/>
    <n v="16072538.240000002"/>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2200000"/>
    <n v="21300000"/>
    <n v="6854871.0099999988"/>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61293450"/>
    <n v="39868423"/>
    <n v="13033646.130000001"/>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36300000"/>
    <n v="46200000"/>
    <n v="27590420.41"/>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3750000"/>
    <n v="13150000"/>
    <n v="6489677.2299999995"/>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750000"/>
    <n v="2651460"/>
    <n v="1267891.4100000001"/>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50000"/>
    <n v="1100000"/>
    <n v="111732.32"/>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100000"/>
    <n v="1536000"/>
    <n v="873000.28"/>
  </r>
  <r>
    <s v="2024"/>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50000"/>
    <n v="23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600000"/>
    <n v="750000"/>
    <n v="46695.18"/>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600000"/>
    <n v="350000"/>
    <n v="9324.5399999999991"/>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9150000"/>
    <n v="11920000"/>
    <n v="9028856.3000000007"/>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750000"/>
    <n v="11078420"/>
    <n v="5209836.7399999993"/>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800000"/>
    <n v="800000"/>
    <n v="0"/>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en blanco)"/>
    <s v="99 - MULTIPROVINCIAL"/>
    <n v="300000"/>
    <n v="300000"/>
    <n v="3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71451232"/>
    <n v="82816118.5"/>
    <n v="48820302.759999998"/>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44613019"/>
    <n v="55677413.5"/>
    <n v="35643389.989999995"/>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18980890"/>
    <n v="23299609"/>
    <n v="10307683.299999999"/>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10158409"/>
    <n v="10279312.27"/>
    <n v="7269981.4000000004"/>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6439664"/>
    <n v="7185588.0600000005"/>
    <n v="5373236.4799999977"/>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4901235"/>
    <n v="12496235"/>
    <n v="7003038.5999999996"/>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565000"/>
    <n v="246000"/>
    <n v="5546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181000"/>
    <n v="0"/>
    <n v="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200000"/>
    <n v="1650000"/>
    <n v="485816.24"/>
  </r>
  <r>
    <s v="2024"/>
    <x v="0"/>
    <x v="0"/>
    <x v="0"/>
    <x v="0"/>
    <s v="2 - Poder Ejecutivo"/>
    <s v="0221 - MINISTERIO DE ADMINISTRACIÓN PÚBLICA"/>
    <s v="0002 - INSTITUTO NACIONAL DE ADMINISTRACION PUBLICA"/>
    <x v="2"/>
    <x v="10"/>
    <x v="39"/>
    <s v="2.2 - CONTRATACIÓN DE SERVICIOS"/>
    <s v="2.2.3 - VIÁTICOS"/>
    <s v="N"/>
    <s v="00 - N/A"/>
    <s v="10 - FONDO GENERAL"/>
    <s v="(en blanco)"/>
    <s v="99 - MULTIPROVINCIAL"/>
    <n v="600000"/>
    <n v="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en blanco)"/>
    <s v="01 - DISTRITO NACIONAL"/>
    <n v="120000"/>
    <n v="10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6112537"/>
    <n v="5175089"/>
    <n v="2259908.7999999998"/>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12846000"/>
    <n v="1707520"/>
    <n v="1210875.96"/>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12314720"/>
    <n v="7150720"/>
    <n v="1478570.4699999997"/>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6191329"/>
    <n v="12743066"/>
    <n v="7223897.4400000013"/>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168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754000"/>
    <n v="2120000"/>
    <n v="1044368.3700000001"/>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596000"/>
    <n v="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66253"/>
    <n v="366253"/>
    <n v="253946.84"/>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424000"/>
    <n v="350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190000"/>
    <n v="290000"/>
    <n v="180954.77"/>
  </r>
  <r>
    <s v="2024"/>
    <x v="0"/>
    <x v="0"/>
    <x v="0"/>
    <x v="0"/>
    <s v="2 - Poder Ejecutivo"/>
    <s v="0221 - MINISTERIO DE ADMINISTRACIÓN PÚBLICA"/>
    <s v="0002 - INSTITUTO NACIONAL DE ADMINISTRACION PUBLICA"/>
    <x v="2"/>
    <x v="10"/>
    <x v="39"/>
    <s v="2.3 - MATERIALES Y SUMINISTROS"/>
    <s v="2.3.4 - PRODUCTOS FARMACÉUTICOS"/>
    <s v="N"/>
    <s v="00 - N/A"/>
    <s v="10 - FONDO GENERAL"/>
    <s v="(en blanco)"/>
    <s v="01 - DISTRITO NACIONAL"/>
    <n v="100000"/>
    <n v="100000"/>
    <n v="34725.9"/>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550000"/>
    <n v="350000"/>
    <n v="39608"/>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en blanco)"/>
    <s v="01 - DISTRITO NACIONAL"/>
    <n v="0"/>
    <n v="300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604000"/>
    <n v="4604000"/>
    <n v="2792836.9"/>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938000"/>
    <n v="1271600"/>
    <n v="705055.84"/>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486783353"/>
    <n v="425451438"/>
    <n v="252233205.21999997"/>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77099496"/>
    <n v="89620492"/>
    <n v="58647651.870000005"/>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49300996"/>
    <n v="66568862"/>
    <n v="24082299.640000001"/>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29280996"/>
    <n v="31812996"/>
    <n v="17698953.559999999"/>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200000"/>
    <n v="27562.95"/>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46801200"/>
    <n v="53960480"/>
    <n v="37454363.640000015"/>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18257628"/>
    <n v="18257628"/>
    <n v="8799947.4099999983"/>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73459339"/>
    <n v="99808000"/>
    <n v="64844530.330000021"/>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01 - DISTRITO NACIONAL"/>
    <n v="0"/>
    <n v="914000"/>
    <n v="0"/>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99 - MULTIPROVINCIAL"/>
    <n v="0"/>
    <n v="354000"/>
    <n v="708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327000"/>
    <n v="2113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120000"/>
    <n v="1660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en blanco)"/>
    <s v="99 - MULTIPROVINCIAL"/>
    <n v="0"/>
    <n v="488710"/>
    <n v="3447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01 - DISTRITO NACIONAL"/>
    <n v="125900000"/>
    <n v="72783505"/>
    <n v="64325310.560000002"/>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225816780"/>
    <n v="274090279"/>
    <n v="147328453.80000001"/>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4832999"/>
    <n v="3733985.2399999998"/>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1000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60678216"/>
    <n v="988854.2"/>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31500000"/>
    <n v="260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60621125"/>
    <n v="26545369.569999997"/>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01 - DISTRITO NACIONAL"/>
    <n v="0"/>
    <n v="73264"/>
    <n v="73263.839999999997"/>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4741679"/>
    <n v="2368912.08"/>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01 - DISTRITO NACIONAL"/>
    <n v="0"/>
    <n v="50000"/>
    <n v="0"/>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99 - MULTIPROVINCIAL"/>
    <n v="0"/>
    <n v="1209903"/>
    <n v="870910.2"/>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01 - DISTRITO NACIONAL"/>
    <n v="0"/>
    <n v="3000"/>
    <n v="0"/>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1"/>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3720090"/>
    <n v="917745"/>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5636"/>
    <n v="95635.46"/>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21387"/>
    <n v="21385.809999999998"/>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01 - DISTRITO NACIONAL"/>
    <n v="3000000"/>
    <n v="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10200000"/>
    <n v="12052635"/>
    <n v="3640631.62"/>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01 - DISTRITO NACIONAL"/>
    <n v="0"/>
    <n v="92737022"/>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30698792"/>
    <n v="4472197.1199999992"/>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200895"/>
    <n v="200895"/>
    <n v="0"/>
  </r>
  <r>
    <s v="2024"/>
    <x v="0"/>
    <x v="0"/>
    <x v="0"/>
    <x v="0"/>
    <s v="2 - Poder Ejecutivo"/>
    <s v="0222 - MINISTERIO DE ENERGIA Y MINAS"/>
    <s v="0001 - MINISTERIO DE ENERGIA Y MINAS"/>
    <x v="0"/>
    <x v="0"/>
    <x v="10"/>
    <s v="2.2 - CONTRATACIÓN DE SERVICIOS"/>
    <s v="2.2.3 - VIÁTICOS"/>
    <s v="N"/>
    <s v="00 - N/A"/>
    <s v="10 - FONDO GENERAL"/>
    <s v="(en blanco)"/>
    <s v="99 - MULTIPROVINCIAL"/>
    <n v="50400"/>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en blanco)"/>
    <s v="99 - MULTIPROVINCIAL"/>
    <n v="1019628"/>
    <n v="1019628"/>
    <n v="0"/>
  </r>
  <r>
    <s v="2024"/>
    <x v="0"/>
    <x v="0"/>
    <x v="0"/>
    <x v="0"/>
    <s v="2 - Poder Ejecutivo"/>
    <s v="0222 - MINISTERIO DE ENERGIA Y MINAS"/>
    <s v="0001 - MINISTERIO DE ENERGIA Y MINAS"/>
    <x v="0"/>
    <x v="0"/>
    <x v="10"/>
    <s v="2.2 - CONTRATACIÓN DE SERVICIOS"/>
    <s v="2.2.9 - OTRAS CONTRATACIONES DE SERVICIOS"/>
    <s v="N"/>
    <s v="00 - N/A"/>
    <s v="10 - FONDO GENERAL"/>
    <s v="(en blanco)"/>
    <s v="99 - MULTIPROVINCIAL"/>
    <n v="247446"/>
    <n v="247446"/>
    <n v="0"/>
  </r>
  <r>
    <s v="2024"/>
    <x v="0"/>
    <x v="0"/>
    <x v="0"/>
    <x v="0"/>
    <s v="2 - Poder Ejecutivo"/>
    <s v="0222 - MINISTERIO DE ENERGIA Y MINAS"/>
    <s v="0001 - MINISTERIO DE ENERGIA Y MINAS"/>
    <x v="0"/>
    <x v="0"/>
    <x v="10"/>
    <s v="2.3 - MATERIALES Y SUMINISTROS"/>
    <s v="2.3.1 - ALIMENTOS Y PRODUCTOS AGROFORESTALES"/>
    <s v="N"/>
    <s v="00 - N/A"/>
    <s v="10 - FONDO GENERAL"/>
    <s v="(en blanco)"/>
    <s v="99 - MULTIPROVINCIAL"/>
    <n v="280250"/>
    <n v="280250"/>
    <n v="0"/>
  </r>
  <r>
    <s v="2024"/>
    <x v="0"/>
    <x v="0"/>
    <x v="0"/>
    <x v="0"/>
    <s v="2 - Poder Ejecutivo"/>
    <s v="0222 - MINISTERIO DE ENERGIA Y MINAS"/>
    <s v="0001 - MINISTERIO DE ENERGIA Y MINAS"/>
    <x v="0"/>
    <x v="0"/>
    <x v="10"/>
    <s v="2.3 - MATERIALES Y SUMINISTROS"/>
    <s v="2.3.2 - TEXTILES Y VESTUARIOS"/>
    <s v="N"/>
    <s v="00 - N/A"/>
    <s v="10 - FONDO GENERAL"/>
    <s v="(en blanco)"/>
    <s v="99 - MULTIPROVINCIAL"/>
    <n v="105860"/>
    <n v="0"/>
    <n v="0"/>
  </r>
  <r>
    <s v="2024"/>
    <x v="0"/>
    <x v="0"/>
    <x v="0"/>
    <x v="0"/>
    <s v="2 - Poder Ejecutivo"/>
    <s v="0222 - MINISTERIO DE ENERGIA Y MINAS"/>
    <s v="0001 - MINISTERIO DE ENERGIA Y MINAS"/>
    <x v="0"/>
    <x v="0"/>
    <x v="10"/>
    <s v="2.3 - MATERIALES Y SUMINISTROS"/>
    <s v="2.3.3 - PAPEL, CARTÓN E IMPRESOS"/>
    <s v="N"/>
    <s v="00 - N/A"/>
    <s v="10 - FONDO GENERAL"/>
    <s v="(en blanco)"/>
    <s v="99 - MULTIPROVINCIAL"/>
    <n v="4637"/>
    <n v="4637"/>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18714"/>
    <n v="18714"/>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14212008"/>
    <n v="8520008"/>
    <n v="6019000"/>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1995116"/>
    <n v="1275116"/>
    <n v="835901.82"/>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4793903"/>
    <n v="940101.59000000008"/>
  </r>
  <r>
    <s v="2024"/>
    <x v="0"/>
    <x v="0"/>
    <x v="0"/>
    <x v="0"/>
    <s v="2 - Poder Ejecutivo"/>
    <s v="0222 - MINISTERIO DE ENERGIA Y MINAS"/>
    <s v="0001 - MINISTERIO DE ENERGIA Y MINAS"/>
    <x v="1"/>
    <x v="16"/>
    <x v="64"/>
    <s v="2.2 - CONTRATACIÓN DE SERVICIOS"/>
    <s v="2.2.5 - ALQUILERES Y RENTAS"/>
    <s v="N"/>
    <s v="00 - N/A"/>
    <s v="10 - FONDO GENERAL"/>
    <s v="(en blanco)"/>
    <s v="99 - MULTIPROVINCIAL"/>
    <n v="0"/>
    <n v="99125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2100000"/>
    <n v="0"/>
  </r>
  <r>
    <s v="2024"/>
    <x v="0"/>
    <x v="0"/>
    <x v="0"/>
    <x v="0"/>
    <s v="2 - Poder Ejecutivo"/>
    <s v="0222 - MINISTERIO DE ENERGIA Y MINAS"/>
    <s v="0001 - MINISTERIO DE ENERGIA Y MINAS"/>
    <x v="1"/>
    <x v="16"/>
    <x v="64"/>
    <s v="2.2 - CONTRATACIÓN DE SERVICIOS"/>
    <s v="2.2.9 - OTRAS CONTRATACIONES DE SERVICIOS"/>
    <s v="N"/>
    <s v="00 - N/A"/>
    <s v="10 - FONDO GENERAL"/>
    <s v="(en blanco)"/>
    <s v="99 - MULTIPROVINCIAL"/>
    <n v="12000000"/>
    <n v="17550546"/>
    <n v="2801859.0100000002"/>
  </r>
  <r>
    <s v="2024"/>
    <x v="0"/>
    <x v="0"/>
    <x v="0"/>
    <x v="0"/>
    <s v="2 - Poder Ejecutivo"/>
    <s v="0222 - MINISTERIO DE ENERGIA Y MINAS"/>
    <s v="0001 - MINISTERIO DE ENERGIA Y MINAS"/>
    <x v="1"/>
    <x v="16"/>
    <x v="64"/>
    <s v="2.3 - MATERIALES Y SUMINISTROS"/>
    <s v="2.3.1 - ALIMENTOS Y PRODUCTOS AGROFORESTALES"/>
    <s v="N"/>
    <s v="00 - N/A"/>
    <s v="10 - FONDO GENERAL"/>
    <s v="(en blanco)"/>
    <s v="99 - MULTIPROVINCIAL"/>
    <n v="0"/>
    <n v="96300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3700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118000"/>
    <n v="218000"/>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87300"/>
    <n v="1473418"/>
    <n v="0"/>
  </r>
  <r>
    <s v="2024"/>
    <x v="0"/>
    <x v="0"/>
    <x v="0"/>
    <x v="0"/>
    <s v="2 - Poder Ejecutivo"/>
    <s v="0222 - MINISTERIO DE ENERGIA Y MINAS"/>
    <s v="0001 - MINISTERIO DE ENERGIA Y MINAS"/>
    <x v="1"/>
    <x v="16"/>
    <x v="85"/>
    <s v="2.2 - CONTRATACIÓN DE SERVICIOS"/>
    <s v="2.2.5 - ALQUILERES Y RENTAS"/>
    <s v="N"/>
    <s v="00 - N/A"/>
    <s v="10 - FONDO GENERAL"/>
    <s v="(en blanco)"/>
    <s v="99 - MULTIPROVINCIAL"/>
    <n v="1871214"/>
    <n v="61983"/>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1184382"/>
    <n v="3784382"/>
    <n v="2404128.5500000003"/>
  </r>
  <r>
    <s v="2024"/>
    <x v="0"/>
    <x v="0"/>
    <x v="0"/>
    <x v="0"/>
    <s v="2 - Poder Ejecutivo"/>
    <s v="0222 - MINISTERIO DE ENERGIA Y MINAS"/>
    <s v="0001 - MINISTERIO DE ENERGIA Y MINAS"/>
    <x v="1"/>
    <x v="16"/>
    <x v="85"/>
    <s v="2.2 - CONTRATACIÓN DE SERVICIOS"/>
    <s v="2.2.9 - OTRAS CONTRATACIONES DE SERVICIOS"/>
    <s v="N"/>
    <s v="00 - N/A"/>
    <s v="10 - FONDO GENERAL"/>
    <s v="(en blanco)"/>
    <s v="99 - MULTIPROVINCIAL"/>
    <n v="150578"/>
    <n v="1150578"/>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en blanco)"/>
    <s v="99 - MULTIPROVINCIAL"/>
    <n v="20000"/>
    <n v="20000"/>
    <n v="0"/>
  </r>
  <r>
    <s v="2024"/>
    <x v="0"/>
    <x v="0"/>
    <x v="0"/>
    <x v="0"/>
    <s v="2 - Poder Ejecutivo"/>
    <s v="0222 - MINISTERIO DE ENERGIA Y MINAS"/>
    <s v="0001 - MINISTERIO DE ENERGIA Y MINAS"/>
    <x v="1"/>
    <x v="16"/>
    <x v="85"/>
    <s v="2.3 - MATERIALES Y SUMINISTROS"/>
    <s v="2.3.9 - PRODUCTOS Y ÚTILES VARIOS"/>
    <s v="N"/>
    <s v="00 - N/A"/>
    <s v="10 - FONDO GENERAL"/>
    <s v="(en blanco)"/>
    <s v="99 - MULTIPROVINCIAL"/>
    <n v="0"/>
    <n v="3000231"/>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784991622"/>
    <n v="760594773.42000008"/>
    <n v="451706506.24999994"/>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171750640"/>
    <n v="219750640"/>
    <n v="81170974.999999985"/>
  </r>
  <r>
    <s v="2024"/>
    <x v="0"/>
    <x v="0"/>
    <x v="0"/>
    <x v="0"/>
    <s v="2 - Poder Ejecutivo"/>
    <s v="0222 - MINISTERIO DE ENERGIA Y MINAS"/>
    <s v="0001 - MINISTERIO DE ENERGIA Y MINAS"/>
    <x v="1"/>
    <x v="16"/>
    <x v="86"/>
    <s v="2.1 - REMUNERACIONES Y CONTRIBUCIONES"/>
    <s v="2.1.4 - GRATIFICACIONES Y BONIFICACIONES"/>
    <s v="N"/>
    <s v="00 - N/A"/>
    <s v="10 - FONDO GENERAL"/>
    <s v="(en blanco)"/>
    <s v="99 - MULTIPROVINCIAL"/>
    <n v="0"/>
    <n v="7000000"/>
    <n v="6864500"/>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102823553"/>
    <n v="104197401.57999998"/>
    <n v="67258137.99000001"/>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43428145"/>
    <n v="47954000"/>
    <n v="28118784.719999995"/>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54687690"/>
    <n v="56480610"/>
    <n v="12127338.189999998"/>
  </r>
  <r>
    <s v="2024"/>
    <x v="0"/>
    <x v="0"/>
    <x v="0"/>
    <x v="0"/>
    <s v="2 - Poder Ejecutivo"/>
    <s v="0222 - MINISTERIO DE ENERGIA Y MINAS"/>
    <s v="0001 - MINISTERIO DE ENERGIA Y MINAS"/>
    <x v="1"/>
    <x v="16"/>
    <x v="86"/>
    <s v="2.2 - CONTRATACIÓN DE SERVICIOS"/>
    <s v="2.2.3 - VIÁTICOS"/>
    <s v="N"/>
    <s v="00 - N/A"/>
    <s v="10 - FONDO GENERAL"/>
    <s v="(en blanco)"/>
    <s v="99 - MULTIPROVINCIAL"/>
    <n v="53610150"/>
    <n v="27568729"/>
    <n v="17442889.920000002"/>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1268210"/>
    <n v="2271260"/>
    <n v="3005"/>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55616461"/>
    <n v="92862361"/>
    <n v="25356969.869999997"/>
  </r>
  <r>
    <s v="2024"/>
    <x v="0"/>
    <x v="0"/>
    <x v="0"/>
    <x v="0"/>
    <s v="2 - Poder Ejecutivo"/>
    <s v="0222 - MINISTERIO DE ENERGIA Y MINAS"/>
    <s v="0001 - MINISTERIO DE ENERGIA Y MINAS"/>
    <x v="1"/>
    <x v="16"/>
    <x v="86"/>
    <s v="2.2 - CONTRATACIÓN DE SERVICIOS"/>
    <s v="2.2.5 - ALQUILERES Y RENTAS"/>
    <s v="N"/>
    <s v="00 - N/A"/>
    <s v="20 - FONDOS CON DESTINO ESPECÍFICO"/>
    <s v="(en blanco)"/>
    <s v="99 - MULTIPROVINCIAL"/>
    <n v="0"/>
    <n v="2000000"/>
    <n v="1500000.01"/>
  </r>
  <r>
    <s v="2024"/>
    <x v="0"/>
    <x v="0"/>
    <x v="0"/>
    <x v="0"/>
    <s v="2 - Poder Ejecutivo"/>
    <s v="0222 - MINISTERIO DE ENERGIA Y MINAS"/>
    <s v="0001 - MINISTERIO DE ENERGIA Y MINAS"/>
    <x v="1"/>
    <x v="16"/>
    <x v="86"/>
    <s v="2.2 - CONTRATACIÓN DE SERVICIOS"/>
    <s v="2.2.6 - SEGUROS"/>
    <s v="N"/>
    <s v="00 - N/A"/>
    <s v="10 - FONDO GENERAL"/>
    <s v="(en blanco)"/>
    <s v="99 - MULTIPROVINCIAL"/>
    <n v="44325265"/>
    <n v="39325265"/>
    <n v="23392313.780000001"/>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23876896"/>
    <n v="15202672"/>
    <n v="4386615.9700000007"/>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69457296"/>
    <n v="101492747"/>
    <n v="34519880.839999996"/>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120114559"/>
    <n v="51764580"/>
    <n v="17015279.179999996"/>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11030359"/>
    <n v="7991336"/>
    <n v="2760602.1900000004"/>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en blanco)"/>
    <s v="99 - MULTIPROVINCIAL"/>
    <n v="0"/>
    <n v="13158616"/>
    <n v="745176.14"/>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968737"/>
    <n v="4516129"/>
    <n v="1957985.8"/>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2010745"/>
    <n v="4797878"/>
    <n v="3537333.2800000003"/>
  </r>
  <r>
    <s v="2024"/>
    <x v="0"/>
    <x v="0"/>
    <x v="0"/>
    <x v="0"/>
    <s v="2 - Poder Ejecutivo"/>
    <s v="0222 - MINISTERIO DE ENERGIA Y MINAS"/>
    <s v="0001 - MINISTERIO DE ENERGIA Y MINAS"/>
    <x v="1"/>
    <x v="16"/>
    <x v="86"/>
    <s v="2.3 - MATERIALES Y SUMINISTROS"/>
    <s v="2.3.4 - PRODUCTOS FARMACÉUTICOS"/>
    <s v="N"/>
    <s v="00 - N/A"/>
    <s v="10 - FONDO GENERAL"/>
    <s v="(en blanco)"/>
    <s v="99 - MULTIPROVINCIAL"/>
    <n v="208211"/>
    <n v="623961"/>
    <n v="298208.83999999997"/>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13827"/>
    <n v="3141491"/>
    <n v="2804756.06"/>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6327297"/>
    <n v="8249326.1600000001"/>
    <n v="2232999.6900000004"/>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2000000"/>
    <n v="56437476"/>
    <n v="15082169.800000001"/>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36570563"/>
    <n v="42610119"/>
    <n v="26650806.420000006"/>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2000000"/>
    <n v="2377089"/>
    <n v="130137"/>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05876736"/>
    <n v="81602306"/>
    <n v="21741032.580000006"/>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23479573"/>
    <n v="82235908"/>
    <n v="13330227.900000002"/>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65366400"/>
    <n v="42850400"/>
    <n v="29357000"/>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9699869"/>
    <n v="6650869"/>
    <n v="4374493.6400000006"/>
  </r>
  <r>
    <s v="2024"/>
    <x v="0"/>
    <x v="0"/>
    <x v="0"/>
    <x v="0"/>
    <s v="2 - Poder Ejecutivo"/>
    <s v="0222 - MINISTERIO DE ENERGIA Y MINAS"/>
    <s v="0001 - MINISTERIO DE ENERGIA Y MINAS"/>
    <x v="1"/>
    <x v="18"/>
    <x v="70"/>
    <s v="2.2 - CONTRATACIÓN DE SERVICIOS"/>
    <s v="2.2.2 - PUBLICIDAD, IMPRESIÓN Y ENCUADERNACIÓN"/>
    <s v="N"/>
    <s v="00 - N/A"/>
    <s v="10 - FONDO GENERAL"/>
    <s v="(en blanco)"/>
    <s v="99 - MULTIPROVINCIAL"/>
    <n v="181600"/>
    <n v="3005457"/>
    <n v="60475"/>
  </r>
  <r>
    <s v="2024"/>
    <x v="0"/>
    <x v="0"/>
    <x v="0"/>
    <x v="0"/>
    <s v="2 - Poder Ejecutivo"/>
    <s v="0222 - MINISTERIO DE ENERGIA Y MINAS"/>
    <s v="0001 - MINISTERIO DE ENERGIA Y MINAS"/>
    <x v="1"/>
    <x v="18"/>
    <x v="70"/>
    <s v="2.2 - CONTRATACIÓN DE SERVICIOS"/>
    <s v="2.2.3 - VIÁTICOS"/>
    <s v="N"/>
    <s v="00 - N/A"/>
    <s v="10 - FONDO GENERAL"/>
    <s v="(en blanco)"/>
    <s v="99 - MULTIPROVINCIAL"/>
    <n v="1157800"/>
    <n v="3157800"/>
    <n v="1143147.6299999999"/>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37642"/>
    <n v="4420002"/>
    <n v="1392518.5"/>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en blanco)"/>
    <s v="99 - MULTIPROVINCIAL"/>
    <n v="11800"/>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3778710"/>
    <n v="73051153"/>
    <n v="34890666.549999997"/>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689646"/>
    <n v="8944686"/>
    <n v="613543.36"/>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4520"/>
    <n v="3023459.9"/>
    <n v="0"/>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90054"/>
    <n v="310160"/>
    <n v="98154"/>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63104"/>
    <n v="2480750"/>
    <n v="0"/>
  </r>
  <r>
    <s v="2024"/>
    <x v="0"/>
    <x v="0"/>
    <x v="0"/>
    <x v="0"/>
    <s v="2 - Poder Ejecutivo"/>
    <s v="0222 - MINISTERIO DE ENERGIA Y MINAS"/>
    <s v="0001 - MINISTERIO DE ENERGIA Y MINAS"/>
    <x v="1"/>
    <x v="18"/>
    <x v="70"/>
    <s v="2.3 - MATERIALES Y SUMINISTROS"/>
    <s v="2.3.4 - PRODUCTOS FARMACÉUTICOS"/>
    <s v="N"/>
    <s v="00 - N/A"/>
    <s v="10 - FONDO GENERAL"/>
    <s v="(en blanco)"/>
    <s v="99 - MULTIPROVINCIAL"/>
    <n v="0"/>
    <n v="742250"/>
    <n v="732780"/>
  </r>
  <r>
    <s v="2024"/>
    <x v="0"/>
    <x v="0"/>
    <x v="0"/>
    <x v="0"/>
    <s v="2 - Poder Ejecutivo"/>
    <s v="0222 - MINISTERIO DE ENERGIA Y MINAS"/>
    <s v="0001 - MINISTERIO DE ENERGIA Y MINAS"/>
    <x v="1"/>
    <x v="18"/>
    <x v="70"/>
    <s v="2.3 - MATERIALES Y SUMINISTROS"/>
    <s v="2.3.5 - CUERO, CAUCHO Y PLÁSTICO"/>
    <s v="N"/>
    <s v="00 - N/A"/>
    <s v="10 - FONDO GENERAL"/>
    <s v="(en blanco)"/>
    <s v="99 - MULTIPROVINCIAL"/>
    <n v="0"/>
    <n v="20000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13196"/>
    <n v="449046"/>
    <n v="218644.99"/>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365000"/>
    <n v="1064250"/>
    <n v="16992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211687"/>
    <n v="6858257"/>
    <n v="2040530.1200000003"/>
  </r>
  <r>
    <s v="2024"/>
    <x v="0"/>
    <x v="0"/>
    <x v="0"/>
    <x v="0"/>
    <s v="2 - Poder Ejecutivo"/>
    <s v="0222 - MINISTERIO DE ENERGIA Y MINAS"/>
    <s v="0001 - MINISTERIO DE ENERGIA Y MINAS"/>
    <x v="3"/>
    <x v="19"/>
    <x v="72"/>
    <s v="2.2 - CONTRATACIÓN DE SERVICIOS"/>
    <s v="2.2.2 - PUBLICIDAD, IMPRESIÓN Y ENCUADERNACIÓN"/>
    <s v="N"/>
    <s v="00 - N/A"/>
    <s v="10 - FONDO GENERAL"/>
    <s v="(en blanco)"/>
    <s v="99 - MULTIPROVINCIAL"/>
    <n v="15000"/>
    <n v="15000"/>
    <n v="0"/>
  </r>
  <r>
    <s v="2024"/>
    <x v="0"/>
    <x v="0"/>
    <x v="0"/>
    <x v="0"/>
    <s v="2 - Poder Ejecutivo"/>
    <s v="0222 - MINISTERIO DE ENERGIA Y MINAS"/>
    <s v="0001 - MINISTERIO DE ENERGIA Y MINAS"/>
    <x v="3"/>
    <x v="19"/>
    <x v="72"/>
    <s v="2.2 - CONTRATACIÓN DE SERVICIOS"/>
    <s v="2.2.3 - VIÁTICOS"/>
    <s v="N"/>
    <s v="00 - N/A"/>
    <s v="10 - FONDO GENERAL"/>
    <s v="(en blanco)"/>
    <s v="99 - MULTIPROVINCIAL"/>
    <n v="1187200"/>
    <n v="1187200"/>
    <n v="537558.9"/>
  </r>
  <r>
    <s v="2024"/>
    <x v="0"/>
    <x v="0"/>
    <x v="0"/>
    <x v="0"/>
    <s v="2 - Poder Ejecutivo"/>
    <s v="0222 - MINISTERIO DE ENERGIA Y MINAS"/>
    <s v="0001 - MINISTERIO DE ENERGIA Y MINAS"/>
    <x v="3"/>
    <x v="19"/>
    <x v="72"/>
    <s v="2.2 - CONTRATACIÓN DE SERVICIOS"/>
    <s v="2.2.4 - TRANSPORTE Y ALMACENAJE"/>
    <s v="N"/>
    <s v="00 - N/A"/>
    <s v="10 - FONDO GENERAL"/>
    <s v="(en blanco)"/>
    <s v="99 - MULTIPROVINCIAL"/>
    <n v="491160"/>
    <n v="491160"/>
    <n v="0"/>
  </r>
  <r>
    <s v="2024"/>
    <x v="0"/>
    <x v="0"/>
    <x v="0"/>
    <x v="0"/>
    <s v="2 - Poder Ejecutivo"/>
    <s v="0222 - MINISTERIO DE ENERGIA Y MINAS"/>
    <s v="0001 - MINISTERIO DE ENERGIA Y MINAS"/>
    <x v="3"/>
    <x v="19"/>
    <x v="72"/>
    <s v="2.2 - CONTRATACIÓN DE SERVICIOS"/>
    <s v="2.2.6 - SEGUROS"/>
    <s v="N"/>
    <s v="00 - N/A"/>
    <s v="10 - FONDO GENERAL"/>
    <s v="(en blanco)"/>
    <s v="99 - MULTIPROVINCIAL"/>
    <n v="18488"/>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en blanco)"/>
    <s v="99 - MULTIPROVINCIAL"/>
    <n v="20691800"/>
    <n v="35777"/>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2319000"/>
    <n v="3200000"/>
    <n v="0.01"/>
  </r>
  <r>
    <s v="2024"/>
    <x v="0"/>
    <x v="0"/>
    <x v="0"/>
    <x v="0"/>
    <s v="2 - Poder Ejecutivo"/>
    <s v="0222 - MINISTERIO DE ENERGIA Y MINAS"/>
    <s v="0001 - MINISTERIO DE ENERGIA Y MINAS"/>
    <x v="3"/>
    <x v="19"/>
    <x v="72"/>
    <s v="2.2 - CONTRATACIÓN DE SERVICIOS"/>
    <s v="2.2.9 - OTRAS CONTRATACIONES DE SERVICIOS"/>
    <s v="N"/>
    <s v="00 - N/A"/>
    <s v="10 - FONDO GENERAL"/>
    <s v="(en blanco)"/>
    <s v="99 - MULTIPROVINCIAL"/>
    <n v="600000"/>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6563250"/>
    <n v="979272"/>
    <n v="314473.96999999997"/>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41235"/>
    <n v="0.1000000000003638"/>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5670000"/>
    <n v="18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3898670"/>
    <n v="2330024"/>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566458"/>
    <n v="625310"/>
    <n v="434712"/>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15452882"/>
    <n v="115620375"/>
    <n v="79343930.209999993"/>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19848043"/>
    <n v="19700235"/>
    <n v="11882965.859999999"/>
  </r>
  <r>
    <s v="2024"/>
    <x v="0"/>
    <x v="0"/>
    <x v="0"/>
    <x v="0"/>
    <s v="2 - Poder Ejecutivo"/>
    <s v="0222 - MINISTERIO DE ENERGIA Y MINAS"/>
    <s v="0002 - DIRECCION GENERAL DE MINERIA"/>
    <x v="1"/>
    <x v="18"/>
    <x v="70"/>
    <s v="2.1 - REMUNERACIONES Y CONTRIBUCIONES"/>
    <s v="2.1.3 - DIETAS Y GASTOS DE REPRESENTACIÓN"/>
    <s v="N"/>
    <s v="00 - N/A"/>
    <s v="10 - FONDO GENERAL"/>
    <s v="(en blanco)"/>
    <s v="99 - MULTIPROVINCIAL"/>
    <n v="100000"/>
    <n v="100000"/>
    <n v="37106.400000000001"/>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16086132"/>
    <n v="16066447"/>
    <n v="11946663.120000003"/>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186568"/>
    <n v="3186568"/>
    <n v="1926803.77"/>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225000"/>
    <n v="225000"/>
    <n v="20827"/>
  </r>
  <r>
    <s v="2024"/>
    <x v="0"/>
    <x v="0"/>
    <x v="0"/>
    <x v="0"/>
    <s v="2 - Poder Ejecutivo"/>
    <s v="0222 - MINISTERIO DE ENERGIA Y MINAS"/>
    <s v="0002 - DIRECCION GENERAL DE MINERIA"/>
    <x v="1"/>
    <x v="18"/>
    <x v="70"/>
    <s v="2.2 - CONTRATACIÓN DE SERVICIOS"/>
    <s v="2.2.3 - VIÁTICOS"/>
    <s v="N"/>
    <s v="00 - N/A"/>
    <s v="10 - FONDO GENERAL"/>
    <s v="(en blanco)"/>
    <s v="99 - MULTIPROVINCIAL"/>
    <n v="3500000"/>
    <n v="3500000"/>
    <n v="2403138.7999999998"/>
  </r>
  <r>
    <s v="2024"/>
    <x v="0"/>
    <x v="0"/>
    <x v="0"/>
    <x v="0"/>
    <s v="2 - Poder Ejecutivo"/>
    <s v="0222 - MINISTERIO DE ENERGIA Y MINAS"/>
    <s v="0002 - DIRECCION GENERAL DE MINERIA"/>
    <x v="1"/>
    <x v="18"/>
    <x v="70"/>
    <s v="2.2 - CONTRATACIÓN DE SERVICIOS"/>
    <s v="2.2.3 - VIÁTICOS"/>
    <s v="N"/>
    <s v="00 - N/A"/>
    <s v="20 - FONDOS CON DESTINO ESPECÍFICO"/>
    <s v="(en blanco)"/>
    <s v="99 - MULTIPROVINCIAL"/>
    <n v="950000"/>
    <n v="950000"/>
    <n v="620600"/>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114000"/>
    <n v="476500"/>
    <n v="476465.94"/>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950000"/>
    <n v="800000"/>
    <n v="747900"/>
  </r>
  <r>
    <s v="2024"/>
    <x v="0"/>
    <x v="0"/>
    <x v="0"/>
    <x v="0"/>
    <s v="2 - Poder Ejecutivo"/>
    <s v="0222 - MINISTERIO DE ENERGIA Y MINAS"/>
    <s v="0002 - DIRECCION GENERAL DE MINERIA"/>
    <x v="1"/>
    <x v="18"/>
    <x v="70"/>
    <s v="2.2 - CONTRATACIÓN DE SERVICIOS"/>
    <s v="2.2.6 - SEGUROS"/>
    <s v="N"/>
    <s v="00 - N/A"/>
    <s v="10 - FONDO GENERAL"/>
    <s v="(en blanco)"/>
    <s v="99 - MULTIPROVINCIAL"/>
    <n v="2352538"/>
    <n v="2431538"/>
    <n v="2131007.4199999995"/>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700000"/>
    <n v="2085257"/>
    <n v="843400.51"/>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en blanco)"/>
    <s v="99 - MULTIPROVINCIAL"/>
    <n v="0"/>
    <n v="1399945"/>
    <n v="1399944.68"/>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772265"/>
    <n v="887765"/>
    <n v="438210.95"/>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5595289"/>
    <n v="5253532"/>
    <n v="2605192.2000000002"/>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325000"/>
    <n v="409132"/>
    <n v="0"/>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470183"/>
    <n v="470683"/>
    <n v="186977.06"/>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325000"/>
    <n v="114000"/>
    <n v="55224"/>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475000"/>
    <n v="475000"/>
    <n v="170878.77000000002"/>
  </r>
  <r>
    <s v="2024"/>
    <x v="0"/>
    <x v="0"/>
    <x v="0"/>
    <x v="0"/>
    <s v="2 - Poder Ejecutivo"/>
    <s v="0222 - MINISTERIO DE ENERGIA Y MINAS"/>
    <s v="0002 - DIRECCION GENERAL DE MINERIA"/>
    <x v="1"/>
    <x v="18"/>
    <x v="70"/>
    <s v="2.3 - MATERIALES Y SUMINISTROS"/>
    <s v="2.3.4 - PRODUCTOS FARMACÉUTICOS"/>
    <s v="N"/>
    <s v="00 - N/A"/>
    <s v="10 - FONDO GENERAL"/>
    <s v="(en blanco)"/>
    <s v="99 - MULTIPROVINCIAL"/>
    <n v="50000"/>
    <n v="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400000"/>
    <n v="350000"/>
    <n v="188703.24"/>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95000"/>
    <n v="103000"/>
    <n v="24867"/>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4125000"/>
    <n v="4075000"/>
    <n v="2377317.5"/>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301608"/>
    <n v="1418608"/>
    <n v="675058.92999999993"/>
  </r>
  <r>
    <s v="2024"/>
    <x v="0"/>
    <x v="0"/>
    <x v="0"/>
    <x v="0"/>
    <s v="2 - Poder Ejecutivo"/>
    <s v="0222 - MINISTERIO DE ENERGIA Y MINAS"/>
    <s v="0002 - DIRECCION GENERAL DE MINERIA"/>
    <x v="1"/>
    <x v="18"/>
    <x v="70"/>
    <s v="2.3 - MATERIALES Y SUMINISTROS"/>
    <s v="2.3.9 - PRODUCTOS Y ÚTILES VARIOS"/>
    <s v="N"/>
    <s v="00 - N/A"/>
    <s v="20 - FONDOS CON DESTINO ESPECÍFICO"/>
    <s v="(en blanco)"/>
    <s v="99 - MULTIPROVINCIAL"/>
    <n v="200000"/>
    <n v="200000"/>
    <n v="154088.08000000002"/>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1909833"/>
    <n v="190983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en blanco)"/>
    <s v="99 - MULTIPROVINCIAL"/>
    <n v="249919"/>
    <n v="0"/>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405179"/>
    <n v="405179"/>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en blanco)"/>
    <s v="99 - MULTIPROVINCIAL"/>
    <n v="150000"/>
    <n v="15000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en blanco)"/>
    <s v="99 - MULTIPROVINCIAL"/>
    <n v="150000"/>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1145898"/>
    <n v="11458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en blanco)"/>
    <s v="99 - MULTIPROVINCIAL"/>
    <n v="149951"/>
    <n v="0"/>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243108"/>
    <n v="243108"/>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en blanco)"/>
    <s v="99 - MULTIPROVINCIAL"/>
    <n v="150000"/>
    <n v="15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341045882"/>
    <n v="1300092628.0400002"/>
    <n v="752947689.82000005"/>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63300000"/>
    <n v="63300000"/>
    <n v="80000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162367647"/>
    <n v="150101588.28"/>
    <n v="128362088.28"/>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248153683"/>
    <n v="248153683"/>
    <n v="0"/>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en blanco)"/>
    <s v="99 - MULTIPROVINCIAL"/>
    <n v="3000000"/>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161423796"/>
    <n v="215042978.68000001"/>
    <n v="114167859.77999997"/>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600000"/>
    <n v="6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50900000"/>
    <n v="50900000"/>
    <n v="28983841.499999993"/>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7030000"/>
    <n v="593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62860000"/>
    <n v="62860000"/>
    <n v="49938404.460000008"/>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3605000"/>
    <n v="93605000"/>
    <n v="6112910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en blanco)"/>
    <s v="99 - MULTIPROVINCIAL"/>
    <n v="11500000"/>
    <n v="11500000"/>
    <n v="8112762.5"/>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13505000"/>
    <n v="14005000"/>
    <n v="13685498.939999999"/>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400000"/>
    <n v="4109800"/>
    <n v="1700516.8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6810000"/>
    <n v="48610000"/>
    <n v="37723732"/>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45730000"/>
    <n v="141130000"/>
    <n v="103490917.32000001"/>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37273946"/>
    <n v="8523946"/>
    <n v="1248036.0900000001"/>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61010000"/>
    <n v="69310000"/>
    <n v="53243906.669999979"/>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24000000"/>
    <n v="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2870000"/>
    <n v="7070000"/>
    <n v="2434870.9999999995"/>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85092636"/>
    <n v="37592636"/>
    <n v="11054142.449999999"/>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49090000"/>
    <n v="49810200"/>
    <n v="29600191.039999999"/>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13145000"/>
    <n v="152755393.56"/>
    <n v="117307941.29999998"/>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26500000"/>
    <n v="26500000"/>
    <n v="13494758.069999998"/>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23000000"/>
    <n v="36439606.439999998"/>
    <n v="17433167.75"/>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203629"/>
    <n v="6523496.7800000003"/>
    <n v="1652513.98"/>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4100000"/>
    <n v="2522100"/>
    <n v="1791534.5300000003"/>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50 - CRÉDITO INTERNO"/>
    <s v="(en blanco)"/>
    <s v="99 - MULTIPROVINCIAL"/>
    <n v="0"/>
    <n v="33000000"/>
    <n v="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2010000"/>
    <n v="2555520.65"/>
    <n v="1211939.1100000001"/>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2100000"/>
    <n v="2001451"/>
    <n v="1933909.38"/>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305000"/>
    <n v="3015500"/>
    <n v="409527.72"/>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3432371"/>
    <n v="3530920"/>
    <n v="1872685.71"/>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en blanco)"/>
    <s v="99 - MULTIPROVINCIAL"/>
    <n v="200000"/>
    <n v="133000"/>
    <n v="117251.9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en blanco)"/>
    <s v="99 - MULTIPROVINCIAL"/>
    <n v="500000"/>
    <n v="58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1010000"/>
    <n v="1857000"/>
    <n v="614326.57999999996"/>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1010000"/>
    <n v="1336000"/>
    <n v="932129.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635000"/>
    <n v="592000"/>
    <n v="240233.08999999997"/>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150000"/>
    <n v="460000"/>
    <n v="211304.56"/>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2330000"/>
    <n v="12780000"/>
    <n v="8311270.620000002"/>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1540000"/>
    <n v="52645420"/>
    <n v="2084870.339999999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4665000"/>
    <n v="15178132.220000001"/>
    <n v="2837063.7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2180000"/>
    <n v="15815900.000000002"/>
    <n v="13488957.450000001"/>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3701712"/>
    <n v="2530472.36"/>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en blanco)"/>
    <s v="99 - MULTIPROVINCIAL"/>
    <n v="0"/>
    <n v="0"/>
    <n v="0"/>
  </r>
  <r>
    <s v="2024"/>
    <x v="0"/>
    <x v="0"/>
    <x v="0"/>
    <x v="0"/>
    <s v="3 - Poder Judicial"/>
    <s v="0301 - PODER JUDICIAL"/>
    <s v="0001 - CONSEJO DEL PODER JUDICIAL"/>
    <x v="0"/>
    <x v="1"/>
    <x v="1"/>
    <s v="2.1 - REMUNERACIONES Y CONTRIBUCIONES"/>
    <s v="2.1.1 - REMUNERACIONES"/>
    <s v="N"/>
    <s v="00 - N/A"/>
    <s v="10 - FONDO GENERAL"/>
    <s v="(en blanco)"/>
    <s v="99 - MULTIPROVINCIAL"/>
    <n v="5373894177"/>
    <n v="5373894177"/>
    <n v="4042782331.6599998"/>
  </r>
  <r>
    <s v="2024"/>
    <x v="0"/>
    <x v="0"/>
    <x v="0"/>
    <x v="0"/>
    <s v="3 - Poder Judicial"/>
    <s v="0301 - PODER JUDICIAL"/>
    <s v="0001 - CONSEJO DEL PODER JUDICIAL"/>
    <x v="0"/>
    <x v="1"/>
    <x v="1"/>
    <s v="2.1 - REMUNERACIONES Y CONTRIBUCIONES"/>
    <s v="2.1.2 - SOBRESUELDOS"/>
    <s v="N"/>
    <s v="00 - N/A"/>
    <s v="10 - FONDO GENERAL"/>
    <s v="(en blanco)"/>
    <s v="99 - MULTIPROVINCIAL"/>
    <n v="919352460"/>
    <n v="1254181247"/>
    <n v="1153934721.3600001"/>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29336322"/>
    <n v="229336322"/>
    <n v="171959994.06000003"/>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465171213"/>
    <n v="358808784.24000001"/>
  </r>
  <r>
    <s v="2024"/>
    <x v="0"/>
    <x v="0"/>
    <x v="0"/>
    <x v="0"/>
    <s v="3 - Poder Judicial"/>
    <s v="0301 - PODER JUDICIAL"/>
    <s v="0001 - CONSEJO DEL PODER JUDICIAL"/>
    <x v="0"/>
    <x v="1"/>
    <x v="1"/>
    <s v="2.2 - CONTRATACIÓN DE SERVICIOS"/>
    <s v="2.2.1 - SERVICIOS BÁSICOS"/>
    <s v="N"/>
    <s v="00 - N/A"/>
    <s v="10 - FONDO GENERAL"/>
    <s v="(en blanco)"/>
    <s v="99 - MULTIPROVINCIAL"/>
    <n v="339277682"/>
    <n v="339277682"/>
    <n v="255743778"/>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6936592"/>
    <n v="6936592"/>
    <n v="6013580"/>
  </r>
  <r>
    <s v="2024"/>
    <x v="0"/>
    <x v="0"/>
    <x v="0"/>
    <x v="0"/>
    <s v="3 - Poder Judicial"/>
    <s v="0301 - PODER JUDICIAL"/>
    <s v="0001 - CONSEJO DEL PODER JUDICIAL"/>
    <x v="0"/>
    <x v="1"/>
    <x v="1"/>
    <s v="2.2 - CONTRATACIÓN DE SERVICIOS"/>
    <s v="2.2.3 - VIÁTICOS"/>
    <s v="N"/>
    <s v="00 - N/A"/>
    <s v="10 - FONDO GENERAL"/>
    <s v="(en blanco)"/>
    <s v="99 - MULTIPROVINCIAL"/>
    <n v="32875427"/>
    <n v="32875427"/>
    <n v="24937060"/>
  </r>
  <r>
    <s v="2024"/>
    <x v="0"/>
    <x v="0"/>
    <x v="0"/>
    <x v="0"/>
    <s v="3 - Poder Judicial"/>
    <s v="0301 - PODER JUDICIAL"/>
    <s v="0001 - CONSEJO DEL PODER JUDICIAL"/>
    <x v="0"/>
    <x v="1"/>
    <x v="1"/>
    <s v="2.2 - CONTRATACIÓN DE SERVICIOS"/>
    <s v="2.2.4 - TRANSPORTE Y ALMACENAJE"/>
    <s v="N"/>
    <s v="00 - N/A"/>
    <s v="10 - FONDO GENERAL"/>
    <s v="(en blanco)"/>
    <s v="99 - MULTIPROVINCIAL"/>
    <n v="20336959"/>
    <n v="20336959"/>
    <n v="15164904"/>
  </r>
  <r>
    <s v="2024"/>
    <x v="0"/>
    <x v="0"/>
    <x v="0"/>
    <x v="0"/>
    <s v="3 - Poder Judicial"/>
    <s v="0301 - PODER JUDICIAL"/>
    <s v="0001 - CONSEJO DEL PODER JUDICIAL"/>
    <x v="0"/>
    <x v="1"/>
    <x v="1"/>
    <s v="2.2 - CONTRATACIÓN DE SERVICIOS"/>
    <s v="2.2.5 - ALQUILERES Y RENTAS"/>
    <s v="N"/>
    <s v="00 - N/A"/>
    <s v="10 - FONDO GENERAL"/>
    <s v="(en blanco)"/>
    <s v="99 - MULTIPROVINCIAL"/>
    <n v="136443528"/>
    <n v="196443528"/>
    <n v="154396526.32999998"/>
  </r>
  <r>
    <s v="2024"/>
    <x v="0"/>
    <x v="0"/>
    <x v="0"/>
    <x v="0"/>
    <s v="3 - Poder Judicial"/>
    <s v="0301 - PODER JUDICIAL"/>
    <s v="0001 - CONSEJO DEL PODER JUDICIAL"/>
    <x v="0"/>
    <x v="1"/>
    <x v="1"/>
    <s v="2.2 - CONTRATACIÓN DE SERVICIOS"/>
    <s v="2.2.6 - SEGUROS"/>
    <s v="N"/>
    <s v="00 - N/A"/>
    <s v="10 - FONDO GENERAL"/>
    <s v="(en blanco)"/>
    <s v="99 - MULTIPROVINCIAL"/>
    <n v="548095754"/>
    <n v="548095754"/>
    <n v="411535659"/>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78862813"/>
    <n v="78862813"/>
    <n v="45691644.990000002"/>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32134841"/>
    <n v="232134841"/>
    <n v="151825283.36000001"/>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60183770"/>
    <n v="60183770"/>
    <n v="45540950.390000001"/>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22720338"/>
    <n v="22720338"/>
    <n v="18527654.329999998"/>
  </r>
  <r>
    <s v="2024"/>
    <x v="0"/>
    <x v="0"/>
    <x v="0"/>
    <x v="0"/>
    <s v="3 - Poder Judicial"/>
    <s v="0301 - PODER JUDICIAL"/>
    <s v="0001 - CONSEJO DEL PODER JUDICIAL"/>
    <x v="0"/>
    <x v="1"/>
    <x v="1"/>
    <s v="2.3 - MATERIALES Y SUMINISTROS"/>
    <s v="2.3.2 - TEXTILES Y VESTUARIOS"/>
    <s v="N"/>
    <s v="00 - N/A"/>
    <s v="10 - FONDO GENERAL"/>
    <s v="(en blanco)"/>
    <s v="99 - MULTIPROVINCIAL"/>
    <n v="6809970"/>
    <n v="6809970"/>
    <n v="4369987"/>
  </r>
  <r>
    <s v="2024"/>
    <x v="0"/>
    <x v="0"/>
    <x v="0"/>
    <x v="0"/>
    <s v="3 - Poder Judicial"/>
    <s v="0301 - PODER JUDICIAL"/>
    <s v="0001 - CONSEJO DEL PODER JUDICIAL"/>
    <x v="0"/>
    <x v="1"/>
    <x v="1"/>
    <s v="2.3 - MATERIALES Y SUMINISTROS"/>
    <s v="2.3.3 - PAPEL, CARTÓN E IMPRESOS"/>
    <s v="N"/>
    <s v="00 - N/A"/>
    <s v="10 - FONDO GENERAL"/>
    <s v="(en blanco)"/>
    <s v="99 - MULTIPROVINCIAL"/>
    <n v="29169905"/>
    <n v="29169905"/>
    <n v="17603386.329999998"/>
  </r>
  <r>
    <s v="2024"/>
    <x v="0"/>
    <x v="0"/>
    <x v="0"/>
    <x v="0"/>
    <s v="3 - Poder Judicial"/>
    <s v="0301 - PODER JUDICIAL"/>
    <s v="0001 - CONSEJO DEL PODER JUDICIAL"/>
    <x v="0"/>
    <x v="1"/>
    <x v="1"/>
    <s v="2.3 - MATERIALES Y SUMINISTROS"/>
    <s v="2.3.4 - PRODUCTOS FARMACÉUTICOS"/>
    <s v="N"/>
    <s v="00 - N/A"/>
    <s v="10 - FONDO GENERAL"/>
    <s v="(en blanco)"/>
    <s v="99 - MULTIPROVINCIAL"/>
    <n v="1145386"/>
    <n v="1145386"/>
    <n v="1033676"/>
  </r>
  <r>
    <s v="2024"/>
    <x v="0"/>
    <x v="0"/>
    <x v="0"/>
    <x v="0"/>
    <s v="3 - Poder Judicial"/>
    <s v="0301 - PODER JUDICIAL"/>
    <s v="0001 - CONSEJO DEL PODER JUDICIAL"/>
    <x v="0"/>
    <x v="1"/>
    <x v="1"/>
    <s v="2.3 - MATERIALES Y SUMINISTROS"/>
    <s v="2.3.5 - CUERO, CAUCHO Y PLÁSTICO"/>
    <s v="N"/>
    <s v="00 - N/A"/>
    <s v="10 - FONDO GENERAL"/>
    <s v="(en blanco)"/>
    <s v="99 - MULTIPROVINCIAL"/>
    <n v="5483696"/>
    <n v="5483696"/>
    <n v="3494091"/>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6327111"/>
    <n v="16327111"/>
    <n v="12709329"/>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50052081"/>
    <n v="50052081"/>
    <n v="40714698.939999998"/>
  </r>
  <r>
    <s v="2024"/>
    <x v="0"/>
    <x v="0"/>
    <x v="0"/>
    <x v="0"/>
    <s v="3 - Poder Judicial"/>
    <s v="0301 - PODER JUDICIAL"/>
    <s v="0001 - CONSEJO DEL PODER JUDICIAL"/>
    <x v="0"/>
    <x v="1"/>
    <x v="1"/>
    <s v="2.3 - MATERIALES Y SUMINISTROS"/>
    <s v="2.3.9 - PRODUCTOS Y ÚTILES VARIOS"/>
    <s v="N"/>
    <s v="00 - N/A"/>
    <s v="10 - FONDO GENERAL"/>
    <s v="(en blanco)"/>
    <s v="99 - MULTIPROVINCIAL"/>
    <n v="57418702"/>
    <n v="57418702"/>
    <n v="49493274.24000001"/>
  </r>
  <r>
    <s v="2024"/>
    <x v="0"/>
    <x v="0"/>
    <x v="0"/>
    <x v="0"/>
    <s v="3 - Poder Judicial"/>
    <s v="0301 - PODER JUDICIAL"/>
    <s v="0001 - CONSEJO DEL PODER JUDICIAL"/>
    <x v="0"/>
    <x v="1"/>
    <x v="1"/>
    <s v="2.3 - MATERIALES Y SUMINISTROS"/>
    <s v="2.3.9 - PRODUCTOS Y ÚTILES VARIOS"/>
    <s v="N"/>
    <s v="00 - N/A"/>
    <s v="70 - DONACION EXTERNA"/>
    <s v="(en blanco)"/>
    <s v="99 - MULTIPROVINCIAL"/>
    <n v="1153810"/>
    <n v="1153810"/>
    <n v="0"/>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5372980260"/>
    <n v="3818417145"/>
    <n v="3168027120"/>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722087100"/>
    <n v="659179833"/>
    <n v="654409856"/>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82980300"/>
    <n v="1001247736"/>
    <n v="994145226"/>
  </r>
  <r>
    <s v="2024"/>
    <x v="0"/>
    <x v="0"/>
    <x v="0"/>
    <x v="0"/>
    <s v="4 - Junta Central Electoral"/>
    <s v="0401 - JUNTA CENTRAL ELECTORAL"/>
    <s v="0001 - JUNTA CENTRAL ELECTORAL"/>
    <x v="0"/>
    <x v="0"/>
    <x v="89"/>
    <s v="2.1 - REMUNERACIONES Y CONTRIBUCIONES"/>
    <s v="2.1.4 - GRATIFICACIONES Y BONIFICACIONES"/>
    <s v="N"/>
    <s v="00 - N/A"/>
    <s v="10 - FONDO GENERAL"/>
    <s v="(en blanco)"/>
    <s v="99 - MULTIPROVINCIAL"/>
    <n v="0"/>
    <n v="14216871"/>
    <n v="13512980"/>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144240000"/>
    <n v="90775157"/>
    <n v="88454503"/>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23892500"/>
    <n v="138454870"/>
    <n v="121840899"/>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324340300"/>
    <n v="1031122155"/>
    <n v="1028987769"/>
  </r>
  <r>
    <s v="2024"/>
    <x v="0"/>
    <x v="0"/>
    <x v="0"/>
    <x v="0"/>
    <s v="4 - Junta Central Electoral"/>
    <s v="0401 - JUNTA CENTRAL ELECTORAL"/>
    <s v="0001 - JUNTA CENTRAL ELECTORAL"/>
    <x v="0"/>
    <x v="0"/>
    <x v="89"/>
    <s v="2.2 - CONTRATACIÓN DE SERVICIOS"/>
    <s v="2.2.3 - VIÁTICOS"/>
    <s v="N"/>
    <s v="00 - N/A"/>
    <s v="10 - FONDO GENERAL"/>
    <s v="(en blanco)"/>
    <s v="99 - MULTIPROVINCIAL"/>
    <n v="705315700"/>
    <n v="671817298"/>
    <n v="663974539"/>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2799200"/>
    <n v="1761830"/>
    <n v="1553881"/>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325486600"/>
    <n v="486288213"/>
    <n v="473683955"/>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en blanco)"/>
    <s v="99 - MULTIPROVINCIAL"/>
    <n v="28311100"/>
    <n v="23169530"/>
    <n v="15522353"/>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529704477"/>
    <n v="533898866"/>
    <n v="528035393"/>
  </r>
  <r>
    <s v="2024"/>
    <x v="0"/>
    <x v="0"/>
    <x v="0"/>
    <x v="0"/>
    <s v="4 - Junta Central Electoral"/>
    <s v="0401 - JUNTA CENTRAL ELECTORAL"/>
    <s v="0001 - JUNTA CENTRAL ELECTORAL"/>
    <x v="0"/>
    <x v="0"/>
    <x v="89"/>
    <s v="2.3 - MATERIALES Y SUMINISTROS"/>
    <s v="2.3.1 - ALIMENTOS Y PRODUCTOS AGROFORESTALES"/>
    <s v="N"/>
    <s v="00 - N/A"/>
    <s v="10 - FONDO GENERAL"/>
    <s v="(en blanco)"/>
    <s v="99 - MULTIPROVINCIAL"/>
    <n v="181965300"/>
    <n v="137627525"/>
    <n v="125583586"/>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103830300"/>
    <n v="92236104"/>
    <n v="88838011"/>
  </r>
  <r>
    <s v="2024"/>
    <x v="0"/>
    <x v="0"/>
    <x v="0"/>
    <x v="0"/>
    <s v="4 - Junta Central Electoral"/>
    <s v="0401 - JUNTA CENTRAL ELECTORAL"/>
    <s v="0001 - JUNTA CENTRAL ELECTORAL"/>
    <x v="0"/>
    <x v="0"/>
    <x v="89"/>
    <s v="2.3 - MATERIALES Y SUMINISTROS"/>
    <s v="2.3.5 - CUERO, CAUCHO Y PLÁSTICO"/>
    <s v="N"/>
    <s v="00 - N/A"/>
    <s v="10 - FONDO GENERAL"/>
    <s v="(en blanco)"/>
    <s v="99 - MULTIPROVINCIAL"/>
    <n v="5070100"/>
    <n v="4845638"/>
    <n v="4489485"/>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124755200"/>
    <n v="113992999"/>
    <n v="109608811"/>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137125400"/>
    <n v="191567901"/>
    <n v="189885451"/>
  </r>
  <r>
    <s v="2024"/>
    <x v="0"/>
    <x v="0"/>
    <x v="0"/>
    <x v="0"/>
    <s v="4 - Junta Central Electoral"/>
    <s v="0401 - JUNTA CENTRAL ELECTORAL"/>
    <s v="0001 - JUNTA CENTRAL ELECTORAL"/>
    <x v="0"/>
    <x v="0"/>
    <x v="10"/>
    <s v="2.1 - REMUNERACIONES Y CONTRIBUCIONES"/>
    <s v="2.1.1 - REMUNERACIONES"/>
    <s v="N"/>
    <s v="00 - N/A"/>
    <s v="10 - FONDO GENERAL"/>
    <s v="(en blanco)"/>
    <s v="99 - MULTIPROVINCIAL"/>
    <n v="8088200"/>
    <n v="5270540"/>
    <n v="4755640"/>
  </r>
  <r>
    <s v="2024"/>
    <x v="0"/>
    <x v="0"/>
    <x v="0"/>
    <x v="0"/>
    <s v="4 - Junta Central Electoral"/>
    <s v="0401 - JUNTA CENTRAL ELECTORAL"/>
    <s v="0001 - JUNTA CENTRAL ELECTORAL"/>
    <x v="0"/>
    <x v="0"/>
    <x v="10"/>
    <s v="2.3 - MATERIALES Y SUMINISTROS"/>
    <s v="2.3.1 - ALIMENTOS Y PRODUCTOS AGROFORESTALES"/>
    <s v="N"/>
    <s v="00 - N/A"/>
    <s v="10 - FONDO GENERAL"/>
    <s v="(en blanco)"/>
    <s v="99 - MULTIPROVINCIAL"/>
    <n v="76700"/>
    <n v="57495"/>
    <n v="42028"/>
  </r>
  <r>
    <s v="2024"/>
    <x v="0"/>
    <x v="0"/>
    <x v="0"/>
    <x v="0"/>
    <s v="4 - Junta Central Electoral"/>
    <s v="0401 - JUNTA CENTRAL ELECTORAL"/>
    <s v="0001 - JUNTA CENTRAL ELECTORAL"/>
    <x v="0"/>
    <x v="0"/>
    <x v="10"/>
    <s v="2.3 - MATERIALES Y SUMINISTROS"/>
    <s v="2.3.7 - COMBUSTIBLES, LUBRICANTES, PRODUCTOS QUÍMICOS Y CONEXOS"/>
    <s v="N"/>
    <s v="00 - N/A"/>
    <s v="10 - FONDO GENERAL"/>
    <s v="(en blanco)"/>
    <s v="99 - MULTIPROVINCIAL"/>
    <n v="216900"/>
    <n v="168954"/>
    <n v="127496"/>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16713203"/>
    <n v="716713203"/>
    <n v="542349894"/>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299181301"/>
    <n v="169424895"/>
    <n v="139485946"/>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6144888"/>
    <n v="6144888"/>
    <n v="4608666"/>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129756406"/>
    <n v="48939205"/>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93912753"/>
    <n v="93912753"/>
    <n v="72934567"/>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6559050"/>
    <n v="26559050"/>
    <n v="20217720"/>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25496379"/>
    <n v="25496379"/>
    <n v="19086654"/>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47236498"/>
    <n v="47236498"/>
    <n v="37237400"/>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3070327"/>
    <n v="3070327"/>
    <n v="2106755"/>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9892039"/>
    <n v="49892039"/>
    <n v="4739887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43544344"/>
    <n v="43544344"/>
    <n v="31063962"/>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874263"/>
    <n v="10874263"/>
    <n v="931765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58643576"/>
    <n v="58643576"/>
    <n v="43709096"/>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6700667"/>
    <n v="16700667"/>
    <n v="11694213.289999999"/>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3972346"/>
    <n v="3972346"/>
    <n v="3159496"/>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1657527"/>
    <n v="1657527"/>
    <n v="1483193"/>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7395924"/>
    <n v="7395924"/>
    <n v="6259466"/>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1000000"/>
    <n v="1000000"/>
    <n v="81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3674092"/>
    <n v="3674092"/>
    <n v="3567514"/>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25394"/>
    <n v="825394"/>
    <n v="775394"/>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7676346"/>
    <n v="17676346"/>
    <n v="13474059"/>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7698223"/>
    <n v="7698223"/>
    <n v="6095989"/>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999236193"/>
    <n v="999236193"/>
    <n v="752197342.07999992"/>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52048643"/>
    <n v="143848643"/>
    <n v="107220305.70000003"/>
  </r>
  <r>
    <s v="2024"/>
    <x v="0"/>
    <x v="0"/>
    <x v="0"/>
    <x v="0"/>
    <s v="6 - Tribunal Constitucional"/>
    <s v="0403 - TRIBUNAL CONSTITUCIONAL"/>
    <s v="0001 - TRIBUNAL CONSTITUCIONAL"/>
    <x v="0"/>
    <x v="1"/>
    <x v="1"/>
    <s v="2.1 - REMUNERACIONES Y CONTRIBUCIONES"/>
    <s v="2.1.3 - DIETAS Y GASTOS DE REPRESENTACIÓN"/>
    <s v="N"/>
    <s v="00 - N/A"/>
    <s v="10 - FONDO GENERAL"/>
    <s v="(en blanco)"/>
    <s v="99 - MULTIPROVINCIAL"/>
    <n v="7224000"/>
    <n v="7224000"/>
    <n v="5418000"/>
  </r>
  <r>
    <s v="2024"/>
    <x v="0"/>
    <x v="0"/>
    <x v="0"/>
    <x v="0"/>
    <s v="6 - Tribunal Constitucional"/>
    <s v="0403 - TRIBUNAL CONSTITUCIONAL"/>
    <s v="0001 - TRIBUNAL CONSTITUCIONAL"/>
    <x v="0"/>
    <x v="1"/>
    <x v="1"/>
    <s v="2.1 - REMUNERACIONES Y CONTRIBUCIONES"/>
    <s v="2.1.4 - GRATIFICACIONES Y BONIFICACIONES"/>
    <s v="N"/>
    <s v="00 - N/A"/>
    <s v="10 - FONDO GENERAL"/>
    <s v="(en blanco)"/>
    <s v="99 - MULTIPROVINCIAL"/>
    <n v="0"/>
    <n v="8200000"/>
    <n v="6149998.9800000004"/>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89067337"/>
    <n v="89067337"/>
    <n v="66196482.240000002"/>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25638930"/>
    <n v="25638930"/>
    <n v="19131696"/>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23225625"/>
    <n v="23225625"/>
    <n v="15610737.75"/>
  </r>
  <r>
    <s v="2024"/>
    <x v="0"/>
    <x v="0"/>
    <x v="0"/>
    <x v="0"/>
    <s v="6 - Tribunal Constitucional"/>
    <s v="0403 - TRIBUNAL CONSTITUCIONAL"/>
    <s v="0001 - TRIBUNAL CONSTITUCIONAL"/>
    <x v="0"/>
    <x v="1"/>
    <x v="1"/>
    <s v="2.2 - CONTRATACIÓN DE SERVICIOS"/>
    <s v="2.2.3 - VIÁTICOS"/>
    <s v="N"/>
    <s v="00 - N/A"/>
    <s v="10 - FONDO GENERAL"/>
    <s v="(en blanco)"/>
    <s v="99 - MULTIPROVINCIAL"/>
    <n v="10900000"/>
    <n v="10900000"/>
    <n v="6468337.0999999996"/>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9300000"/>
    <n v="9300000"/>
    <n v="9225000"/>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4200000"/>
    <n v="14200000"/>
    <n v="10349995.98"/>
  </r>
  <r>
    <s v="2024"/>
    <x v="0"/>
    <x v="0"/>
    <x v="0"/>
    <x v="0"/>
    <s v="6 - Tribunal Constitucional"/>
    <s v="0403 - TRIBUNAL CONSTITUCIONAL"/>
    <s v="0001 - TRIBUNAL CONSTITUCIONAL"/>
    <x v="0"/>
    <x v="1"/>
    <x v="1"/>
    <s v="2.2 - CONTRATACIÓN DE SERVICIOS"/>
    <s v="2.2.6 - SEGUROS"/>
    <s v="N"/>
    <s v="00 - N/A"/>
    <s v="10 - FONDO GENERAL"/>
    <s v="(en blanco)"/>
    <s v="99 - MULTIPROVINCIAL"/>
    <n v="110100000"/>
    <n v="110100000"/>
    <n v="82016726.700000003"/>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21200000"/>
    <n v="21200000"/>
    <n v="18249998.990000002"/>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06116202"/>
    <n v="106116202"/>
    <n v="76458071.209999993"/>
  </r>
  <r>
    <s v="2024"/>
    <x v="0"/>
    <x v="0"/>
    <x v="0"/>
    <x v="0"/>
    <s v="6 - Tribunal Constitucional"/>
    <s v="0403 - TRIBUNAL CONSTITUCIONAL"/>
    <s v="0001 - TRIBUNAL CONSTITUCIONAL"/>
    <x v="0"/>
    <x v="1"/>
    <x v="1"/>
    <s v="2.3 - MATERIALES Y SUMINISTROS"/>
    <s v="2.3.1 - ALIMENTOS Y PRODUCTOS AGROFORESTALES"/>
    <s v="N"/>
    <s v="00 - N/A"/>
    <s v="10 - FONDO GENERAL"/>
    <s v="(en blanco)"/>
    <s v="99 - MULTIPROVINCIAL"/>
    <n v="31100000"/>
    <n v="31100000"/>
    <n v="30050000"/>
  </r>
  <r>
    <s v="2024"/>
    <x v="0"/>
    <x v="0"/>
    <x v="0"/>
    <x v="0"/>
    <s v="6 - Tribunal Constitucional"/>
    <s v="0403 - TRIBUNAL CONSTITUCIONAL"/>
    <s v="0001 - TRIBUNAL CONSTITUCIONAL"/>
    <x v="0"/>
    <x v="1"/>
    <x v="1"/>
    <s v="2.3 - MATERIALES Y SUMINISTROS"/>
    <s v="2.3.3 - PAPEL, CARTÓN E IMPRESOS"/>
    <s v="N"/>
    <s v="00 - N/A"/>
    <s v="10 - FONDO GENERAL"/>
    <s v="(en blanco)"/>
    <s v="99 - MULTIPROVINCIAL"/>
    <n v="1900000"/>
    <n v="1900000"/>
    <n v="1024999.9799999999"/>
  </r>
  <r>
    <s v="2024"/>
    <x v="0"/>
    <x v="0"/>
    <x v="0"/>
    <x v="0"/>
    <s v="6 - Tribunal Constitucional"/>
    <s v="0403 - TRIBUNAL CONSTITUCIONAL"/>
    <s v="0001 - TRIBUNAL CONSTITUCIONAL"/>
    <x v="0"/>
    <x v="1"/>
    <x v="1"/>
    <s v="2.3 - MATERIALES Y SUMINISTROS"/>
    <s v="2.3.5 - CUERO, CAUCHO Y PLÁSTICO"/>
    <s v="N"/>
    <s v="00 - N/A"/>
    <s v="10 - FONDO GENERAL"/>
    <s v="(en blanco)"/>
    <s v="99 - MULTIPROVINCIAL"/>
    <n v="5000000"/>
    <n v="5000000"/>
    <n v="1250000.01"/>
  </r>
  <r>
    <s v="2024"/>
    <x v="0"/>
    <x v="0"/>
    <x v="0"/>
    <x v="0"/>
    <s v="6 - Tribunal Constitucional"/>
    <s v="0403 - TRIBUNAL CONSTITUCIONAL"/>
    <s v="0001 - TRIBUNAL CONSTITUCIONAL"/>
    <x v="0"/>
    <x v="1"/>
    <x v="1"/>
    <s v="2.3 - MATERIALES Y SUMINISTROS"/>
    <s v="2.3.6 - PRODUCTOS DE MINERALES, METÁLICOS Y NO METÁLICOS"/>
    <s v="N"/>
    <s v="00 - N/A"/>
    <s v="10 - FONDO GENERAL"/>
    <s v="(en blanco)"/>
    <s v="99 - MULTIPROVINCIAL"/>
    <n v="949199"/>
    <n v="949199"/>
    <n v="474599.51999999996"/>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29018800"/>
    <n v="29018800"/>
    <n v="23414098.43"/>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9990609"/>
    <n v="9990609"/>
    <n v="5752339.2599999998"/>
  </r>
  <r>
    <s v="2024"/>
    <x v="0"/>
    <x v="0"/>
    <x v="0"/>
    <x v="0"/>
    <s v="7 - Defensor del Pueblo"/>
    <s v="0404 - DEFENSOR DEL PUEBLO"/>
    <s v="0001 - DEFENSOR DEL PUEBLO"/>
    <x v="0"/>
    <x v="1"/>
    <x v="1"/>
    <s v="2.1 - REMUNERACIONES Y CONTRIBUCIONES"/>
    <s v="2.1.1 - REMUNERACIONES"/>
    <s v="N"/>
    <s v="00 - N/A"/>
    <s v="10 - FONDO GENERAL"/>
    <s v="(en blanco)"/>
    <s v="99 - MULTIPROVINCIAL"/>
    <n v="166228740"/>
    <n v="227372899.10999998"/>
    <n v="130947810.28"/>
  </r>
  <r>
    <s v="2024"/>
    <x v="0"/>
    <x v="0"/>
    <x v="0"/>
    <x v="0"/>
    <s v="7 - Defensor del Pueblo"/>
    <s v="0404 - DEFENSOR DEL PUEBLO"/>
    <s v="0001 - DEFENSOR DEL PUEBLO"/>
    <x v="0"/>
    <x v="1"/>
    <x v="1"/>
    <s v="2.1 - REMUNERACIONES Y CONTRIBUCIONES"/>
    <s v="2.1.2 - SOBRESUELDOS"/>
    <s v="N"/>
    <s v="00 - N/A"/>
    <s v="10 - FONDO GENERAL"/>
    <s v="(en blanco)"/>
    <s v="99 - MULTIPROVINCIAL"/>
    <n v="29689160"/>
    <n v="15458641.190000001"/>
    <n v="7697888.6999999993"/>
  </r>
  <r>
    <s v="2024"/>
    <x v="0"/>
    <x v="0"/>
    <x v="0"/>
    <x v="0"/>
    <s v="7 - Defensor del Pueblo"/>
    <s v="0404 - DEFENSOR DEL PUEBLO"/>
    <s v="0001 - DEFENSOR DEL PUEBLO"/>
    <x v="0"/>
    <x v="1"/>
    <x v="1"/>
    <s v="2.1 - REMUNERACIONES Y CONTRIBUCIONES"/>
    <s v="2.1.3 - DIETAS Y GASTOS DE REPRESENTACIÓN"/>
    <s v="N"/>
    <s v="00 - N/A"/>
    <s v="10 - FONDO GENERAL"/>
    <s v="(en blanco)"/>
    <s v="99 - MULTIPROVINCIAL"/>
    <n v="840000"/>
    <n v="840000"/>
    <n v="56000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18052690.899999999"/>
    <n v="17813035"/>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17478486"/>
    <n v="25255980"/>
    <n v="16398507.959999997"/>
  </r>
  <r>
    <s v="2024"/>
    <x v="0"/>
    <x v="0"/>
    <x v="0"/>
    <x v="0"/>
    <s v="7 - Defensor del Pueblo"/>
    <s v="0404 - DEFENSOR DEL PUEBLO"/>
    <s v="0001 - DEFENSOR DEL PUEBLO"/>
    <x v="0"/>
    <x v="1"/>
    <x v="1"/>
    <s v="2.2 - CONTRATACIÓN DE SERVICIOS"/>
    <s v="2.2.1 - SERVICIOS BÁSICOS"/>
    <s v="N"/>
    <s v="00 - N/A"/>
    <s v="10 - FONDO GENERAL"/>
    <s v="(en blanco)"/>
    <s v="99 - MULTIPROVINCIAL"/>
    <n v="5025000"/>
    <n v="9384121.5899999999"/>
    <n v="5657411.2199999997"/>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5600000"/>
    <n v="9316025.1600000001"/>
    <n v="8420435.5899999999"/>
  </r>
  <r>
    <s v="2024"/>
    <x v="0"/>
    <x v="0"/>
    <x v="0"/>
    <x v="0"/>
    <s v="7 - Defensor del Pueblo"/>
    <s v="0404 - DEFENSOR DEL PUEBLO"/>
    <s v="0001 - DEFENSOR DEL PUEBLO"/>
    <x v="0"/>
    <x v="1"/>
    <x v="1"/>
    <s v="2.2 - CONTRATACIÓN DE SERVICIOS"/>
    <s v="2.2.3 - VIÁTICOS"/>
    <s v="N"/>
    <s v="00 - N/A"/>
    <s v="10 - FONDO GENERAL"/>
    <s v="(en blanco)"/>
    <s v="99 - MULTIPROVINCIAL"/>
    <n v="5100000"/>
    <n v="4816817.01"/>
    <n v="2615178.5499999998"/>
  </r>
  <r>
    <s v="2024"/>
    <x v="0"/>
    <x v="0"/>
    <x v="0"/>
    <x v="0"/>
    <s v="7 - Defensor del Pueblo"/>
    <s v="0404 - DEFENSOR DEL PUEBLO"/>
    <s v="0001 - DEFENSOR DEL PUEBLO"/>
    <x v="0"/>
    <x v="1"/>
    <x v="1"/>
    <s v="2.2 - CONTRATACIÓN DE SERVICIOS"/>
    <s v="2.2.4 - TRANSPORTE Y ALMACENAJE"/>
    <s v="N"/>
    <s v="00 - N/A"/>
    <s v="10 - FONDO GENERAL"/>
    <s v="(en blanco)"/>
    <s v="99 - MULTIPROVINCIAL"/>
    <n v="1250000"/>
    <n v="344693.62"/>
    <n v="344500.09"/>
  </r>
  <r>
    <s v="2024"/>
    <x v="0"/>
    <x v="0"/>
    <x v="0"/>
    <x v="0"/>
    <s v="7 - Defensor del Pueblo"/>
    <s v="0404 - DEFENSOR DEL PUEBLO"/>
    <s v="0001 - DEFENSOR DEL PUEBLO"/>
    <x v="0"/>
    <x v="1"/>
    <x v="1"/>
    <s v="2.2 - CONTRATACIÓN DE SERVICIOS"/>
    <s v="2.2.5 - ALQUILERES Y RENTAS"/>
    <s v="N"/>
    <s v="00 - N/A"/>
    <s v="10 - FONDO GENERAL"/>
    <s v="(en blanco)"/>
    <s v="99 - MULTIPROVINCIAL"/>
    <n v="6650000"/>
    <n v="7962260.9900000002"/>
    <n v="7671856.5899999999"/>
  </r>
  <r>
    <s v="2024"/>
    <x v="0"/>
    <x v="0"/>
    <x v="0"/>
    <x v="0"/>
    <s v="7 - Defensor del Pueblo"/>
    <s v="0404 - DEFENSOR DEL PUEBLO"/>
    <s v="0001 - DEFENSOR DEL PUEBLO"/>
    <x v="0"/>
    <x v="1"/>
    <x v="1"/>
    <s v="2.2 - CONTRATACIÓN DE SERVICIOS"/>
    <s v="2.2.6 - SEGUROS"/>
    <s v="N"/>
    <s v="00 - N/A"/>
    <s v="10 - FONDO GENERAL"/>
    <s v="(en blanco)"/>
    <s v="99 - MULTIPROVINCIAL"/>
    <n v="5300000"/>
    <n v="5499534.9800000004"/>
    <n v="3901982.2699999996"/>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3175000"/>
    <n v="1877395.62"/>
    <n v="1732062.2099999997"/>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9947242"/>
    <n v="33291223.730000004"/>
    <n v="28676076.830000002"/>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6750000"/>
    <n v="3917710.8499999996"/>
    <n v="2615576.2899999996"/>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620000"/>
    <n v="1995147.83"/>
    <n v="1191658.1499999999"/>
  </r>
  <r>
    <s v="2024"/>
    <x v="0"/>
    <x v="0"/>
    <x v="0"/>
    <x v="0"/>
    <s v="7 - Defensor del Pueblo"/>
    <s v="0404 - DEFENSOR DEL PUEBLO"/>
    <s v="0001 - DEFENSOR DEL PUEBLO"/>
    <x v="0"/>
    <x v="1"/>
    <x v="1"/>
    <s v="2.3 - MATERIALES Y SUMINISTROS"/>
    <s v="2.3.2 - TEXTILES Y VESTUARIOS"/>
    <s v="N"/>
    <s v="00 - N/A"/>
    <s v="10 - FONDO GENERAL"/>
    <s v="(en blanco)"/>
    <s v="99 - MULTIPROVINCIAL"/>
    <n v="720000"/>
    <n v="270000"/>
    <n v="258361"/>
  </r>
  <r>
    <s v="2024"/>
    <x v="0"/>
    <x v="0"/>
    <x v="0"/>
    <x v="0"/>
    <s v="7 - Defensor del Pueblo"/>
    <s v="0404 - DEFENSOR DEL PUEBLO"/>
    <s v="0001 - DEFENSOR DEL PUEBLO"/>
    <x v="0"/>
    <x v="1"/>
    <x v="1"/>
    <s v="2.3 - MATERIALES Y SUMINISTROS"/>
    <s v="2.3.3 - PAPEL, CARTÓN E IMPRESOS"/>
    <s v="N"/>
    <s v="00 - N/A"/>
    <s v="10 - FONDO GENERAL"/>
    <s v="(en blanco)"/>
    <s v="99 - MULTIPROVINCIAL"/>
    <n v="750000"/>
    <n v="697668.04"/>
    <n v="591618.98"/>
  </r>
  <r>
    <s v="2024"/>
    <x v="0"/>
    <x v="0"/>
    <x v="0"/>
    <x v="0"/>
    <s v="7 - Defensor del Pueblo"/>
    <s v="0404 - DEFENSOR DEL PUEBLO"/>
    <s v="0001 - DEFENSOR DEL PUEBLO"/>
    <x v="0"/>
    <x v="1"/>
    <x v="1"/>
    <s v="2.3 - MATERIALES Y SUMINISTROS"/>
    <s v="2.3.4 - PRODUCTOS FARMACÉUTICOS"/>
    <s v="N"/>
    <s v="00 - N/A"/>
    <s v="10 - FONDO GENERAL"/>
    <s v="(en blanco)"/>
    <s v="99 - MULTIPROVINCIAL"/>
    <n v="25000"/>
    <n v="0"/>
    <n v="0"/>
  </r>
  <r>
    <s v="2024"/>
    <x v="0"/>
    <x v="0"/>
    <x v="0"/>
    <x v="0"/>
    <s v="7 - Defensor del Pueblo"/>
    <s v="0404 - DEFENSOR DEL PUEBLO"/>
    <s v="0001 - DEFENSOR DEL PUEBLO"/>
    <x v="0"/>
    <x v="1"/>
    <x v="1"/>
    <s v="2.3 - MATERIALES Y SUMINISTROS"/>
    <s v="2.3.5 - CUERO, CAUCHO Y PLÁSTICO"/>
    <s v="N"/>
    <s v="00 - N/A"/>
    <s v="10 - FONDO GENERAL"/>
    <s v="(en blanco)"/>
    <s v="99 - MULTIPROVINCIAL"/>
    <n v="350000"/>
    <n v="42346.900000000023"/>
    <n v="42346.9"/>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00000"/>
    <n v="3000"/>
    <n v="1615.92"/>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8720000"/>
    <n v="12130440"/>
    <n v="9327571.1600000001"/>
  </r>
  <r>
    <s v="2024"/>
    <x v="0"/>
    <x v="0"/>
    <x v="0"/>
    <x v="0"/>
    <s v="7 - Defensor del Pueblo"/>
    <s v="0404 - DEFENSOR DEL PUEBLO"/>
    <s v="0001 - DEFENSOR DEL PUEBLO"/>
    <x v="0"/>
    <x v="1"/>
    <x v="1"/>
    <s v="2.3 - MATERIALES Y SUMINISTROS"/>
    <s v="2.3.9 - PRODUCTOS Y ÚTILES VARIOS"/>
    <s v="N"/>
    <s v="00 - N/A"/>
    <s v="10 - FONDO GENERAL"/>
    <s v="(en blanco)"/>
    <s v="99 - MULTIPROVINCIAL"/>
    <n v="8585000"/>
    <n v="6906100.1500000004"/>
    <n v="3688280.5999999992"/>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557270922"/>
    <n v="546677501.65999985"/>
    <n v="420348813.83999985"/>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111719830"/>
    <n v="65720273.370000005"/>
    <n v="54409940.840000004"/>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8800000"/>
    <n v="11700000"/>
    <n v="8632341"/>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44669830"/>
    <n v="2037733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78310000"/>
    <n v="77452976.969999999"/>
    <n v="58367053.710000046"/>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15990000"/>
    <n v="15986000"/>
    <n v="11726500"/>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6630000"/>
    <n v="7212450"/>
    <n v="6390612.5"/>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6000000"/>
    <n v="8500000"/>
    <n v="6625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750000"/>
    <n v="1952000"/>
    <n v="18005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4640003"/>
    <n v="5919952"/>
    <n v="3857738.5"/>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60144080"/>
    <n v="54698553.730000004"/>
    <n v="39712403.549999997"/>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2400000"/>
    <n v="11714995"/>
    <n v="8478998.7899999991"/>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6583384"/>
    <n v="35673516.269999996"/>
    <n v="24751848.689999998"/>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7900000"/>
    <n v="10780000"/>
    <n v="8380000.9700000007"/>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3121000"/>
    <n v="3248000"/>
    <n v="3183750.1599999997"/>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550000"/>
    <n v="620000"/>
    <n v="497500.33"/>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1051000"/>
    <n v="1051000"/>
    <n v="1038999.99"/>
  </r>
  <r>
    <s v="2024"/>
    <x v="0"/>
    <x v="0"/>
    <x v="0"/>
    <x v="0"/>
    <s v="8 - Tribunal Superior Electoral (TSE)"/>
    <s v="0405 - TRIBUNAL SUPERIOR  ELECTORAL ( TSE)"/>
    <s v="0001 - TRIBUNAL SUPERIOR  ELECTORAL TSE"/>
    <x v="0"/>
    <x v="1"/>
    <x v="1"/>
    <s v="2.3 - MATERIALES Y SUMINISTROS"/>
    <s v="2.3.4 - PRODUCTOS FARMACÉUTICOS"/>
    <s v="N"/>
    <s v="00 - N/A"/>
    <s v="10 - FONDO GENERAL"/>
    <s v="(en blanco)"/>
    <s v="99 - MULTIPROVINCIAL"/>
    <n v="100000"/>
    <n v="100000"/>
    <n v="57500.009999999995"/>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1199000"/>
    <n v="1199000"/>
    <n v="9045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800000"/>
    <n v="1838000"/>
    <n v="1317081.98"/>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5100000"/>
    <n v="15022000"/>
    <n v="11533498.789999999"/>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9600999"/>
    <n v="9443999"/>
    <n v="5858668.080000001"/>
  </r>
  <r>
    <s v="2024"/>
    <x v="0"/>
    <x v="0"/>
    <x v="0"/>
    <x v="1"/>
    <s v="1 - Poder Legislativo"/>
    <s v="0102 - CÁMARA DE DIPUTADOS"/>
    <s v="0001 - CÁMARA DE DIPUTADOS"/>
    <x v="0"/>
    <x v="0"/>
    <x v="0"/>
    <s v="2.4 - TRANSFERENCIAS CORRIENTES"/>
    <s v="2.4.1 - TRANSFERENCIAS CORRIENTES AL SECTOR PRIVADO"/>
    <s v="N"/>
    <s v="00 - N/A"/>
    <s v="10 - FONDO GENERAL"/>
    <s v="(en blanco)"/>
    <s v="99 - MULTIPROVINCIAL"/>
    <n v="5000000"/>
    <n v="41785000"/>
    <n v="11898249.33"/>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899027"/>
    <n v="0"/>
    <n v="0"/>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9341796854"/>
    <n v="9069282276.5799999"/>
    <n v="5952754661.4799995"/>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20535693475"/>
    <n v="20500693475"/>
    <n v="13046086080"/>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43127947245"/>
    <n v="46927947245"/>
    <n v="32476381593.419991"/>
  </r>
  <r>
    <s v="2024"/>
    <x v="0"/>
    <x v="0"/>
    <x v="0"/>
    <x v="1"/>
    <s v="3 - Poder Judicial"/>
    <s v="0301 - PODER JUDICIAL"/>
    <s v="0001 - CONSEJO DEL PODER JUDICIAL"/>
    <x v="2"/>
    <x v="4"/>
    <x v="27"/>
    <s v="2.4 - TRANSFERENCIAS CORRIENTES"/>
    <s v="2.4.1 - TRANSFERENCIAS CORRIENTES AL SECTOR PRIVADO"/>
    <s v="N"/>
    <s v="00 - N/A"/>
    <s v="10 - FONDO GENERAL"/>
    <s v="(en blanco)"/>
    <s v="99 - MULTIPROVINCIAL"/>
    <n v="383633960"/>
    <n v="383633960"/>
    <n v="287725464"/>
  </r>
  <r>
    <s v="2024"/>
    <x v="0"/>
    <x v="0"/>
    <x v="0"/>
    <x v="1"/>
    <s v="6 - Tribunal Constitucional"/>
    <s v="0403 - TRIBUNAL CONSTITUCIONAL"/>
    <s v="0001 - TRIBUNAL CONSTITUCIONAL"/>
    <x v="0"/>
    <x v="1"/>
    <x v="1"/>
    <s v="2.4 - TRANSFERENCIAS CORRIENTES"/>
    <s v="2.4.1 - TRANSFERENCIAS CORRIENTES AL SECTOR PRIVADO"/>
    <s v="N"/>
    <s v="00 - N/A"/>
    <s v="10 - FONDO GENERAL"/>
    <s v="(en blanco)"/>
    <s v="99 - MULTIPROVINCIAL"/>
    <n v="138000000"/>
    <n v="138000000"/>
    <n v="105395778"/>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55745353306"/>
    <n v="55745353305"/>
    <n v="31434374227.82"/>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en blanco)"/>
    <s v="99 - MULTIPROVINCIAL"/>
    <n v="40711861665"/>
    <n v="40696861665"/>
    <n v="40541658381.160011"/>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en blanco)"/>
    <s v="99 - MULTIPROVINCIAL"/>
    <n v="5379257156"/>
    <n v="5230790156"/>
    <n v="22158856.379999999"/>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en blanco)"/>
    <s v="99 - MULTIPROVINCIAL"/>
    <n v="23000000000"/>
    <n v="23000000000"/>
    <n v="7379888950.3900003"/>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en blanco)"/>
    <s v="99 - MULTIPROVINCIAL"/>
    <n v="48439540612"/>
    <n v="48439540612"/>
    <n v="48266416358.550003"/>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en blanco)"/>
    <s v="99 - MULTIPROVINCIAL"/>
    <n v="48769779461"/>
    <n v="48769779461"/>
    <n v="43303319121.339996"/>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en blanco)"/>
    <s v="99 - MULTIPROVINCIAL"/>
    <n v="40000000000"/>
    <n v="39970000000"/>
    <n v="25269087919.889977"/>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en blanco)"/>
    <s v="99 - MULTIPROVINCIAL"/>
    <n v="55958311"/>
    <n v="55958311"/>
    <n v="30917675.59"/>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en blanco)"/>
    <s v="99 - MULTIPROVINCIAL"/>
    <n v="0"/>
    <n v="15000000"/>
    <n v="12432923.34"/>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en blanco)"/>
    <s v="99 - MULTIPROVINCIAL"/>
    <n v="1651311794"/>
    <n v="1829778794"/>
    <n v="767106408.55000019"/>
  </r>
  <r>
    <s v="2024"/>
    <x v="0"/>
    <x v="0"/>
    <x v="0"/>
    <x v="2"/>
    <s v="4 - Junta Central Electoral"/>
    <s v="0401 - JUNTA CENTRAL ELECTORAL"/>
    <s v="0001 - JUNTA CENTRAL ELECTORAL"/>
    <x v="0"/>
    <x v="0"/>
    <x v="89"/>
    <s v="2.9 - GASTOS FINANCIEROS"/>
    <s v="2.9.1 - INTERESES DE LA DEUDA PÚBLICA INTERNA"/>
    <s v="N"/>
    <s v="00 - N/A"/>
    <s v="10 - FONDO GENERAL"/>
    <s v="(en blanco)"/>
    <s v="99 - MULTIPROVINCIAL"/>
    <n v="63732000"/>
    <n v="53702128"/>
    <n v="35707607"/>
  </r>
  <r>
    <s v="2024"/>
    <x v="0"/>
    <x v="0"/>
    <x v="0"/>
    <x v="3"/>
    <s v="2 - Poder Ejecutivo"/>
    <s v="0210 - MINISTERIO DE AGRICULTURA"/>
    <s v="0001 - MINISTERIO DE AGRICULTURA"/>
    <x v="1"/>
    <x v="12"/>
    <x v="32"/>
    <s v="2.4 - TRANSFERENCIAS CORRIENTES"/>
    <s v="2.4.6 - SUBVENCIONES"/>
    <s v="N"/>
    <s v="00 - N/A"/>
    <s v="10 - FONDO GENERAL"/>
    <s v="(en blanco)"/>
    <s v="99 - MULTIPROVINCIAL"/>
    <n v="300000000"/>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en blanco)"/>
    <s v="99 - MULTIPROVINCIAL"/>
    <n v="8097491431"/>
    <n v="15097491431"/>
    <n v="11428785561.970003"/>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en blanco)"/>
    <s v="99 - MULTIPROVINCIAL"/>
    <n v="5802508569"/>
    <n v="5802508569"/>
    <n v="5800803527.0599995"/>
  </r>
  <r>
    <s v="2024"/>
    <x v="0"/>
    <x v="0"/>
    <x v="0"/>
    <x v="3"/>
    <s v="2 - Poder Ejecutivo"/>
    <s v="0213 - MINISTERIO DE TURISMO"/>
    <s v="0001 - MINISTERIO DE TURISMO"/>
    <x v="1"/>
    <x v="17"/>
    <x v="65"/>
    <s v="2.4 - TRANSFERENCIAS CORRIENTES"/>
    <s v="2.4.6 - SUBVENCIONES"/>
    <s v="N"/>
    <s v="00 - N/A"/>
    <s v="10 - FONDO GENERAL"/>
    <s v="(en blanco)"/>
    <s v="99 - MULTIPROVINCIAL"/>
    <n v="1850000"/>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7200000"/>
    <n v="17200000"/>
    <n v="12899982"/>
  </r>
  <r>
    <s v="2024"/>
    <x v="0"/>
    <x v="0"/>
    <x v="0"/>
    <x v="4"/>
    <s v="1 - Poder Legislativo"/>
    <s v="0101 - SENADO DE LA REPÚBLICA"/>
    <s v="0001 - SENADO DE LA REPÚBLICA DOMINICANA"/>
    <x v="0"/>
    <x v="13"/>
    <x v="36"/>
    <s v="2.4 - TRANSFERENCIAS CORRIENTES"/>
    <s v="2.4.7 - TRANSFERENCIAS CORRIENTES AL SECTOR EXTERNO"/>
    <s v="N"/>
    <s v="00 - N/A"/>
    <s v="10 - FONDO GENERAL"/>
    <s v="(en blanco)"/>
    <s v="99 - MULTIPROVINCIAL"/>
    <n v="2000000"/>
    <n v="2000000"/>
    <n v="1500003"/>
  </r>
  <r>
    <s v="2024"/>
    <x v="0"/>
    <x v="0"/>
    <x v="0"/>
    <x v="4"/>
    <s v="1 - Poder Legislativo"/>
    <s v="0101 - SENADO DE LA REPÚBLICA"/>
    <s v="0001 - SENADO DE LA REPÚBLICA DOMINICANA"/>
    <x v="2"/>
    <x v="10"/>
    <x v="39"/>
    <s v="2.4 - TRANSFERENCIAS CORRIENTES"/>
    <s v="2.4.1 - TRANSFERENCIAS CORRIENTES AL SECTOR PRIVADO"/>
    <s v="N"/>
    <s v="00 - N/A"/>
    <s v="10 - FONDO GENERAL"/>
    <s v="(en blanco)"/>
    <s v="99 - MULTIPROVINCIAL"/>
    <n v="2000000"/>
    <n v="2000000"/>
    <n v="1499994"/>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379000000"/>
    <n v="400500000"/>
    <n v="300375003"/>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0"/>
    <n v="10999998.67"/>
    <n v="10122000"/>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7500000"/>
    <n v="9807834"/>
    <n v="9807833.3300000001"/>
  </r>
  <r>
    <s v="2024"/>
    <x v="0"/>
    <x v="0"/>
    <x v="0"/>
    <x v="4"/>
    <s v="1 - Poder Legislativo"/>
    <s v="0102 - CÁMARA DE DIPUTADOS"/>
    <s v="0001 - CÁMARA DE DIPUTADOS"/>
    <x v="0"/>
    <x v="13"/>
    <x v="36"/>
    <s v="2.4 - TRANSFERENCIAS CORRIENTES"/>
    <s v="2.4.7 - TRANSFERENCIAS CORRIENTES AL SECTOR EXTERNO"/>
    <s v="N"/>
    <s v="00 - N/A"/>
    <s v="10 - FONDO GENERAL"/>
    <s v="(en blanco)"/>
    <s v="99 - MULTIPROVINCIAL"/>
    <n v="100749814"/>
    <n v="100749814"/>
    <n v="85171248.189999998"/>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47514000"/>
    <n v="47514000"/>
    <n v="27174102.329999998"/>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497550000"/>
    <n v="497550000"/>
    <n v="394467301.06"/>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900000"/>
    <n v="9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en blanco)"/>
    <s v="99 - MULTIPROVINCIAL"/>
    <n v="200000"/>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100000"/>
    <n v="2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293623009"/>
    <n v="293623009"/>
    <n v="232330278.69000003"/>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1614940895"/>
    <n v="1634940895"/>
    <n v="1256521344.29"/>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en blanco)"/>
    <s v="99 - MULTIPROVINCIAL"/>
    <n v="17925048"/>
    <n v="17925048"/>
    <n v="13443786"/>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52396244"/>
    <n v="69400000"/>
    <n v="25013940"/>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1314405996"/>
    <n v="1210114344"/>
    <n v="815307674.19000006"/>
  </r>
  <r>
    <s v="2024"/>
    <x v="0"/>
    <x v="0"/>
    <x v="0"/>
    <x v="4"/>
    <s v="2 - Poder Ejecutivo"/>
    <s v="0201 - PRESIDENCIA DE LA REPÚBLICA"/>
    <s v="0001 - GABINETE SOCIAL DE LA PRESIDENCIA"/>
    <x v="2"/>
    <x v="4"/>
    <x v="6"/>
    <s v="2.4 - TRANSFERENCIAS CORRIENTES"/>
    <s v="2.4.2 - TRANSFERENCIAS CORRIENTES AL  GOBIERNO GENERAL NACIONAL"/>
    <s v="N"/>
    <s v="00 - N/A"/>
    <s v="10 - FONDO GENERAL"/>
    <s v="(en blanco)"/>
    <s v="99 - MULTIPROVINCIAL"/>
    <n v="0"/>
    <n v="80000000"/>
    <n v="0"/>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2000000"/>
    <n v="800000"/>
    <n v="136161.48000000001"/>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559353239"/>
    <n v="559353239"/>
    <n v="387364562.08000004"/>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88596747.150000006"/>
    <n v="88596747.150000006"/>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en blanco)"/>
    <s v="99 - MULTIPROVINCIAL"/>
    <n v="0"/>
    <n v="602579118.38999999"/>
    <n v="602579118.38999999"/>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8665124"/>
    <n v="8665124"/>
    <n v="6326343"/>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en blanco)"/>
    <s v="99 - MULTIPROVINCIAL"/>
    <n v="0"/>
    <n v="15468718.15"/>
    <n v="15468718.150000002"/>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1056308518"/>
    <n v="757201324"/>
    <n v="757195022.61000025"/>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1583663831"/>
    <n v="2363663831"/>
    <n v="1276927624.03"/>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en blanco)"/>
    <s v="99 - MULTIPROVINCIAL"/>
    <n v="0"/>
    <n v="7400000"/>
    <n v="7400000"/>
  </r>
  <r>
    <s v="2024"/>
    <x v="0"/>
    <x v="0"/>
    <x v="0"/>
    <x v="4"/>
    <s v="2 - Poder Ejecutivo"/>
    <s v="0201 - PRESIDENCIA DE LA REPÚBLICA"/>
    <s v="0001 - SECRETARIADO ADMINISTRATIVO DE LA PRESIDENCIA"/>
    <x v="3"/>
    <x v="9"/>
    <x v="81"/>
    <s v="2.4 - TRANSFERENCIAS CORRIENTES"/>
    <s v="2.4.1 - TRANSFERENCIAS CORRIENTES AL SECTOR PRIVADO"/>
    <s v="N"/>
    <s v="00 - N/A"/>
    <s v="10 - FONDO GENERAL"/>
    <s v="(en blanco)"/>
    <s v="99 - MULTIPROVINCIAL"/>
    <n v="0"/>
    <n v="720000"/>
    <n v="72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211362180"/>
    <n v="211362180"/>
    <n v="130219297.53000003"/>
  </r>
  <r>
    <s v="2024"/>
    <x v="0"/>
    <x v="0"/>
    <x v="0"/>
    <x v="4"/>
    <s v="2 - Poder Ejecutivo"/>
    <s v="0201 - PRESIDENCIA DE LA REPÚBLICA"/>
    <s v="0001 - SECRETARIADO ADMINISTRATIVO DE LA PRESIDENCIA"/>
    <x v="3"/>
    <x v="6"/>
    <x v="82"/>
    <s v="2.4 - TRANSFERENCIAS CORRIENTES"/>
    <s v="2.4.2 - TRANSFERENCIAS CORRIENTES AL  GOBIERNO GENERAL NACIONAL"/>
    <s v="N"/>
    <s v="00 - N/A"/>
    <s v="70 - DONACION EXTERNA"/>
    <s v="(en blanco)"/>
    <s v="99 - MULTIPROVINCIAL"/>
    <n v="0"/>
    <n v="9361810.5399999991"/>
    <n v="0"/>
  </r>
  <r>
    <s v="2024"/>
    <x v="0"/>
    <x v="0"/>
    <x v="0"/>
    <x v="4"/>
    <s v="2 - Poder Ejecutivo"/>
    <s v="0201 - PRESIDENCIA DE LA REPÚBLICA"/>
    <s v="0001 - SECRETARIADO ADMINISTRATIVO DE LA PRESIDENCIA"/>
    <x v="2"/>
    <x v="3"/>
    <x v="48"/>
    <s v="2.4 - TRANSFERENCIAS CORRIENTES"/>
    <s v="2.4.1 - TRANSFERENCIAS CORRIENTES AL SECTOR PRIVADO"/>
    <s v="N"/>
    <s v="00 - N/A"/>
    <s v="10 - FONDO GENERAL"/>
    <s v="(en blanco)"/>
    <s v="99 - MULTIPROVINCIAL"/>
    <n v="0"/>
    <n v="5162295"/>
    <n v="516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en blanco)"/>
    <s v="99 - MULTIPROVINCIAL"/>
    <n v="0"/>
    <n v="52528815"/>
    <n v="52528815"/>
  </r>
  <r>
    <s v="2024"/>
    <x v="0"/>
    <x v="0"/>
    <x v="0"/>
    <x v="4"/>
    <s v="2 - Poder Ejecutivo"/>
    <s v="0201 - PRESIDENCIA DE LA REPÚBLICA"/>
    <s v="0001 - SECRETARIADO ADMINISTRATIVO DE LA PRESIDENCIA"/>
    <x v="2"/>
    <x v="8"/>
    <x v="20"/>
    <s v="2.4 - TRANSFERENCIAS CORRIENTES"/>
    <s v="2.4.1 - TRANSFERENCIAS CORRIENTES AL SECTOR PRIVADO"/>
    <s v="N"/>
    <s v="00 - N/A"/>
    <s v="10 - FONDO GENERAL"/>
    <s v="(en blanco)"/>
    <s v="99 - MULTIPROVINCIAL"/>
    <n v="0"/>
    <n v="3000000"/>
    <n v="3000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en blanco)"/>
    <s v="99 - MULTIPROVINCIAL"/>
    <n v="180800000"/>
    <n v="319575000"/>
    <n v="170369706"/>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53792676.810000002"/>
    <n v="53792676.809999995"/>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en blanco)"/>
    <s v="99 - MULTIPROVINCIAL"/>
    <n v="0"/>
    <n v="3332000"/>
    <n v="3332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63522851"/>
    <n v="354891366.83999997"/>
    <n v="234374613.77000007"/>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12000000"/>
    <n v="12000000"/>
    <n v="500000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9700000"/>
    <n v="9700000"/>
    <n v="6862639.7700000005"/>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33584520660"/>
    <n v="31726722967.519997"/>
    <n v="24563351256.580002"/>
  </r>
  <r>
    <s v="2024"/>
    <x v="0"/>
    <x v="0"/>
    <x v="0"/>
    <x v="4"/>
    <s v="2 - Poder Ejecutivo"/>
    <s v="0201 - PRESIDENCIA DE LA REPÚBLICA"/>
    <s v="0007 - PROGRAMA SUPÉRATE"/>
    <x v="2"/>
    <x v="4"/>
    <x v="6"/>
    <s v="2.4 - TRANSFERENCIAS CORRIENTES"/>
    <s v="2.4.1 - TRANSFERENCIAS CORRIENTES AL SECTOR PRIVADO"/>
    <s v="N"/>
    <s v="00 - N/A"/>
    <s v="60 - CREDITO EXTERNO"/>
    <s v="(en blanco)"/>
    <s v="99 - MULTIPROVINCIAL"/>
    <n v="15963872936"/>
    <n v="15963872936"/>
    <n v="8219751038"/>
  </r>
  <r>
    <s v="2024"/>
    <x v="0"/>
    <x v="0"/>
    <x v="0"/>
    <x v="4"/>
    <s v="2 - Poder Ejecutivo"/>
    <s v="0201 - PRESIDENCIA DE LA REPÚBLICA"/>
    <s v="0007 - PROGRAMA SUPÉRATE"/>
    <x v="2"/>
    <x v="4"/>
    <x v="6"/>
    <s v="2.4 - TRANSFERENCIAS CORRIENTES"/>
    <s v="2.4.9 - TRANSFERENCIAS CORRIENTES A OTRAS INSTITUCIONES PÚBLICAS"/>
    <s v="N"/>
    <s v="00 - N/A"/>
    <s v="10 - FONDO GENERAL"/>
    <s v="(en blanco)"/>
    <s v="99 - MULTIPROVINCIAL"/>
    <n v="0"/>
    <n v="89761.87"/>
    <n v="89761.87"/>
  </r>
  <r>
    <s v="2024"/>
    <x v="0"/>
    <x v="0"/>
    <x v="0"/>
    <x v="4"/>
    <s v="2 - Poder Ejecutivo"/>
    <s v="0201 - PRESIDENCIA DE LA REPÚBLICA"/>
    <s v="0007 - PROGRAMA SUPÉRATE"/>
    <x v="2"/>
    <x v="5"/>
    <x v="14"/>
    <s v="2.4 - TRANSFERENCIAS CORRIENTES"/>
    <s v="2.4.1 - TRANSFERENCIAS CORRIENTES AL SECTOR PRIVADO"/>
    <s v="N"/>
    <s v="00 - N/A"/>
    <s v="10 - FONDO GENERAL"/>
    <s v="(en blanco)"/>
    <s v="99 - MULTIPROVINCIAL"/>
    <n v="0"/>
    <n v="1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2000000"/>
    <n v="2485000"/>
    <n v="427278"/>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2845000"/>
    <n v="1280000"/>
    <n v="880367.84999999986"/>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en blanco)"/>
    <s v="99 - MULTIPROVINCIAL"/>
    <n v="3000000"/>
    <n v="4445000"/>
    <n v="297380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en blanco)"/>
    <s v="99 - MULTIPROVINCIAL"/>
    <n v="0"/>
    <n v="120000"/>
    <n v="9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2000000"/>
    <n v="15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6645900"/>
    <n v="8245900"/>
    <n v="5226139.5"/>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4760000"/>
    <n v="1155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37565137"/>
    <n v="39565137"/>
    <n v="25677748.70000000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2 - AZUA"/>
    <n v="8565446"/>
    <n v="8565446"/>
    <n v="6010297.339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0 - INDEPENDENCIA"/>
    <n v="5883571"/>
    <n v="5883571"/>
    <n v="4022381.1200000006"/>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1 - LA ALTAGRACIA"/>
    <n v="9265829"/>
    <n v="9265829"/>
    <n v="6477206.109999999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27969506"/>
    <n v="28633506"/>
    <n v="19814274.289999992"/>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2 - SAN JUAN"/>
    <n v="9234979"/>
    <n v="9234979"/>
    <n v="6456653.0800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20824653"/>
    <n v="23238653"/>
    <n v="15861803.420000002"/>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32 - SANTO DOMINGO"/>
    <n v="25362144"/>
    <n v="25362144"/>
    <n v="17808095.96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298318978"/>
    <n v="439615699.51999998"/>
    <n v="209058345.23000002"/>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en blanco)"/>
    <s v="99 - MULTIPROVINCIAL"/>
    <n v="500000"/>
    <n v="500000"/>
    <n v="294601"/>
  </r>
  <r>
    <s v="2024"/>
    <x v="0"/>
    <x v="0"/>
    <x v="0"/>
    <x v="4"/>
    <s v="2 - Poder Ejecutivo"/>
    <s v="0201 - PRESIDENCIA DE LA REPÚBLICA"/>
    <s v="0014 - COMEDORES ECONOMICOS DEL ESTADO"/>
    <x v="2"/>
    <x v="4"/>
    <x v="6"/>
    <s v="2.4 - TRANSFERENCIAS CORRIENTES"/>
    <s v="2.4.1 - TRANSFERENCIAS CORRIENTES AL SECTOR PRIVADO"/>
    <s v="N"/>
    <s v="00 - N/A"/>
    <s v="10 - FONDO GENERAL"/>
    <s v="(en blanco)"/>
    <s v="99 - MULTIPROVINCIAL"/>
    <n v="2500000"/>
    <n v="5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en blanco)"/>
    <s v="99 - MULTIPROVINCIAL"/>
    <n v="21168000"/>
    <n v="18000000"/>
    <n v="11994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605000"/>
    <n v="605000"/>
    <n v="20000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en blanco)"/>
    <s v="99 - MULTIPROVINCIAL"/>
    <n v="400000"/>
    <n v="400000"/>
    <n v="10000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en blanco)"/>
    <s v="99 - MULTIPROVINCIAL"/>
    <n v="2790785"/>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700000"/>
    <n v="70000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7000000"/>
    <n v="4532000"/>
    <n v="1282166.69"/>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en blanco)"/>
    <s v="99 - MULTIPROVINCIAL"/>
    <n v="336000"/>
    <n v="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3000000"/>
    <n v="7000000"/>
    <n v="4554688.03"/>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4000000"/>
    <n v="16833040"/>
    <n v="9420041.2400000002"/>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50200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10 - FONDO GENERAL"/>
    <s v="(en blanco)"/>
    <s v="99 - MULTIPROVINCIAL"/>
    <n v="0"/>
    <n v="258000000"/>
    <n v="258000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1038140939"/>
    <n v="755011592"/>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en blanco)"/>
    <s v="99 - MULTIPROVINCIAL"/>
    <n v="400313890"/>
    <n v="762216554.75999999"/>
    <n v="364699642.38999999"/>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en blanco)"/>
    <s v="99 - MULTIPROVINCIAL"/>
    <n v="14611667907"/>
    <n v="13573526968"/>
    <n v="9611883209"/>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60861690"/>
    <n v="81303752.700000018"/>
    <n v="52397624.090000004"/>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en blanco)"/>
    <s v="99 - MULTIPROVINCIAL"/>
    <n v="364000000"/>
    <n v="498000000"/>
    <n v="282562716.06999999"/>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en blanco)"/>
    <s v="99 - MULTIPROVINCIAL"/>
    <n v="2300000"/>
    <n v="4300000"/>
    <n v="3981947.0900000003"/>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en blanco)"/>
    <s v="99 - MULTIPROVINCIAL"/>
    <n v="817552910"/>
    <n v="515292410"/>
    <n v="148765918.11000001"/>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en blanco)"/>
    <s v="99 - MULTIPROVINCIAL"/>
    <n v="0"/>
    <n v="151600000"/>
    <n v="51433974.839999996"/>
  </r>
  <r>
    <s v="2024"/>
    <x v="0"/>
    <x v="0"/>
    <x v="0"/>
    <x v="4"/>
    <s v="2 - Poder Ejecutivo"/>
    <s v="0202 - MINISTERIO DE  INTERIOR Y POLICÍA"/>
    <s v="0001 - POLICIA NACIONAL"/>
    <x v="0"/>
    <x v="1"/>
    <x v="22"/>
    <s v="2.4 - TRANSFERENCIAS CORRIENTES"/>
    <s v="2.4.7 - TRANSFERENCIAS CORRIENTES AL SECTOR EXTERNO"/>
    <s v="N"/>
    <s v="00 - N/A"/>
    <s v="10 - FONDO GENERAL"/>
    <s v="(en blanco)"/>
    <s v="99 - MULTIPROVINCIAL"/>
    <n v="6097249"/>
    <n v="7102128.4699999997"/>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en blanco)"/>
    <s v="99 - MULTIPROVINCIAL"/>
    <n v="0"/>
    <n v="4000000"/>
    <n v="755000"/>
  </r>
  <r>
    <s v="2024"/>
    <x v="0"/>
    <x v="0"/>
    <x v="0"/>
    <x v="4"/>
    <s v="2 - Poder Ejecutivo"/>
    <s v="0203 - MINISTERIO DE DEFENSA"/>
    <s v="0001 - ARMADA DE LA REPUBLICA DOMINICANA"/>
    <x v="0"/>
    <x v="7"/>
    <x v="29"/>
    <s v="2.4 - TRANSFERENCIAS CORRIENTES"/>
    <s v="2.4.1 - TRANSFERENCIAS CORRIENTES AL SECTOR PRIVADO"/>
    <s v="N"/>
    <s v="00 - N/A"/>
    <s v="10 - FONDO GENERAL"/>
    <s v="(en blanco)"/>
    <s v="99 - MULTIPROVINCIAL"/>
    <n v="10700000"/>
    <n v="8300000"/>
    <n v="4760200"/>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26261600"/>
    <n v="26261600"/>
    <n v="20891363.369999997"/>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78921777"/>
    <n v="78921777"/>
    <n v="57357675"/>
  </r>
  <r>
    <s v="2024"/>
    <x v="0"/>
    <x v="0"/>
    <x v="0"/>
    <x v="4"/>
    <s v="2 - Poder Ejecutivo"/>
    <s v="0203 - MINISTERIO DE DEFENSA"/>
    <s v="0001 - MINISTERIO DE DEFENSA"/>
    <x v="0"/>
    <x v="7"/>
    <x v="29"/>
    <s v="2.4 - TRANSFERENCIAS CORRIENTES"/>
    <s v="2.4.1 - TRANSFERENCIAS CORRIENTES AL SECTOR PRIVADO"/>
    <s v="N"/>
    <s v="00 - N/A"/>
    <s v="10 - FONDO GENERAL"/>
    <s v="(en blanco)"/>
    <s v="99 - MULTIPROVINCIAL"/>
    <n v="26278288"/>
    <n v="26278288"/>
    <n v="17504630.629999999"/>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11837743"/>
    <n v="11837743"/>
    <n v="4825012"/>
  </r>
  <r>
    <s v="2024"/>
    <x v="0"/>
    <x v="0"/>
    <x v="0"/>
    <x v="4"/>
    <s v="2 - Poder Ejecutivo"/>
    <s v="0203 - MINISTERIO DE DEFENSA"/>
    <s v="0001 - MINISTERIO DE DEFENSA"/>
    <x v="0"/>
    <x v="7"/>
    <x v="29"/>
    <s v="2.4 - TRANSFERENCIAS CORRIENTES"/>
    <s v="2.4.9 - TRANSFERENCIAS CORRIENTES A OTRAS INSTITUCIONES PÚBLICAS"/>
    <s v="N"/>
    <s v="00 - N/A"/>
    <s v="10 - FONDO GENERAL"/>
    <s v="(en blanco)"/>
    <s v="99 - MULTIPROVINCIAL"/>
    <n v="47917748"/>
    <n v="47917748"/>
    <n v="35278500"/>
  </r>
  <r>
    <s v="2024"/>
    <x v="0"/>
    <x v="0"/>
    <x v="0"/>
    <x v="4"/>
    <s v="2 - Poder Ejecutivo"/>
    <s v="0203 - MINISTERIO DE DEFENSA"/>
    <s v="0001 - MINISTERIO DE DEFENSA"/>
    <x v="2"/>
    <x v="4"/>
    <x v="27"/>
    <s v="2.4 - TRANSFERENCIAS CORRIENTES"/>
    <s v="2.4.1 - TRANSFERENCIAS CORRIENTES AL SECTOR PRIVADO"/>
    <s v="N"/>
    <s v="00 - N/A"/>
    <s v="10 - FONDO GENERAL"/>
    <s v="(en blanco)"/>
    <s v="99 - MULTIPROVINCIAL"/>
    <n v="21991200"/>
    <n v="21991200"/>
    <n v="146608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en blanco)"/>
    <s v="99 - MULTIPROVINCIAL"/>
    <n v="13000000"/>
    <n v="13000000"/>
    <n v="6512219.2000000002"/>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en blanco)"/>
    <s v="01 - DISTRITO NACIONAL"/>
    <n v="574600"/>
    <n v="7169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en blanco)"/>
    <s v="99 - MULTIPROVINCIAL"/>
    <n v="6557562"/>
    <n v="6509600"/>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en blanco)"/>
    <s v="99 - MULTIPROVINCIAL"/>
    <n v="10851946"/>
    <n v="10851946"/>
    <n v="7234624"/>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100000"/>
    <n v="200000"/>
    <n v="75000"/>
  </r>
  <r>
    <s v="2024"/>
    <x v="0"/>
    <x v="0"/>
    <x v="0"/>
    <x v="4"/>
    <s v="2 - Poder Ejecutivo"/>
    <s v="0203 - MINISTERIO DE DEFENSA"/>
    <s v="0032 - CUERPO DE SEGURIDAD PRESIDENCIAL (CUSEP)"/>
    <x v="0"/>
    <x v="7"/>
    <x v="29"/>
    <s v="2.4 - TRANSFERENCIAS CORRIENTES"/>
    <s v="2.4.1 - TRANSFERENCIAS CORRIENTES AL SECTOR PRIVADO"/>
    <s v="N"/>
    <s v="00 - N/A"/>
    <s v="10 - FONDO GENERAL"/>
    <s v="(en blanco)"/>
    <s v="99 - MULTIPROVINCIAL"/>
    <n v="0"/>
    <n v="180000"/>
    <n v="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20000000"/>
    <n v="20000000"/>
    <n v="3155499.32"/>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417729946"/>
    <n v="400173969"/>
    <n v="179850056.80000004"/>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400000"/>
    <n v="199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en blanco)"/>
    <s v="01 - DISTRITO NACIONAL"/>
    <n v="90000"/>
    <n v="291000"/>
    <n v="290949.45"/>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303000000"/>
    <n v="302800000"/>
    <n v="1606328.88"/>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3100000"/>
    <n v="3100000"/>
    <n v="415239.04000000004"/>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10647952952"/>
    <n v="10129952952"/>
    <n v="7628846584.6500006"/>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3443008604"/>
    <n v="16483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50758895"/>
    <n v="35140775.759999998"/>
  </r>
  <r>
    <s v="2024"/>
    <x v="0"/>
    <x v="0"/>
    <x v="0"/>
    <x v="4"/>
    <s v="2 - Poder Ejecutivo"/>
    <s v="0205 - MINISTERIO DE HACIENDA"/>
    <s v="0001 - MINISTERIO DE HACIENDA"/>
    <x v="0"/>
    <x v="0"/>
    <x v="2"/>
    <s v="2.4 - TRANSFERENCIAS CORRIENTES"/>
    <s v="2.4.7 - TRANSFERENCIAS CORRIENTES AL SECTOR EXTERNO"/>
    <s v="N"/>
    <s v="00 - N/A"/>
    <s v="10 - FONDO GENERAL"/>
    <s v="(en blanco)"/>
    <s v="99 - MULTIPROVINCIAL"/>
    <n v="4000000"/>
    <n v="4200000"/>
    <n v="4165433.4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149703020"/>
    <n v="149703020"/>
    <n v="112277265.03000002"/>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306441777"/>
    <n v="306441777"/>
    <n v="212151996"/>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100"/>
    <n v="161500"/>
    <n v="12290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15000"/>
    <n v="0"/>
    <n v="0"/>
  </r>
  <r>
    <s v="2024"/>
    <x v="0"/>
    <x v="0"/>
    <x v="0"/>
    <x v="4"/>
    <s v="2 - Poder Ejecutivo"/>
    <s v="0205 - MINISTERIO DE HACIENDA"/>
    <s v="0008 - TESORERIA NACIONAL"/>
    <x v="0"/>
    <x v="0"/>
    <x v="2"/>
    <s v="2.4 - TRANSFERENCIAS CORRIENTES"/>
    <s v="2.4.1 - TRANSFERENCIAS CORRIENTES AL SECTOR PRIVADO"/>
    <s v="N"/>
    <s v="00 - N/A"/>
    <s v="10 - FONDO GENERAL"/>
    <s v="(en blanco)"/>
    <s v="99 - MULTIPROVINCIAL"/>
    <n v="75000"/>
    <n v="205000"/>
    <n v="85000"/>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3000000"/>
    <n v="2000000"/>
    <n v="780037.49"/>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2000000"/>
    <n v="0"/>
  </r>
  <r>
    <s v="2024"/>
    <x v="0"/>
    <x v="0"/>
    <x v="0"/>
    <x v="4"/>
    <s v="2 - Poder Ejecutivo"/>
    <s v="0205 - MINISTERIO DE HACIENDA"/>
    <s v="0012 - DIRECCION GENERAL DE JUBILACIONES Y PENSIONES A CARGO DEL ESTADO"/>
    <x v="0"/>
    <x v="0"/>
    <x v="2"/>
    <s v="2.4 - TRANSFERENCIAS CORRIENTES"/>
    <s v="2.4.1 - TRANSFERENCIAS CORRIENTES AL SECTOR PRIVADO"/>
    <s v="N"/>
    <s v="00 - N/A"/>
    <s v="10 - FONDO GENERAL"/>
    <s v="(en blanco)"/>
    <s v="99 - MULTIPROVINCIAL"/>
    <n v="0"/>
    <n v="394500"/>
    <n v="217500"/>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99 - MULTIPROVINCIAL"/>
    <n v="0"/>
    <n v="250000"/>
    <n v="236824.4"/>
  </r>
  <r>
    <s v="2024"/>
    <x v="0"/>
    <x v="0"/>
    <x v="0"/>
    <x v="4"/>
    <s v="2 - Poder Ejecutivo"/>
    <s v="0206 - MINISTERIO DE EDUCACIÓN"/>
    <s v="0001 - MINISTERIO DE EDUCACION"/>
    <x v="3"/>
    <x v="6"/>
    <x v="13"/>
    <s v="2.4 - TRANSFERENCIAS CORRIENTES"/>
    <s v="2.4.1 - TRANSFERENCIAS CORRIENTES AL SECTOR PRIVADO"/>
    <s v="N"/>
    <s v="00 - N/A"/>
    <s v="10 - FONDO GENERAL"/>
    <s v="(en blanco)"/>
    <s v="99 - MULTIPROVINCIAL"/>
    <n v="267000"/>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en blanco)"/>
    <s v="99 - MULTIPROVINCIAL"/>
    <n v="100000"/>
    <n v="100000"/>
    <n v="0"/>
  </r>
  <r>
    <s v="2024"/>
    <x v="0"/>
    <x v="0"/>
    <x v="0"/>
    <x v="4"/>
    <s v="2 - Poder Ejecutivo"/>
    <s v="0206 - MINISTERIO DE EDUCACIÓN"/>
    <s v="0001 - MINISTERIO DE EDUCACION"/>
    <x v="2"/>
    <x v="10"/>
    <x v="41"/>
    <s v="2.4 - TRANSFERENCIAS CORRIENTES"/>
    <s v="2.4.1 - TRANSFERENCIAS CORRIENTES AL SECTOR PRIVADO"/>
    <s v="N"/>
    <s v="00 - N/A"/>
    <s v="10 - FONDO GENERAL"/>
    <s v="(en blanco)"/>
    <s v="99 - MULTIPROVINCIAL"/>
    <n v="178200"/>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10770275416"/>
    <n v="10770275416"/>
    <n v="5851503493.4499989"/>
  </r>
  <r>
    <s v="2024"/>
    <x v="0"/>
    <x v="0"/>
    <x v="0"/>
    <x v="4"/>
    <s v="2 - Poder Ejecutivo"/>
    <s v="0206 - MINISTERIO DE EDUCACIÓN"/>
    <s v="0001 - MINISTERIO DE EDUCACION"/>
    <x v="2"/>
    <x v="10"/>
    <x v="41"/>
    <s v="2.4 - TRANSFERENCIAS CORRIENTES"/>
    <s v="2.4.9 - TRANSFERENCIAS CORRIENTES A OTRAS INSTITUCIONES PÚBLICAS"/>
    <s v="N"/>
    <s v="00 - N/A"/>
    <s v="10 - FONDO GENERAL"/>
    <s v="(en blanco)"/>
    <s v="99 - MULTIPROVINCIAL"/>
    <n v="659125000"/>
    <n v="390175000"/>
    <n v="129975080.88000001"/>
  </r>
  <r>
    <s v="2024"/>
    <x v="0"/>
    <x v="0"/>
    <x v="0"/>
    <x v="4"/>
    <s v="2 - Poder Ejecutivo"/>
    <s v="0206 - MINISTERIO DE EDUCACIÓN"/>
    <s v="0001 - MINISTERIO DE EDUCACION"/>
    <x v="2"/>
    <x v="10"/>
    <x v="42"/>
    <s v="2.4 - TRANSFERENCIAS CORRIENTES"/>
    <s v="2.4.1 - TRANSFERENCIAS CORRIENTES AL SECTOR PRIVADO"/>
    <s v="N"/>
    <s v="00 - N/A"/>
    <s v="10 - FONDO GENERAL"/>
    <s v="(en blanco)"/>
    <s v="99 - MULTIPROVINCIAL"/>
    <n v="0"/>
    <n v="1484255500"/>
    <n v="1364005500"/>
  </r>
  <r>
    <s v="2024"/>
    <x v="0"/>
    <x v="0"/>
    <x v="0"/>
    <x v="4"/>
    <s v="2 - Poder Ejecutivo"/>
    <s v="0206 - MINISTERIO DE EDUCACIÓN"/>
    <s v="0001 - MINISTERIO DE EDUCACION"/>
    <x v="2"/>
    <x v="10"/>
    <x v="42"/>
    <s v="2.4 - TRANSFERENCIAS CORRIENTES"/>
    <s v="2.4.7 - TRANSFERENCIAS CORRIENTES AL SECTOR EXTERNO"/>
    <s v="N"/>
    <s v="00 - N/A"/>
    <s v="10 - FONDO GENERAL"/>
    <s v="(en blanco)"/>
    <s v="99 - MULTIPROVINCIAL"/>
    <n v="87468596"/>
    <n v="0"/>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en blanco)"/>
    <s v="99 - MULTIPROVINCIAL"/>
    <n v="4665474276"/>
    <n v="2713032276.7399998"/>
    <n v="2571610209.0699997"/>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54200"/>
    <n v="799268700"/>
    <n v="734464500"/>
  </r>
  <r>
    <s v="2024"/>
    <x v="0"/>
    <x v="0"/>
    <x v="0"/>
    <x v="4"/>
    <s v="2 - Poder Ejecutivo"/>
    <s v="0206 - MINISTERIO DE EDUCACIÓN"/>
    <s v="0001 - MINISTERIO DE EDUCACION"/>
    <x v="2"/>
    <x v="10"/>
    <x v="43"/>
    <s v="2.4 - TRANSFERENCIAS CORRIENTES"/>
    <s v="2.4.9 - TRANSFERENCIAS CORRIENTES A OTRAS INSTITUCIONES PÚBLICAS"/>
    <s v="N"/>
    <s v="00 - N/A"/>
    <s v="10 - FONDO GENERAL"/>
    <s v="(en blanco)"/>
    <s v="99 - MULTIPROVINCIAL"/>
    <n v="2453260775"/>
    <n v="977957580.07999992"/>
    <n v="730018716.14999986"/>
  </r>
  <r>
    <s v="2024"/>
    <x v="0"/>
    <x v="0"/>
    <x v="0"/>
    <x v="4"/>
    <s v="2 - Poder Ejecutivo"/>
    <s v="0206 - MINISTERIO DE EDUCACIÓN"/>
    <s v="0001 - MINISTERIO DE EDUCACION"/>
    <x v="2"/>
    <x v="10"/>
    <x v="44"/>
    <s v="2.4 - TRANSFERENCIAS CORRIENTES"/>
    <s v="2.4.9 - TRANSFERENCIAS CORRIENTES A OTRAS INSTITUCIONES PÚBLICAS"/>
    <s v="N"/>
    <s v="00 - N/A"/>
    <s v="10 - FONDO GENERAL"/>
    <s v="(en blanco)"/>
    <s v="99 - MULTIPROVINCIAL"/>
    <n v="237925000"/>
    <n v="87340690.400000006"/>
    <n v="53326905.350000009"/>
  </r>
  <r>
    <s v="2024"/>
    <x v="0"/>
    <x v="0"/>
    <x v="0"/>
    <x v="4"/>
    <s v="2 - Poder Ejecutivo"/>
    <s v="0206 - MINISTERIO DE EDUCACIÓN"/>
    <s v="0001 - MINISTERIO DE EDUCACION"/>
    <x v="2"/>
    <x v="10"/>
    <x v="45"/>
    <s v="2.4 - TRANSFERENCIAS CORRIENTES"/>
    <s v="2.4.1 - TRANSFERENCIAS CORRIENTES AL SECTOR PRIVADO"/>
    <s v="N"/>
    <s v="00 - N/A"/>
    <s v="10 - FONDO GENERAL"/>
    <s v="(en blanco)"/>
    <s v="99 - MULTIPROVINCIAL"/>
    <n v="35400"/>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en blanco)"/>
    <s v="99 - MULTIPROVINCIAL"/>
    <n v="630000000"/>
    <n v="689000000"/>
    <n v="480886377.25999999"/>
  </r>
  <r>
    <s v="2024"/>
    <x v="0"/>
    <x v="0"/>
    <x v="0"/>
    <x v="4"/>
    <s v="2 - Poder Ejecutivo"/>
    <s v="0206 - MINISTERIO DE EDUCACIÓN"/>
    <s v="0001 - MINISTERIO DE EDUCACION"/>
    <x v="2"/>
    <x v="10"/>
    <x v="31"/>
    <s v="2.4 - TRANSFERENCIAS CORRIENTES"/>
    <s v="2.4.9 - TRANSFERENCIAS CORRIENTES A OTRAS INSTITUCIONES PÚBLICAS"/>
    <s v="N"/>
    <s v="00 - N/A"/>
    <s v="10 - FONDO GENERAL"/>
    <s v="(en blanco)"/>
    <s v="99 - MULTIPROVINCIAL"/>
    <n v="126420000"/>
    <n v="128420000"/>
    <n v="82427808.609999985"/>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2022214419"/>
    <n v="2056299411.96"/>
    <n v="1388849924.0800002"/>
  </r>
  <r>
    <s v="2024"/>
    <x v="0"/>
    <x v="0"/>
    <x v="0"/>
    <x v="4"/>
    <s v="2 - Poder Ejecutivo"/>
    <s v="0206 - MINISTERIO DE EDUCACIÓN"/>
    <s v="0001 - MINISTERIO DE EDUCACION"/>
    <x v="2"/>
    <x v="10"/>
    <x v="40"/>
    <s v="2.4 - TRANSFERENCIAS CORRIENTES"/>
    <s v="2.4.2 - TRANSFERENCIAS CORRIENTES AL  GOBIERNO GENERAL NACIONAL"/>
    <s v="N"/>
    <s v="00 - N/A"/>
    <s v="10 - FONDO GENERAL"/>
    <s v="(en blanco)"/>
    <s v="99 - MULTIPROVINCIAL"/>
    <n v="0"/>
    <n v="5000000"/>
    <n v="5000000"/>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12500000"/>
    <n v="122766351"/>
    <n v="18305756.550000001"/>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2002552625"/>
    <n v="976431364.63999987"/>
    <n v="793582233.40999997"/>
  </r>
  <r>
    <s v="2024"/>
    <x v="0"/>
    <x v="0"/>
    <x v="0"/>
    <x v="4"/>
    <s v="2 - Poder Ejecutivo"/>
    <s v="0206 - MINISTERIO DE EDUCACIÓN"/>
    <s v="0001 - MINISTERIO DE EDUCACION"/>
    <x v="2"/>
    <x v="4"/>
    <x v="6"/>
    <s v="2.4 - TRANSFERENCIAS CORRIENTES"/>
    <s v="2.4.1 - TRANSFERENCIAS CORRIENTES AL SECTOR PRIVADO"/>
    <s v="N"/>
    <s v="00 - N/A"/>
    <s v="10 - FONDO GENERAL"/>
    <s v="(en blanco)"/>
    <s v="99 - MULTIPROVINCIAL"/>
    <n v="840000000"/>
    <n v="840000000"/>
    <n v="518076082.56999999"/>
  </r>
  <r>
    <s v="2024"/>
    <x v="0"/>
    <x v="0"/>
    <x v="0"/>
    <x v="4"/>
    <s v="2 - Poder Ejecutivo"/>
    <s v="0206 - MINISTERIO DE EDUCACIÓN"/>
    <s v="0001 - MINISTERIO DE EDUCACION"/>
    <x v="2"/>
    <x v="5"/>
    <x v="8"/>
    <s v="2.4 - TRANSFERENCIAS CORRIENTES"/>
    <s v="2.4.9 - TRANSFERENCIAS CORRIENTES A OTRAS INSTITUCIONES PÚBLICAS"/>
    <s v="N"/>
    <s v="00 - N/A"/>
    <s v="10 - FONDO GENERAL"/>
    <s v="(en blanco)"/>
    <s v="99 - MULTIPROVINCIAL"/>
    <n v="0"/>
    <n v="415576"/>
    <n v="415575.95"/>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en blanco)"/>
    <s v="99 - MULTIPROVINCIAL"/>
    <n v="0"/>
    <n v="150000000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en blanco)"/>
    <s v="99 - MULTIPROVINCIAL"/>
    <n v="15634005"/>
    <n v="30634005"/>
    <n v="28490546"/>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en blanco)"/>
    <s v="99 - MULTIPROVINCIAL"/>
    <n v="0"/>
    <n v="110577087.97"/>
    <n v="108963416.58"/>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en blanco)"/>
    <s v="99 - MULTIPROVINCIAL"/>
    <n v="12000000"/>
    <n v="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742203352"/>
    <n v="2564979599.9000001"/>
    <n v="2408920771.3299999"/>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200000000"/>
    <n v="181272400"/>
    <n v="94672312.5"/>
  </r>
  <r>
    <s v="2024"/>
    <x v="0"/>
    <x v="0"/>
    <x v="0"/>
    <x v="4"/>
    <s v="2 - Poder Ejecutivo"/>
    <s v="0206 - MINISTERIO DE EDUCACIÓN"/>
    <s v="0008 - INSTITUTO SUPERIOR DE FORMACIÓN DOCENTE  SALOME UREÑA"/>
    <x v="2"/>
    <x v="10"/>
    <x v="24"/>
    <s v="2.4 - TRANSFERENCIAS CORRIENTES"/>
    <s v="2.4.9 - TRANSFERENCIAS CORRIENTES A OTRAS INSTITUCIONES PÚBLICAS"/>
    <s v="N"/>
    <s v="00 - N/A"/>
    <s v="10 - FONDO GENERAL"/>
    <s v="(en blanco)"/>
    <s v="99 - MULTIPROVINCIAL"/>
    <n v="0"/>
    <n v="12387000"/>
    <n v="0"/>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9375000"/>
    <n v="9375000"/>
    <n v="1618925.1300000004"/>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en blanco)"/>
    <s v="99 - MULTIPROVINCIAL"/>
    <n v="389620762"/>
    <n v="689620762"/>
    <n v="362521531.97000003"/>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8449825854"/>
    <n v="8911771562"/>
    <n v="6545891776.4999981"/>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144005740"/>
    <n v="151107480.63999999"/>
    <n v="51000000"/>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4620340344"/>
    <n v="4706111631.79"/>
    <n v="3044143511.6399994"/>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3154759734"/>
    <n v="3351127604.3899999"/>
    <n v="2231386462.8000011"/>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6583251821"/>
    <n v="6711096776.6000004"/>
    <n v="4813242739.0500011"/>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en blanco)"/>
    <s v="99 - MULTIPROVINCIAL"/>
    <n v="161724"/>
    <n v="161724"/>
    <n v="121293"/>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en blanco)"/>
    <s v="99 - MULTIPROVINCIAL"/>
    <n v="5130920"/>
    <n v="5130920"/>
    <n v="3848184"/>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1327631627"/>
    <n v="1300561627"/>
    <n v="939175087.7299999"/>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79215857821"/>
    <n v="79526138028.610001"/>
    <n v="56740309180.190002"/>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10 - FONDO GENERAL"/>
    <s v="(en blanco)"/>
    <s v="99 - MULTIPROVINCIAL"/>
    <n v="51000000"/>
    <n v="53000000"/>
    <n v="52745010.059999995"/>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70 - DONACION EXTERNA"/>
    <s v="(en blanco)"/>
    <s v="99 - MULTIPROVINCIAL"/>
    <n v="0"/>
    <n v="1642241.7"/>
    <n v="0"/>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en blanco)"/>
    <s v="99 - MULTIPROVINCIAL"/>
    <n v="66491447"/>
    <n v="148490577"/>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en blanco)"/>
    <s v="99 - MULTIPROVINCIAL"/>
    <n v="81219994"/>
    <n v="81219994"/>
    <n v="48139376.359999999"/>
  </r>
  <r>
    <s v="2024"/>
    <x v="0"/>
    <x v="0"/>
    <x v="0"/>
    <x v="4"/>
    <s v="2 - Poder Ejecutivo"/>
    <s v="0207 - MINISTERIO DE SALUD PÚBLICA Y ASISTENCIA SOCIAL"/>
    <s v="0007 - CONSEJO NACIONAL PARA EL VIH SIDA"/>
    <x v="2"/>
    <x v="3"/>
    <x v="48"/>
    <s v="2.4 - TRANSFERENCIAS CORRIENTES"/>
    <s v="2.4.1 - TRANSFERENCIAS CORRIENTES AL SECTOR PRIVADO"/>
    <s v="S"/>
    <s v="00 - N/A"/>
    <s v="70 - DONACION EXTERNA"/>
    <s v="(en blanco)"/>
    <s v="99 - MULTIPROVINCIAL"/>
    <n v="70044675"/>
    <n v="75533874.340000004"/>
    <n v="45481314.350000009"/>
  </r>
  <r>
    <s v="2024"/>
    <x v="0"/>
    <x v="0"/>
    <x v="0"/>
    <x v="4"/>
    <s v="2 - Poder Ejecutivo"/>
    <s v="0207 - MINISTERIO DE SALUD PÚBLICA Y ASISTENCIA SOCIAL"/>
    <s v="0007 - CONSEJO NACIONAL PARA EL VIH SIDA"/>
    <x v="2"/>
    <x v="3"/>
    <x v="48"/>
    <s v="2.4 - TRANSFERENCIAS CORRIENTES"/>
    <s v="2.4.9 - TRANSFERENCIAS CORRIENTES A OTRAS INSTITUCIONES PÚBLICAS"/>
    <s v="S"/>
    <s v="00 - N/A"/>
    <s v="70 - DONACION EXTERNA"/>
    <s v="(en blanco)"/>
    <s v="99 - MULTIPROVINCIAL"/>
    <n v="9994565"/>
    <n v="5062917.1999999993"/>
    <n v="2524410.66"/>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en blanco)"/>
    <s v="99 - MULTIPROVINCIAL"/>
    <n v="0"/>
    <n v="83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1031914731"/>
    <n v="971464731"/>
    <n v="709220760.11000013"/>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en blanco)"/>
    <s v="99 - MULTIPROVINCIAL"/>
    <n v="88034065"/>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316303071"/>
    <n v="299660505"/>
    <n v="110114970.67999999"/>
  </r>
  <r>
    <s v="2024"/>
    <x v="0"/>
    <x v="0"/>
    <x v="0"/>
    <x v="4"/>
    <s v="2 - Poder Ejecutivo"/>
    <s v="0209 - MINISTERIO DE TRABAJO"/>
    <s v="0001 - MINISTERIO DE TRABAJO"/>
    <x v="1"/>
    <x v="2"/>
    <x v="51"/>
    <s v="2.4 - TRANSFERENCIAS CORRIENTES"/>
    <s v="2.4.7 - TRANSFERENCIAS CORRIENTES AL SECTOR EXTERNO"/>
    <s v="N"/>
    <s v="00 - N/A"/>
    <s v="10 - FONDO GENERAL"/>
    <s v="(en blanco)"/>
    <s v="99 - MULTIPROVINCIAL"/>
    <n v="19179768"/>
    <n v="18979768"/>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267271422"/>
    <n v="307271422"/>
    <n v="240453566.5"/>
  </r>
  <r>
    <s v="2024"/>
    <x v="0"/>
    <x v="0"/>
    <x v="0"/>
    <x v="4"/>
    <s v="2 - Poder Ejecutivo"/>
    <s v="0209 - MINISTERIO DE TRABAJO"/>
    <s v="0001 - MINISTERIO DE TRABAJO"/>
    <x v="2"/>
    <x v="4"/>
    <x v="6"/>
    <s v="2.4 - TRANSFERENCIAS CORRIENTES"/>
    <s v="2.4.1 - TRANSFERENCIAS CORRIENTES AL SECTOR PRIVADO"/>
    <s v="N"/>
    <s v="00 - N/A"/>
    <s v="10 - FONDO GENERAL"/>
    <s v="(en blanco)"/>
    <s v="99 - MULTIPROVINCIAL"/>
    <n v="0"/>
    <n v="9000000"/>
    <n v="900000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666470029"/>
    <n v="786470029"/>
    <n v="559852518.75000012"/>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326979786"/>
    <n v="326979786"/>
    <n v="226863464.70999995"/>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164990318"/>
    <n v="703271318"/>
    <n v="423674481.06"/>
  </r>
  <r>
    <s v="2024"/>
    <x v="0"/>
    <x v="0"/>
    <x v="0"/>
    <x v="4"/>
    <s v="2 - Poder Ejecutivo"/>
    <s v="0210 - MINISTERIO DE AGRICULTURA"/>
    <s v="0001 - MINISTERIO DE AGRICULTURA"/>
    <x v="1"/>
    <x v="12"/>
    <x v="32"/>
    <s v="2.4 - TRANSFERENCIAS CORRIENTES"/>
    <s v="2.4.1 - TRANSFERENCIAS CORRIENTES AL SECTOR PRIVADO"/>
    <s v="N"/>
    <s v="00 - N/A"/>
    <s v="50 - CRÉDITO INTERNO"/>
    <s v="(en blanco)"/>
    <s v="99 - MULTIPROVINCIAL"/>
    <n v="0"/>
    <n v="400000000"/>
    <n v="299213150"/>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3610602440"/>
    <n v="3685602440"/>
    <n v="2592820921.2800007"/>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en blanco)"/>
    <s v="99 - MULTIPROVINCIAL"/>
    <n v="318257685"/>
    <n v="318257685"/>
    <n v="221353704.93000001"/>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1357112088"/>
    <n v="1907822311"/>
    <n v="1527473193.7900002"/>
  </r>
  <r>
    <s v="2024"/>
    <x v="0"/>
    <x v="0"/>
    <x v="0"/>
    <x v="4"/>
    <s v="2 - Poder Ejecutivo"/>
    <s v="0210 - MINISTERIO DE AGRICULTURA"/>
    <s v="0001 - MINISTERIO DE AGRICULTURA"/>
    <x v="1"/>
    <x v="12"/>
    <x v="32"/>
    <s v="2.4 - TRANSFERENCIAS CORRIENTES"/>
    <s v="2.4.4 - TRANSFERENCIAS CORRIENTES A EMPRESAS PÚBLICAS NO FINANCIERAS"/>
    <s v="N"/>
    <s v="00 - N/A"/>
    <s v="50 - CRÉDITO INTERNO"/>
    <s v="(en blanco)"/>
    <s v="99 - MULTIPROVINCIAL"/>
    <n v="0"/>
    <n v="150000000"/>
    <n v="150000000"/>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en blanco)"/>
    <s v="99 - MULTIPROVINCIAL"/>
    <n v="250002253"/>
    <n v="250002253"/>
    <n v="173078482.85999995"/>
  </r>
  <r>
    <s v="2024"/>
    <x v="0"/>
    <x v="0"/>
    <x v="0"/>
    <x v="4"/>
    <s v="2 - Poder Ejecutivo"/>
    <s v="0210 - MINISTERIO DE AGRICULTURA"/>
    <s v="0001 - MINISTERIO DE AGRICULTURA"/>
    <x v="1"/>
    <x v="12"/>
    <x v="32"/>
    <s v="2.4 - TRANSFERENCIAS CORRIENTES"/>
    <s v="2.4.7 - TRANSFERENCIAS CORRIENTES AL SECTOR EXTERNO"/>
    <s v="N"/>
    <s v="00 - N/A"/>
    <s v="10 - FONDO GENERAL"/>
    <s v="(en blanco)"/>
    <s v="99 - MULTIPROVINCIAL"/>
    <n v="40000000"/>
    <n v="111860200"/>
    <n v="85951680.560000002"/>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en blanco)"/>
    <s v="99 - MULTIPROVINCIAL"/>
    <n v="406851900"/>
    <n v="406851900"/>
    <n v="305138925"/>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143925000"/>
    <n v="143925000"/>
    <n v="112177869"/>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en blanco)"/>
    <s v="99 - MULTIPROVINCIAL"/>
    <n v="100000"/>
    <n v="30000"/>
    <n v="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en blanco)"/>
    <s v="99 - MULTIPROVINCIAL"/>
    <n v="700000"/>
    <n v="710000"/>
    <n v="706571.71"/>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en blanco)"/>
    <s v="99 - MULTIPROVINCIAL"/>
    <n v="1200000"/>
    <n v="1200000"/>
    <n v="104000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750943180"/>
    <n v="750943180"/>
    <n v="462118879.99999994"/>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1887755080"/>
    <n v="2222755080"/>
    <n v="1448674159.4399998"/>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15000000"/>
    <n v="0"/>
    <n v="0"/>
  </r>
  <r>
    <s v="2024"/>
    <x v="0"/>
    <x v="0"/>
    <x v="0"/>
    <x v="4"/>
    <s v="2 - Poder Ejecutivo"/>
    <s v="0211 - MINISTERIO DE OBRAS PÚBLICAS Y COMUNICACIONES"/>
    <s v="0001 - MINISTERIO DE OBRAS PUBLICAS Y COMUNICACIONES"/>
    <x v="1"/>
    <x v="11"/>
    <x v="57"/>
    <s v="2.4 - TRANSFERENCIAS CORRIENTES"/>
    <s v="2.4.2 - TRANSFERENCIAS CORRIENTES AL  GOBIERNO GENERAL NACIONAL"/>
    <s v="N"/>
    <s v="00 - N/A"/>
    <s v="10 - FONDO GENERAL"/>
    <s v="(en blanco)"/>
    <s v="99 - MULTIPROVINCIAL"/>
    <n v="0"/>
    <n v="39145137.019999996"/>
    <n v="0"/>
  </r>
  <r>
    <s v="2024"/>
    <x v="0"/>
    <x v="0"/>
    <x v="0"/>
    <x v="4"/>
    <s v="2 - Poder Ejecutivo"/>
    <s v="0211 - MINISTERIO DE OBRAS PÚBLICAS Y COMUNICACIONES"/>
    <s v="0001 - MINISTERIO DE OBRAS PUBLICAS Y COMUNICACIONES"/>
    <x v="1"/>
    <x v="20"/>
    <x v="84"/>
    <s v="2.4 - TRANSFERENCIAS CORRIENTES"/>
    <s v="2.4.2 - TRANSFERENCIAS CORRIENTES AL  GOBIERNO GENERAL NACIONAL"/>
    <s v="N"/>
    <s v="00 - N/A"/>
    <s v="20 - FONDOS CON DESTINO ESPECÍFICO"/>
    <s v="(en blanco)"/>
    <s v="99 - MULTIPROVINCIAL"/>
    <n v="0"/>
    <n v="1564524656"/>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359500000"/>
    <n v="409500000"/>
    <n v="295230768"/>
  </r>
  <r>
    <s v="2024"/>
    <x v="0"/>
    <x v="0"/>
    <x v="0"/>
    <x v="4"/>
    <s v="2 - Poder Ejecutivo"/>
    <s v="0211 - MINISTERIO DE OBRAS PÚBLICAS Y COMUNICACIONES"/>
    <s v="0001 - MINISTERIO DE OBRAS PUBLICAS Y COMUNICACIONES"/>
    <x v="2"/>
    <x v="8"/>
    <x v="34"/>
    <s v="2.4 - TRANSFERENCIAS CORRIENTES"/>
    <s v="2.4.1 - TRANSFERENCIAS CORRIENTES AL SECTOR PRIVADO"/>
    <s v="N"/>
    <s v="00 - N/A"/>
    <s v="20 - FONDOS CON DESTINO ESPECÍFICO"/>
    <s v="(en blanco)"/>
    <s v="99 - MULTIPROVINCIAL"/>
    <n v="0"/>
    <n v="3000000"/>
    <n v="0"/>
  </r>
  <r>
    <s v="2024"/>
    <x v="0"/>
    <x v="0"/>
    <x v="0"/>
    <x v="4"/>
    <s v="2 - Poder Ejecutivo"/>
    <s v="0211 - MINISTERIO DE OBRAS PÚBLICAS Y COMUNICACIONES"/>
    <s v="0001 - MINISTERIO DE OBRAS PUBLICAS Y COMUNICACIONES"/>
    <x v="2"/>
    <x v="8"/>
    <x v="20"/>
    <s v="2.4 - TRANSFERENCIAS CORRIENTES"/>
    <s v="2.4.1 - TRANSFERENCIAS CORRIENTES AL SECTOR PRIVADO"/>
    <s v="N"/>
    <s v="00 - N/A"/>
    <s v="20 - FONDOS CON DESTINO ESPECÍFICO"/>
    <s v="(en blanco)"/>
    <s v="99 - MULTIPROVINCIAL"/>
    <n v="0"/>
    <n v="3500000"/>
    <n v="0"/>
  </r>
  <r>
    <s v="2024"/>
    <x v="0"/>
    <x v="0"/>
    <x v="0"/>
    <x v="4"/>
    <s v="2 - Poder Ejecutivo"/>
    <s v="0211 - MINISTERIO DE OBRAS PÚBLICAS Y COMUNICACIONES"/>
    <s v="0001 - MINISTERIO DE OBRAS PUBLICAS Y COMUNICACIONES"/>
    <x v="2"/>
    <x v="4"/>
    <x v="99"/>
    <s v="2.4 - TRANSFERENCIAS CORRIENTES"/>
    <s v="2.4.1 - TRANSFERENCIAS CORRIENTES AL SECTOR PRIVADO"/>
    <s v="N"/>
    <s v="00 - N/A"/>
    <s v="20 - FONDOS CON DESTINO ESPECÍFICO"/>
    <s v="(en blanco)"/>
    <s v="99 - MULTIPROVINCIAL"/>
    <n v="0"/>
    <n v="600000"/>
    <n v="0"/>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en blanco)"/>
    <s v="99 - MULTIPROVINCIAL"/>
    <n v="1766206"/>
    <n v="1766206"/>
    <n v="1222758"/>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285346590"/>
    <n v="285346590"/>
    <n v="175597896"/>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en blanco)"/>
    <s v="99 - MULTIPROVINCIAL"/>
    <n v="1000000"/>
    <n v="10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en blanco)"/>
    <s v="99 - MULTIPROVINCIAL"/>
    <n v="500000"/>
    <n v="5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en blanco)"/>
    <s v="99 - MULTIPROVINCIAL"/>
    <n v="3000000"/>
    <n v="7100006"/>
    <n v="7092186.3399999999"/>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en blanco)"/>
    <s v="99 - MULTIPROVINCIAL"/>
    <n v="0"/>
    <n v="87165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33331608"/>
    <n v="93331608"/>
    <n v="22242775.959999997"/>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1200000"/>
    <n v="156700000"/>
    <n v="18359271.509999998"/>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1519454267"/>
    <n v="1535552267"/>
    <n v="1057648848.6700001"/>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en blanco)"/>
    <s v="99 - MULTIPROVINCIAL"/>
    <n v="5000000"/>
    <n v="71000000"/>
    <n v="43796420.049999997"/>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299374606"/>
    <n v="299374606"/>
    <n v="207021011.79000002"/>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en blanco)"/>
    <s v="99 - MULTIPROVINCIAL"/>
    <n v="1000000"/>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en blanco)"/>
    <s v="99 - MULTIPROVINCIAL"/>
    <n v="26982232"/>
    <n v="26982232"/>
    <n v="15190186.079999998"/>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en blanco)"/>
    <s v="99 - MULTIPROVINCIAL"/>
    <n v="56487087"/>
    <n v="56487087"/>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47949600"/>
    <n v="87349600"/>
    <n v="69982596.020000011"/>
  </r>
  <r>
    <s v="2024"/>
    <x v="0"/>
    <x v="0"/>
    <x v="0"/>
    <x v="4"/>
    <s v="2 - Poder Ejecutivo"/>
    <s v="0213 - MINISTERIO DE TURISMO"/>
    <s v="0001 - MINISTERIO DE TURISMO"/>
    <x v="1"/>
    <x v="17"/>
    <x v="65"/>
    <s v="2.4 - TRANSFERENCIAS CORRIENTES"/>
    <s v="2.4.7 - TRANSFERENCIAS CORRIENTES AL SECTOR EXTERNO"/>
    <s v="N"/>
    <s v="00 - N/A"/>
    <s v="10 - FONDO GENERAL"/>
    <s v="(en blanco)"/>
    <s v="99 - MULTIPROVINCIAL"/>
    <n v="7500000"/>
    <n v="13500000"/>
    <n v="13291263.170000002"/>
  </r>
  <r>
    <s v="2024"/>
    <x v="0"/>
    <x v="0"/>
    <x v="0"/>
    <x v="4"/>
    <s v="2 - Poder Ejecutivo"/>
    <s v="0213 - MINISTERIO DE TURISMO"/>
    <s v="0001 - MINISTERIO DE TURISMO"/>
    <x v="1"/>
    <x v="17"/>
    <x v="65"/>
    <s v="2.4 - TRANSFERENCIAS CORRIENTES"/>
    <s v="2.4.9 - TRANSFERENCIAS CORRIENTES A OTRAS INSTITUCIONES PÚBLICAS"/>
    <s v="N"/>
    <s v="00 - N/A"/>
    <s v="10 - FONDO GENERAL"/>
    <s v="(en blanco)"/>
    <s v="99 - MULTIPROVINCIAL"/>
    <n v="8000000"/>
    <n v="25200000"/>
    <n v="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3200000"/>
    <n v="4100000"/>
    <n v="3685000"/>
  </r>
  <r>
    <s v="2024"/>
    <x v="0"/>
    <x v="0"/>
    <x v="0"/>
    <x v="4"/>
    <s v="2 - Poder Ejecutivo"/>
    <s v="0215 - MINISTERIO DE LA MUJER"/>
    <s v="0001 - MINISTERIO DE LA MUJER"/>
    <x v="0"/>
    <x v="0"/>
    <x v="10"/>
    <s v="2.4 - TRANSFERENCIAS CORRIENTES"/>
    <s v="2.4.7 - TRANSFERENCIAS CORRIENTES AL SECTOR EXTERNO"/>
    <s v="N"/>
    <s v="00 - N/A"/>
    <s v="10 - FONDO GENERAL"/>
    <s v="(en blanco)"/>
    <s v="99 - MULTIPROVINCIAL"/>
    <n v="2800000"/>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en blanco)"/>
    <s v="99 - MULTIPROVINCIAL"/>
    <n v="84292088"/>
    <n v="84292088"/>
    <n v="56196129.379999995"/>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926763"/>
    <n v="287359845"/>
    <n v="197429674.78"/>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en blanco)"/>
    <s v="99 - MULTIPROVINCIAL"/>
    <n v="1430358"/>
    <n v="1430358"/>
    <n v="871306"/>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170621314"/>
    <n v="178621314"/>
    <n v="85344638.189999998"/>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560856474"/>
    <n v="560856474"/>
    <n v="344635652.38999993"/>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169657636"/>
    <n v="169657636"/>
    <n v="119450340"/>
  </r>
  <r>
    <s v="2024"/>
    <x v="0"/>
    <x v="0"/>
    <x v="0"/>
    <x v="4"/>
    <s v="2 - Poder Ejecutivo"/>
    <s v="0216 - MINISTERIO DE CULTURA"/>
    <s v="0001 - MINISTERIO DE CULTURA"/>
    <x v="2"/>
    <x v="8"/>
    <x v="20"/>
    <s v="2.4 - TRANSFERENCIAS CORRIENTES"/>
    <s v="2.4.7 - TRANSFERENCIAS CORRIENTES AL SECTOR EXTERNO"/>
    <s v="N"/>
    <s v="00 - N/A"/>
    <s v="10 - FONDO GENERAL"/>
    <s v="(en blanco)"/>
    <s v="99 - MULTIPROVINCIAL"/>
    <n v="11556832"/>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en blanco)"/>
    <s v="99 - MULTIPROVINCIAL"/>
    <n v="235683132"/>
    <n v="235683132"/>
    <n v="165381092.90000001"/>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en blanco)"/>
    <s v="99 - MULTIPROVINCIAL"/>
    <n v="1100000"/>
    <n v="110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en blanco)"/>
    <s v="99 - MULTIPROVINCIAL"/>
    <n v="299900"/>
    <n v="299900"/>
    <n v="16500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en blanco)"/>
    <s v="99 - MULTIPROVINCIAL"/>
    <n v="300000"/>
    <n v="300000"/>
    <n v="238119.63999999998"/>
  </r>
  <r>
    <s v="2024"/>
    <x v="0"/>
    <x v="0"/>
    <x v="0"/>
    <x v="4"/>
    <s v="2 - Poder Ejecutivo"/>
    <s v="0216 - MINISTERIO DE CULTURA"/>
    <s v="0003 - BIBLIOTECA NACIONAL PEDRO HENRÍQUEZ UREÑA"/>
    <x v="2"/>
    <x v="8"/>
    <x v="20"/>
    <s v="2.4 - TRANSFERENCIAS CORRIENTES"/>
    <s v="2.4.7 - TRANSFERENCIAS CORRIENTES AL SECTOR EXTERNO"/>
    <s v="N"/>
    <s v="00 - N/A"/>
    <s v="10 - FONDO GENERAL"/>
    <s v="(en blanco)"/>
    <s v="99 - MULTIPROVINCIAL"/>
    <n v="99900"/>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en blanco)"/>
    <s v="99 - MULTIPROVINCIAL"/>
    <n v="250000"/>
    <n v="250000"/>
    <n v="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210650825"/>
    <n v="210650825"/>
    <n v="131706354.25999998"/>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2777263562"/>
    <n v="2777263562"/>
    <n v="1748893987.78"/>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50 - CRÉDITO INTERNO"/>
    <s v="(en blanco)"/>
    <s v="99 - MULTIPROVINCIAL"/>
    <n v="0"/>
    <n v="62000000"/>
    <n v="62000000"/>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en blanco)"/>
    <s v="99 - MULTIPROVINCIAL"/>
    <n v="30012025"/>
    <n v="30012025"/>
    <n v="0"/>
  </r>
  <r>
    <s v="2024"/>
    <x v="0"/>
    <x v="0"/>
    <x v="0"/>
    <x v="4"/>
    <s v="2 - Poder Ejecutivo"/>
    <s v="0218 - MINISTERIO DE MEDIO AMBIENTE Y RECURSOS NATURALES"/>
    <s v="0001 - MINISTERIO  DE MEDIO AMBIENTE Y RECURSOS NATURALES"/>
    <x v="3"/>
    <x v="19"/>
    <x v="100"/>
    <s v="2.4 - TRANSFERENCIAS CORRIENTES"/>
    <s v="2.4.1 - TRANSFERENCIAS CORRIENTES AL SECTOR PRIVADO"/>
    <s v="N"/>
    <s v="00 - N/A"/>
    <s v="10 - FONDO GENERAL"/>
    <s v="(en blanco)"/>
    <s v="99 - MULTIPROVINCIAL"/>
    <n v="192719000"/>
    <n v="459719000"/>
    <n v="210403070.54000002"/>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10 - FONDO GENERAL"/>
    <s v="(en blanco)"/>
    <s v="99 - MULTIPROVINCIAL"/>
    <n v="39000000"/>
    <n v="50000000"/>
    <n v="32126141.640000001"/>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70 - DONACION EXTERNA"/>
    <s v="(en blanco)"/>
    <s v="99 - MULTIPROVINCIAL"/>
    <n v="8326174"/>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160700000"/>
    <n v="166700000"/>
    <n v="118241509.44000001"/>
  </r>
  <r>
    <s v="2024"/>
    <x v="0"/>
    <x v="0"/>
    <x v="0"/>
    <x v="4"/>
    <s v="2 - Poder Ejecutivo"/>
    <s v="0218 - MINISTERIO DE MEDIO AMBIENTE Y RECURSOS NATURALES"/>
    <s v="0001 - MINISTERIO  DE MEDIO AMBIENTE Y RECURSOS NATURALES"/>
    <x v="3"/>
    <x v="9"/>
    <x v="101"/>
    <s v="2.4 - TRANSFERENCIAS CORRIENTES"/>
    <s v="2.4.2 - TRANSFERENCIAS CORRIENTES AL  GOBIERNO GENERAL NACIONAL"/>
    <s v="N"/>
    <s v="00 - N/A"/>
    <s v="10 - FONDO GENERAL"/>
    <s v="(en blanco)"/>
    <s v="99 - MULTIPROVINCIAL"/>
    <n v="125100000"/>
    <n v="159100000"/>
    <n v="105773875"/>
  </r>
  <r>
    <s v="2024"/>
    <x v="0"/>
    <x v="0"/>
    <x v="0"/>
    <x v="4"/>
    <s v="2 - Poder Ejecutivo"/>
    <s v="0218 - MINISTERIO DE MEDIO AMBIENTE Y RECURSOS NATURALES"/>
    <s v="0001 - MINISTERIO  DE MEDIO AMBIENTE Y RECURSOS NATURALES"/>
    <x v="3"/>
    <x v="9"/>
    <x v="102"/>
    <s v="2.4 - TRANSFERENCIAS CORRIENTES"/>
    <s v="2.4.7 - TRANSFERENCIAS CORRIENTES AL SECTOR EXTERNO"/>
    <s v="N"/>
    <s v="00 - N/A"/>
    <s v="10 - FONDO GENERAL"/>
    <s v="(en blanco)"/>
    <s v="99 - MULTIPROVINCIAL"/>
    <n v="12000000"/>
    <n v="12000000"/>
    <n v="11469292.700000001"/>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79500000"/>
    <n v="126913009.65000001"/>
    <n v="88806512.50999999"/>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437052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5927027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en blanco)"/>
    <s v="99 - MULTIPROVINCIAL"/>
    <n v="346931723"/>
    <n v="346931723"/>
    <n v="164880161"/>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en blanco)"/>
    <s v="99 - MULTIPROVINCIAL"/>
    <n v="1243380"/>
    <n v="4043380"/>
    <n v="1434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en blanco)"/>
    <s v="99 - MULTIPROVINCIAL"/>
    <n v="0"/>
    <n v="1000000"/>
    <n v="744649.39000000013"/>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2756620"/>
    <n v="14536620"/>
    <n v="12418925.18"/>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41370000"/>
    <n v="393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56380000"/>
    <n v="5638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36200000"/>
    <n v="291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4900000"/>
    <n v="219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7370000"/>
    <n v="1527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5780000"/>
    <n v="10815000"/>
  </r>
  <r>
    <s v="2024"/>
    <x v="0"/>
    <x v="0"/>
    <x v="0"/>
    <x v="4"/>
    <s v="2 - Poder Ejecutivo"/>
    <s v="0219 - MINISTERIO DE EDUCACIÓN SUPERIOR CIENCIA Y TECNOLOGÍA"/>
    <s v="0001 - MINISTERIO DE EDUCACION SUPERIOR, CIENCIA Y TECNOLOGIA"/>
    <x v="1"/>
    <x v="17"/>
    <x v="103"/>
    <s v="2.4 - TRANSFERENCIAS CORRIENTES"/>
    <s v="2.4.2 - TRANSFERENCIAS CORRIENTES AL  GOBIERNO GENERAL NACIONAL"/>
    <s v="N"/>
    <s v="00 - N/A"/>
    <s v="10 - FONDO GENERAL"/>
    <s v="(en blanco)"/>
    <s v="99 - MULTIPROVINCIAL"/>
    <n v="173671257"/>
    <n v="173671257"/>
    <n v="130253442.7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2573498936"/>
    <n v="2573498936"/>
    <n v="1343535024.9000006"/>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13946295282"/>
    <n v="13866295282"/>
    <n v="9641687568.0299969"/>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660727278"/>
    <n v="660727278"/>
    <n v="482187941.61999995"/>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2700000"/>
    <n v="2700000"/>
    <n v="1427775.85"/>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en blanco)"/>
    <s v="99 - MULTIPROVINCIAL"/>
    <n v="0"/>
    <n v="200000"/>
    <n v="0"/>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en blanco)"/>
    <s v="99 - MULTIPROVINCIAL"/>
    <n v="20000"/>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262000"/>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70594062"/>
    <n v="70594062"/>
    <n v="50013046.530000009"/>
  </r>
  <r>
    <s v="2024"/>
    <x v="0"/>
    <x v="0"/>
    <x v="0"/>
    <x v="4"/>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en blanco)"/>
    <s v="99 - MULTIPROVINCIAL"/>
    <n v="0"/>
    <n v="84150000"/>
    <n v="0"/>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21641550"/>
    <n v="21641550"/>
    <n v="21387956.800000001"/>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42039167"/>
    <n v="54039167"/>
    <n v="30426111.360000007"/>
  </r>
  <r>
    <s v="2024"/>
    <x v="0"/>
    <x v="0"/>
    <x v="0"/>
    <x v="4"/>
    <s v="2 - Poder Ejecutivo"/>
    <s v="0220 - MINISTERIO DE ECONOMÍA, PLANIFICACIÓN Y DESARROLLO"/>
    <s v="0001 - MINISTERIO DE ECONOMIA, PLANIFICACION Y DESARROLLO"/>
    <x v="2"/>
    <x v="14"/>
    <x v="104"/>
    <s v="2.4 - TRANSFERENCIAS CORRIENTES"/>
    <s v="2.4.2 - TRANSFERENCIAS CORRIENTES AL  GOBIERNO GENERAL NACIONAL"/>
    <s v="N"/>
    <s v="00 - N/A"/>
    <s v="10 - FONDO GENERAL"/>
    <s v="(en blanco)"/>
    <s v="99 - MULTIPROVINCIAL"/>
    <n v="144144665"/>
    <n v="144144665"/>
    <n v="91760018.019999981"/>
  </r>
  <r>
    <s v="2024"/>
    <x v="0"/>
    <x v="0"/>
    <x v="0"/>
    <x v="4"/>
    <s v="2 - Poder Ejecutivo"/>
    <s v="0220 - MINISTERIO DE ECONOMÍA, PLANIFICACIÓN Y DESARROLLO"/>
    <s v="0001 - MINISTERIO DE ECONOMIA, PLANIFICACION Y DESARROLLO"/>
    <x v="2"/>
    <x v="14"/>
    <x v="105"/>
    <s v="2.4 - TRANSFERENCIAS CORRIENTES"/>
    <s v="2.4.1 - TRANSFERENCIAS CORRIENTES AL SECTOR PRIVADO"/>
    <s v="N"/>
    <s v="00 - N/A"/>
    <s v="10 - FONDO GENERAL"/>
    <s v="(en blanco)"/>
    <s v="99 - MULTIPROVINCIAL"/>
    <n v="0"/>
    <n v="13826000"/>
    <n v="169725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en blanco)"/>
    <s v="99 - MULTIPROVINCIAL"/>
    <n v="1000000"/>
    <n v="1000000"/>
    <n v="3950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3032800"/>
    <n v="3032800"/>
    <n v="1638881.3"/>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985000"/>
    <n v="1315000"/>
    <n v="97649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50000"/>
    <n v="50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20500000"/>
    <n v="20800000"/>
    <n v="14016916.440000001"/>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200000"/>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01 - DISTRITO NACIONAL"/>
    <n v="0"/>
    <n v="47271533.329999998"/>
    <n v="23635766.670000002"/>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99 - MULTIPROVINCIAL"/>
    <n v="2000000"/>
    <n v="23164466.670000002"/>
    <n v="2235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01 - DISTRITO NACIONAL"/>
    <n v="0"/>
    <n v="1026160"/>
    <n v="1026155.44"/>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99 - MULTIPROVINCIAL"/>
    <n v="0"/>
    <n v="10000000"/>
    <n v="10000000"/>
  </r>
  <r>
    <s v="2024"/>
    <x v="0"/>
    <x v="0"/>
    <x v="0"/>
    <x v="4"/>
    <s v="2 - Poder Ejecutivo"/>
    <s v="0222 - MINISTERIO DE ENERGIA Y MINAS"/>
    <s v="0001 - MINISTERIO DE ENERGIA Y MINAS"/>
    <x v="0"/>
    <x v="0"/>
    <x v="10"/>
    <s v="2.4 - TRANSFERENCIAS CORRIENTES"/>
    <s v="2.4.1 - TRANSFERENCIAS CORRIENTES AL SECTOR PRIVADO"/>
    <s v="N"/>
    <s v="00 - N/A"/>
    <s v="10 - FONDO GENERAL"/>
    <s v="(en blanco)"/>
    <s v="99 - MULTIPROVINCIAL"/>
    <n v="0"/>
    <n v="150000"/>
    <n v="50000"/>
  </r>
  <r>
    <s v="2024"/>
    <x v="0"/>
    <x v="0"/>
    <x v="0"/>
    <x v="4"/>
    <s v="2 - Poder Ejecutivo"/>
    <s v="0222 - MINISTERIO DE ENERGIA Y MINAS"/>
    <s v="0001 - MINISTERIO DE ENERGIA Y MINAS"/>
    <x v="1"/>
    <x v="16"/>
    <x v="106"/>
    <s v="2.4 - TRANSFERENCIAS CORRIENTES"/>
    <s v="2.4.1 - TRANSFERENCIAS CORRIENTES AL SECTOR PRIVADO"/>
    <s v="N"/>
    <s v="00 - N/A"/>
    <s v="10 - FONDO GENERAL"/>
    <s v="(en blanco)"/>
    <s v="99 - MULTIPROVINCIAL"/>
    <n v="56750009"/>
    <n v="56750009"/>
    <n v="42562506.630000003"/>
  </r>
  <r>
    <s v="2024"/>
    <x v="0"/>
    <x v="0"/>
    <x v="0"/>
    <x v="4"/>
    <s v="2 - Poder Ejecutivo"/>
    <s v="0222 - MINISTERIO DE ENERGIA Y MINAS"/>
    <s v="0001 - MINISTERIO DE ENERGIA Y MINAS"/>
    <x v="1"/>
    <x v="16"/>
    <x v="85"/>
    <s v="2.4 - TRANSFERENCIAS CORRIENTES"/>
    <s v="2.4.7 - TRANSFERENCIAS CORRIENTES AL SECTOR EXTERNO"/>
    <s v="N"/>
    <s v="00 - N/A"/>
    <s v="10 - FONDO GENERAL"/>
    <s v="(en blanco)"/>
    <s v="99 - MULTIPROVINCIAL"/>
    <n v="0"/>
    <n v="3424857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930000"/>
    <n v="19771691"/>
    <n v="13686307.65"/>
  </r>
  <r>
    <s v="2024"/>
    <x v="0"/>
    <x v="0"/>
    <x v="0"/>
    <x v="4"/>
    <s v="2 - Poder Ejecutivo"/>
    <s v="0222 - MINISTERIO DE ENERGIA Y MINAS"/>
    <s v="0001 - MINISTERIO DE ENERGIA Y MINAS"/>
    <x v="1"/>
    <x v="16"/>
    <x v="86"/>
    <s v="2.4 - TRANSFERENCIAS CORRIENTES"/>
    <s v="2.4.7 - TRANSFERENCIAS CORRIENTES AL SECTOR EXTERNO"/>
    <s v="N"/>
    <s v="00 - N/A"/>
    <s v="10 - FONDO GENERAL"/>
    <s v="(en blanco)"/>
    <s v="99 - MULTIPROVINCIAL"/>
    <n v="37036104"/>
    <n v="5844413"/>
    <n v="2799378.3099999982"/>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en blanco)"/>
    <s v="99 - MULTIPROVINCIAL"/>
    <n v="69500000"/>
    <n v="72017200"/>
    <n v="41064164"/>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en blanco)"/>
    <s v="99 - MULTIPROVINCIAL"/>
    <n v="400000000"/>
    <n v="400000000"/>
    <n v="266666666.63999999"/>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40105000"/>
    <n v="40105000"/>
    <n v="275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25000"/>
    <n v="1525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en blanco)"/>
    <s v="99 - MULTIPROVINCIAL"/>
    <n v="30000"/>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en blanco)"/>
    <s v="99 - MULTIPROVINCIAL"/>
    <n v="30880968237"/>
    <n v="30880968238"/>
    <n v="20000000000"/>
  </r>
  <r>
    <s v="2024"/>
    <x v="0"/>
    <x v="0"/>
    <x v="0"/>
    <x v="4"/>
    <s v="2 - Poder Ejecutivo"/>
    <s v="0999 - ADMINISTRACION DE OBLIGACIONES DEL TESORO NACIONAL"/>
    <s v="0001 - MINISTERIO DE HACIENDA (OBLIGACIONES DEL TESORO)"/>
    <x v="0"/>
    <x v="0"/>
    <x v="2"/>
    <s v="2.4 - TRANSFERENCIAS CORRIENTES"/>
    <s v="2.4.5 - TRANSFERENCIAS CORRIENTES A INSTITUCIONES PÚBLICAS FINANCIERAS"/>
    <s v="N"/>
    <s v="00 - N/A"/>
    <s v="10 - FONDO GENERAL"/>
    <s v="(en blanco)"/>
    <s v="99 - MULTIPROVINCIAL"/>
    <n v="0"/>
    <n v="186245658"/>
    <n v="0"/>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10 - FONDO GENERAL"/>
    <s v="(en blanco)"/>
    <s v="99 - MULTIPROVINCIAL"/>
    <n v="46000047179"/>
    <n v="52000047179"/>
    <n v="48713192376.5"/>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60 - CREDITO EXTERNO"/>
    <s v="(en blanco)"/>
    <s v="99 - MULTIPROVINCIAL"/>
    <n v="40392924821"/>
    <n v="40392924821"/>
    <n v="16106215263.5"/>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en blanco)"/>
    <s v="99 - MULTIPROVINCIAL"/>
    <n v="782262328"/>
    <n v="155711932"/>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en blanco)"/>
    <s v="99 - MULTIPROVINCIAL"/>
    <n v="245853125"/>
    <n v="0"/>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en blanco)"/>
    <s v="99 - MULTIPROVINCIAL"/>
    <n v="883907667"/>
    <n v="1968907667"/>
    <n v="662930917"/>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10970868"/>
    <n v="10970868"/>
    <n v="8513074"/>
  </r>
  <r>
    <s v="2024"/>
    <x v="0"/>
    <x v="0"/>
    <x v="0"/>
    <x v="4"/>
    <s v="3 - Poder Judicial"/>
    <s v="0301 - PODER JUDICIAL"/>
    <s v="0001 - CONSEJO DEL PODER JUDICIAL"/>
    <x v="0"/>
    <x v="1"/>
    <x v="1"/>
    <s v="2.4 - TRANSFERENCIAS CORRIENTES"/>
    <s v="2.4.7 - TRANSFERENCIAS CORRIENTES AL SECTOR EXTERNO"/>
    <s v="N"/>
    <s v="00 - N/A"/>
    <s v="10 - FONDO GENERAL"/>
    <s v="(en blanco)"/>
    <s v="99 - MULTIPROVINCIAL"/>
    <n v="513825"/>
    <n v="513825"/>
    <n v="373121"/>
  </r>
  <r>
    <s v="2024"/>
    <x v="0"/>
    <x v="0"/>
    <x v="0"/>
    <x v="4"/>
    <s v="4 - Junta Central Electoral"/>
    <s v="0401 - JUNTA CENTRAL ELECTORAL"/>
    <s v="0001 - JUNTA CENTRAL ELECTORAL"/>
    <x v="0"/>
    <x v="0"/>
    <x v="89"/>
    <s v="2.4 - TRANSFERENCIAS CORRIENTES"/>
    <s v="2.4.1 - TRANSFERENCIAS CORRIENTES AL SECTOR PRIVADO"/>
    <s v="N"/>
    <s v="00 - N/A"/>
    <s v="10 - FONDO GENERAL"/>
    <s v="(en blanco)"/>
    <s v="99 - MULTIPROVINCIAL"/>
    <n v="2520800000"/>
    <n v="50416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en blanco)"/>
    <s v="99 - MULTIPROVINCIAL"/>
    <n v="830000"/>
    <n v="699365"/>
    <n v="435139"/>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en blanco)"/>
    <s v="99 - MULTIPROVINCIAL"/>
    <n v="780000"/>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en blanco)"/>
    <s v="99 - MULTIPROVINCIAL"/>
    <n v="101500"/>
    <n v="101500"/>
    <n v="101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en blanco)"/>
    <s v="99 - MULTIPROVINCIAL"/>
    <n v="1488300"/>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11866975"/>
    <n v="11866975"/>
    <n v="8479449"/>
  </r>
  <r>
    <s v="2024"/>
    <x v="0"/>
    <x v="0"/>
    <x v="0"/>
    <x v="4"/>
    <s v="6 - Tribunal Constitucional"/>
    <s v="0403 - TRIBUNAL CONSTITUCIONAL"/>
    <s v="0001 - TRIBUNAL CONSTITUCIONAL"/>
    <x v="2"/>
    <x v="4"/>
    <x v="6"/>
    <s v="2.4 - TRANSFERENCIAS CORRIENTES"/>
    <s v="2.4.1 - TRANSFERENCIAS CORRIENTES AL SECTOR PRIVADO"/>
    <s v="N"/>
    <s v="00 - N/A"/>
    <s v="10 - FONDO GENERAL"/>
    <s v="(en blanco)"/>
    <s v="99 - MULTIPROVINCIAL"/>
    <n v="1590000"/>
    <n v="1590000"/>
    <n v="1192499.97"/>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3264600"/>
    <n v="5364600"/>
    <n v="1505200"/>
  </r>
  <r>
    <s v="2024"/>
    <x v="0"/>
    <x v="0"/>
    <x v="0"/>
    <x v="4"/>
    <s v="7 - Defensor del Pueblo"/>
    <s v="0404 - DEFENSOR DEL PUEBLO"/>
    <s v="0001 - DEFENSOR DEL PUEBLO"/>
    <x v="0"/>
    <x v="1"/>
    <x v="1"/>
    <s v="2.4 - TRANSFERENCIAS CORRIENTES"/>
    <s v="2.4.7 - TRANSFERENCIAS CORRIENTES AL SECTOR EXTERNO"/>
    <s v="N"/>
    <s v="00 - N/A"/>
    <s v="10 - FONDO GENERAL"/>
    <s v="(en blanco)"/>
    <s v="99 - MULTIPROVINCIAL"/>
    <n v="150000"/>
    <n v="450000"/>
    <n v="97500"/>
  </r>
  <r>
    <s v="2024"/>
    <x v="0"/>
    <x v="0"/>
    <x v="0"/>
    <x v="4"/>
    <s v="7 - Defensor del Pueblo"/>
    <s v="0404 - DEFENSOR DEL PUEBLO"/>
    <s v="0001 - DEFENSOR DEL PUEBLO"/>
    <x v="2"/>
    <x v="4"/>
    <x v="6"/>
    <s v="2.4 - TRANSFERENCIAS CORRIENTES"/>
    <s v="2.4.1 - TRANSFERENCIAS CORRIENTES AL SECTOR PRIVADO"/>
    <s v="N"/>
    <s v="00 - N/A"/>
    <s v="10 - FONDO GENERAL"/>
    <s v="(en blanco)"/>
    <s v="99 - MULTIPROVINCIAL"/>
    <n v="100000"/>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2799984"/>
    <n v="2100000"/>
    <n v="1589988.3299999998"/>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en blanco)"/>
    <s v="99 - MULTIPROVINCIAL"/>
    <n v="100000"/>
    <n v="280154"/>
    <n v="280154"/>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en blanco)"/>
    <s v="99 - MULTIPROVINCIAL"/>
    <n v="514400"/>
    <n v="514400"/>
    <n v="430727"/>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03616218.62"/>
    <n v="9431447.379999999"/>
  </r>
  <r>
    <s v="2024"/>
    <x v="0"/>
    <x v="0"/>
    <x v="0"/>
    <x v="5"/>
    <s v="2 - Poder Ejecutivo"/>
    <s v="0201 - PRESIDENCIA DE LA REPÚBLICA"/>
    <s v="0007 - PROGRAMA SUPÉRATE"/>
    <x v="2"/>
    <x v="4"/>
    <x v="6"/>
    <s v="2.2 - CONTRATACIÓN DE SERVICIOS"/>
    <s v="2.2.8 - OTROS SERVICIOS NO INCLUIDOS EN CONCEPTOS ANTERIORES"/>
    <s v="N"/>
    <s v="00 - N/A"/>
    <s v="70 - DONACION EXTERNA"/>
    <s v="(en blanco)"/>
    <s v="99 - MULTIPROVINCIAL"/>
    <n v="2359300"/>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110000"/>
    <n v="10000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250000"/>
    <n v="250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15301330"/>
    <n v="15242547.890000001"/>
  </r>
  <r>
    <s v="2024"/>
    <x v="0"/>
    <x v="0"/>
    <x v="0"/>
    <x v="5"/>
    <s v="2 - Poder Ejecutivo"/>
    <s v="0205 - MINISTERIO DE HACIENDA"/>
    <s v="0001 - MINISTERIO DE HACIENDA"/>
    <x v="0"/>
    <x v="0"/>
    <x v="2"/>
    <s v="2.2 - CONTRATACIÓN DE SERVICIOS"/>
    <s v="2.2.8 - OTROS SERVICIOS NO INCLUIDOS EN CONCEPTOS ANTERIORES"/>
    <s v="N"/>
    <s v="00 - N/A"/>
    <s v="10 - FONDO GENERAL"/>
    <s v="(en blanco)"/>
    <s v="99 - MULTIPROVINCIAL"/>
    <n v="0"/>
    <n v="500000"/>
    <n v="427812"/>
  </r>
  <r>
    <s v="2024"/>
    <x v="0"/>
    <x v="0"/>
    <x v="0"/>
    <x v="5"/>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1555439.08"/>
    <n v="1555439.08"/>
  </r>
  <r>
    <s v="2024"/>
    <x v="0"/>
    <x v="0"/>
    <x v="0"/>
    <x v="5"/>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103302"/>
    <n v="103301.1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13152719.59"/>
    <n v="16431941.76"/>
  </r>
  <r>
    <s v="2024"/>
    <x v="0"/>
    <x v="0"/>
    <x v="0"/>
    <x v="5"/>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0"/>
    <n v="755777"/>
    <n v="1015388.28"/>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0"/>
    <n v="15530000"/>
    <n v="15527158.039999999"/>
  </r>
  <r>
    <s v="2024"/>
    <x v="0"/>
    <x v="0"/>
    <x v="1"/>
    <x v="6"/>
    <s v="1 - Poder Legislativo"/>
    <s v="0102 - CÁMARA DE DIPUTADOS"/>
    <s v="0001 - CÁMARA DE DIPUTADOS"/>
    <x v="0"/>
    <x v="0"/>
    <x v="0"/>
    <s v="2.7 - OBRAS"/>
    <s v="2.7.2 - INFRAESTRUCTURA"/>
    <s v="N"/>
    <s v="00 - N/A"/>
    <s v="10 - FONDO GENERAL"/>
    <s v="(en blanco)"/>
    <s v="99 - MULTIPROVINCIAL"/>
    <n v="0"/>
    <n v="1300000"/>
    <n v="525100"/>
  </r>
  <r>
    <s v="2024"/>
    <x v="0"/>
    <x v="0"/>
    <x v="1"/>
    <x v="6"/>
    <s v="2 - Poder Ejecutivo"/>
    <s v="0201 - PRESIDENCIA DE LA REPÚBLICA"/>
    <s v="0001 - CONTRALORIA GENERAL DE LA REPUBLICA"/>
    <x v="0"/>
    <x v="0"/>
    <x v="2"/>
    <s v="2.2 - CONTRATACIÓN DE SERVICIOS"/>
    <s v="2.2.3 - VIÁTICOS"/>
    <s v="S"/>
    <s v="00 - N/A"/>
    <s v="60 - CREDITO EXTERNO"/>
    <s v="(en blanco)"/>
    <s v="99 - MULTIPROVINCIAL"/>
    <n v="0"/>
    <n v="1180000"/>
    <n v="0"/>
  </r>
  <r>
    <s v="2024"/>
    <x v="0"/>
    <x v="0"/>
    <x v="1"/>
    <x v="6"/>
    <s v="2 - Poder Ejecutivo"/>
    <s v="0201 - PRESIDENCIA DE LA REPÚBLICA"/>
    <s v="0001 - CONTRALORIA GENERAL DE LA REPUBLICA"/>
    <x v="0"/>
    <x v="0"/>
    <x v="2"/>
    <s v="2.2 - CONTRATACIÓN DE SERVICIOS"/>
    <s v="2.2.5 - ALQUILERES Y RENTAS"/>
    <s v="S"/>
    <s v="00 - N/A"/>
    <s v="60 - CREDITO EXTERNO"/>
    <s v="(en blanco)"/>
    <s v="99 - MULTIPROVINCIAL"/>
    <n v="21144300"/>
    <n v="12804300"/>
    <n v="3404717.6"/>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154975900"/>
    <n v="72210900"/>
    <n v="14815560.710000003"/>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12728400"/>
    <n v="10736666.67"/>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2221751"/>
    <n v="1064188.8999999999"/>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2546487.2599999998"/>
    <n v="1608839.45"/>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50000"/>
    <n v="120165.73"/>
  </r>
  <r>
    <s v="2024"/>
    <x v="0"/>
    <x v="0"/>
    <x v="1"/>
    <x v="6"/>
    <s v="2 - Poder Ejecutivo"/>
    <s v="0201 - PRESIDENCIA DE LA REPÚBLICA"/>
    <s v="0001 - GABINETE SOCIAL DE LA PRESIDENCIA"/>
    <x v="2"/>
    <x v="4"/>
    <x v="5"/>
    <s v="2.2 - CONTRATACIÓN DE SERVICIOS"/>
    <s v="2.2.2 - PUBLICIDAD, IMPRESIÓN Y ENCUADERNACIÓN"/>
    <s v="S"/>
    <s v="05 - CONSTRUCCIÓN CENTRO MODELO DE PRESTACIÓN DE SERVICIOS PARA MUJERES (CIUDAD MUJER)"/>
    <s v="10 - FONDO GENERAL"/>
    <n v="13856"/>
    <s v="32 - SANTO DOMINGO"/>
    <n v="0"/>
    <n v="550000"/>
    <n v="0"/>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912144"/>
    <n v="4100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5900000"/>
    <n v="24000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n v="0"/>
  </r>
  <r>
    <s v="2024"/>
    <x v="0"/>
    <x v="0"/>
    <x v="1"/>
    <x v="6"/>
    <s v="2 - Poder Ejecutivo"/>
    <s v="0201 - PRESIDENCIA DE LA REPÚBLICA"/>
    <s v="0001 - GABINETE SOCIAL DE LA PRESIDENCIA"/>
    <x v="2"/>
    <x v="4"/>
    <x v="5"/>
    <s v="2.2 - CONTRATACIÓN DE SERVICIOS"/>
    <s v="2.2.7 - SERVICIOS DE CONSERVACIÓN, REPARACIONES MENORES E INSTALACIONES TEMPORALES"/>
    <s v="S"/>
    <s v="05 - CONSTRUCCIÓN CENTRO MODELO DE PRESTACIÓN DE SERVICIOS PARA MUJERES (CIUDAD MUJER)"/>
    <s v="10 - FONDO GENERAL"/>
    <n v="13856"/>
    <s v="32 - SANTO DOMINGO"/>
    <n v="0"/>
    <n v="15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148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66690436"/>
    <n v="6291885.54"/>
  </r>
  <r>
    <s v="2024"/>
    <x v="0"/>
    <x v="0"/>
    <x v="1"/>
    <x v="6"/>
    <s v="2 - Poder Ejecutivo"/>
    <s v="0201 - PRESIDENCIA DE LA REPÚBLICA"/>
    <s v="0001 - GABINETE SOCIAL DE LA PRESIDENCIA"/>
    <x v="2"/>
    <x v="4"/>
    <x v="5"/>
    <s v="2.2 - CONTRATACIÓN DE SERVICIOS"/>
    <s v="2.2.9 - OTRAS CONTRATACIONES DE SERVICIOS"/>
    <s v="S"/>
    <s v="05 - CONSTRUCCIÓN CENTRO MODELO DE PRESTACIÓN DE SERVICIOS PARA MUJERES (CIUDAD MUJER)"/>
    <s v="10 - FONDO GENERAL"/>
    <n v="13856"/>
    <s v="32 - SANTO DOMINGO"/>
    <n v="0"/>
    <n v="700000"/>
    <n v="0"/>
  </r>
  <r>
    <s v="2024"/>
    <x v="0"/>
    <x v="0"/>
    <x v="1"/>
    <x v="6"/>
    <s v="2 - Poder Ejecutivo"/>
    <s v="0201 - PRESIDENCIA DE LA REPÚBLICA"/>
    <s v="0001 - GABINETE SOCIAL DE LA PRESIDENCIA"/>
    <x v="2"/>
    <x v="4"/>
    <x v="5"/>
    <s v="2.3 - MATERIALES Y SUMINISTROS"/>
    <s v="2.3.1 - ALIMENTOS Y PRODUCTOS AGROFORESTALES"/>
    <s v="S"/>
    <s v="05 - CONSTRUCCIÓN CENTRO MODELO DE PRESTACIÓN DE SERVICIOS PARA MUJERES (CIUDAD MUJER)"/>
    <s v="10 - FONDO GENERAL"/>
    <n v="13856"/>
    <s v="32 - SANTO DOMINGO"/>
    <n v="0"/>
    <n v="189550"/>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796162.89"/>
    <n v="0"/>
  </r>
  <r>
    <s v="2024"/>
    <x v="0"/>
    <x v="0"/>
    <x v="1"/>
    <x v="6"/>
    <s v="2 - Poder Ejecutivo"/>
    <s v="0201 - PRESIDENCIA DE LA REPÚBLICA"/>
    <s v="0001 - GABINETE SOCIAL DE LA PRESIDENCIA"/>
    <x v="2"/>
    <x v="4"/>
    <x v="5"/>
    <s v="2.3 - MATERIALES Y SUMINISTROS"/>
    <s v="2.3.3 - PAPEL, CARTÓN E IMPRESOS"/>
    <s v="S"/>
    <s v="05 - CONSTRUCCIÓN CENTRO MODELO DE PRESTACIÓN DE SERVICIOS PARA MUJERES (CIUDAD MUJER)"/>
    <s v="10 - FONDO GENERAL"/>
    <n v="13856"/>
    <s v="32 - SANTO DOMINGO"/>
    <n v="0"/>
    <n v="5430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1"/>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1150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19790.41"/>
    <n v="1604611.62"/>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9106808.7599999998"/>
    <n v="1953220.3499999999"/>
  </r>
  <r>
    <s v="2024"/>
    <x v="0"/>
    <x v="0"/>
    <x v="1"/>
    <x v="6"/>
    <s v="2 - Poder Ejecutivo"/>
    <s v="0201 - PRESIDENCIA DE LA REPÚBLICA"/>
    <s v="0001 - GABINETE SOCIAL DE LA PRESIDENCIA"/>
    <x v="2"/>
    <x v="4"/>
    <x v="95"/>
    <s v="2.2 - CONTRATACIÓN DE SERVICIOS"/>
    <s v="2.2.5 - ALQUILERES Y RENTAS"/>
    <s v="S"/>
    <s v="00 - N/A"/>
    <s v="70 - DONACION EXTERNA"/>
    <s v="(en blanco)"/>
    <s v="99 - MULTIPROVINCIAL"/>
    <n v="602300"/>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16322330"/>
    <n v="16322330"/>
    <n v="0"/>
  </r>
  <r>
    <s v="2024"/>
    <x v="0"/>
    <x v="0"/>
    <x v="1"/>
    <x v="6"/>
    <s v="2 - Poder Ejecutivo"/>
    <s v="0201 - PRESIDENCIA DE LA REPÚBLICA"/>
    <s v="0001 - GABINETE SOCIAL DE LA PRESIDENCIA"/>
    <x v="2"/>
    <x v="4"/>
    <x v="95"/>
    <s v="2.3 - MATERIALES Y SUMINISTROS"/>
    <s v="2.3.9 - PRODUCTOS Y ÚTILES VARIOS"/>
    <s v="S"/>
    <s v="00 - N/A"/>
    <s v="70 - DONACION EXTERNA"/>
    <s v="(en blanco)"/>
    <s v="99 - MULTIPROVINCIAL"/>
    <n v="6023000"/>
    <n v="6023000"/>
    <n v="0"/>
  </r>
  <r>
    <s v="2024"/>
    <x v="0"/>
    <x v="0"/>
    <x v="1"/>
    <x v="6"/>
    <s v="2 - Poder Ejecutivo"/>
    <s v="0201 - PRESIDENCIA DE LA REPÚBLICA"/>
    <s v="0001 - SECRETARIADO ADMINISTRATIVO DE LA PRESIDENCIA"/>
    <x v="0"/>
    <x v="0"/>
    <x v="2"/>
    <s v="2.7 - OBRAS"/>
    <s v="2.7.2 - INFRAESTRUCTURA"/>
    <s v="N"/>
    <s v="00 - N/A"/>
    <s v="10 - FONDO GENERAL"/>
    <s v="(en blanco)"/>
    <s v="99 - MULTIPROVINCIAL"/>
    <n v="0"/>
    <n v="11293411"/>
    <n v="1747128.2"/>
  </r>
  <r>
    <s v="2024"/>
    <x v="0"/>
    <x v="0"/>
    <x v="1"/>
    <x v="6"/>
    <s v="2 - Poder Ejecutivo"/>
    <s v="0201 - PRESIDENCIA DE LA REPÚBLICA"/>
    <s v="0001 - SECRETARIADO ADMINISTRATIVO DE LA PRESIDENCIA"/>
    <x v="0"/>
    <x v="0"/>
    <x v="2"/>
    <s v="2.7 - OBRAS"/>
    <s v="2.7.2 - INFRAESTRUCTURA"/>
    <s v="N"/>
    <s v="00 - N/A"/>
    <s v="50 - CRÉDITO INTERNO"/>
    <s v="(en blanco)"/>
    <s v="99 - MULTIPROVINCIAL"/>
    <n v="0"/>
    <n v="15135567.310000001"/>
    <n v="13242498.390000001"/>
  </r>
  <r>
    <s v="2024"/>
    <x v="0"/>
    <x v="0"/>
    <x v="1"/>
    <x v="6"/>
    <s v="2 - Poder Ejecutivo"/>
    <s v="0201 - PRESIDENCIA DE LA REPÚBLICA"/>
    <s v="0004 - COMISION PRESIDENCIAL DE APOYO AL DESARROLLO BARRIAL"/>
    <x v="2"/>
    <x v="4"/>
    <x v="6"/>
    <s v="2.7 - OBRAS"/>
    <s v="2.7.2 - INFRAESTRUCTURA"/>
    <s v="N"/>
    <s v="00 - N/A"/>
    <s v="10 - FONDO GENERAL"/>
    <s v="(en blanco)"/>
    <s v="99 - MULTIPROVINCIAL"/>
    <n v="0"/>
    <n v="48000000"/>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200000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59700000"/>
    <n v="53539427.050000004"/>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43691383.090000004"/>
    <n v="20119554.029999997"/>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20139569"/>
    <n v="8836968.3300000001"/>
  </r>
  <r>
    <s v="2024"/>
    <x v="0"/>
    <x v="0"/>
    <x v="1"/>
    <x v="6"/>
    <s v="2 - Poder Ejecutivo"/>
    <s v="0201 - PRESIDENCIA DE LA REPÚBLICA"/>
    <s v="0005 - UNIDAD EJECUTORA PARA LA READECUACION DE BARRIOS  Y ENTORNOS (URBE)"/>
    <x v="2"/>
    <x v="4"/>
    <x v="107"/>
    <s v="2.2 - CONTRATACIÓN DE SERVICIOS"/>
    <s v="2.2.4 - TRANSPORTE Y ALMACENAJE"/>
    <s v="S"/>
    <s v="01 - MEJORAMIENTO URBANO, SOCIAL Y AMBIENTAL DEL BARRIO DOMINGO SAVIO (LA CIENEGA - LOS GUANDULES), DISTRITO NACIONAL"/>
    <s v="10 - FONDO GENERAL"/>
    <n v="13924"/>
    <s v="01 - DISTRITO NACIONAL"/>
    <n v="0"/>
    <n v="1717045.13"/>
    <n v="0"/>
  </r>
  <r>
    <s v="2024"/>
    <x v="0"/>
    <x v="0"/>
    <x v="1"/>
    <x v="6"/>
    <s v="2 - Poder Ejecutivo"/>
    <s v="0201 - PRESIDENCIA DE LA REPÚBLICA"/>
    <s v="0005 - UNIDAD EJECUTORA PARA LA READECUACION DE BARRIOS  Y ENTORNOS (URBE)"/>
    <x v="2"/>
    <x v="4"/>
    <x v="107"/>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04129.99"/>
  </r>
  <r>
    <s v="2024"/>
    <x v="0"/>
    <x v="0"/>
    <x v="1"/>
    <x v="6"/>
    <s v="2 - Poder Ejecutivo"/>
    <s v="0201 - PRESIDENCIA DE LA REPÚBLICA"/>
    <s v="0005 - UNIDAD EJECUTORA PARA LA READECUACION DE BARRIOS  Y ENTORNOS (URBE)"/>
    <x v="2"/>
    <x v="4"/>
    <x v="107"/>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5702736"/>
  </r>
  <r>
    <s v="2024"/>
    <x v="0"/>
    <x v="0"/>
    <x v="1"/>
    <x v="6"/>
    <s v="2 - Poder Ejecutivo"/>
    <s v="0201 - PRESIDENCIA DE LA REPÚBLICA"/>
    <s v="0005 - UNIDAD EJECUTORA PARA LA READECUACION DE BARRIOS  Y ENTORNOS (URBE)"/>
    <x v="2"/>
    <x v="4"/>
    <x v="107"/>
    <s v="2.7 - OBRAS"/>
    <s v="2.7.2 - INFRAESTRUCTURA"/>
    <s v="S"/>
    <s v="01 - MEJORAMIENTO URBANO, SOCIAL Y AMBIENTAL DEL BARRIO DOMINGO SAVIO (LA CIENEGA - LOS GUANDULES), DISTRITO NACIONAL"/>
    <s v="10 - FONDO GENERAL"/>
    <n v="13924"/>
    <s v="01 - DISTRITO NACIONAL"/>
    <n v="0"/>
    <n v="454233786.06"/>
    <n v="321066179.12"/>
  </r>
  <r>
    <s v="2024"/>
    <x v="0"/>
    <x v="0"/>
    <x v="1"/>
    <x v="6"/>
    <s v="2 - Poder Ejecutivo"/>
    <s v="0201 - PRESIDENCIA DE LA REPÚBLICA"/>
    <s v="0007 - PROGRAMA SUPÉRATE"/>
    <x v="2"/>
    <x v="4"/>
    <x v="95"/>
    <s v="2.2 - CONTRATACIÓN DE SERVICIOS"/>
    <s v="2.2.3 - VIÁTICOS"/>
    <s v="S"/>
    <s v="00 - N/A"/>
    <s v="60 - CREDITO EXTERNO"/>
    <s v="(en blanco)"/>
    <s v="99 - MULTIPROVINCIAL"/>
    <n v="320000000"/>
    <n v="0"/>
    <n v="0"/>
  </r>
  <r>
    <s v="2024"/>
    <x v="0"/>
    <x v="0"/>
    <x v="1"/>
    <x v="6"/>
    <s v="2 - Poder Ejecutivo"/>
    <s v="0201 - PRESIDENCIA DE LA REPÚBLICA"/>
    <s v="0007 - PROGRAMA SUPÉRATE"/>
    <x v="2"/>
    <x v="4"/>
    <x v="95"/>
    <s v="2.2 - CONTRATACIÓN DE SERVICIOS"/>
    <s v="2.2.8 - OTROS SERVICIOS NO INCLUIDOS EN CONCEPTOS ANTERIORES"/>
    <s v="S"/>
    <s v="00 - N/A"/>
    <s v="60 - CREDITO EXTERNO"/>
    <s v="(en blanco)"/>
    <s v="99 - MULTIPROVINCIAL"/>
    <n v="114499999"/>
    <n v="747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3096492"/>
    <n v="2000000"/>
  </r>
  <r>
    <s v="2024"/>
    <x v="0"/>
    <x v="0"/>
    <x v="1"/>
    <x v="6"/>
    <s v="2 - Poder Ejecutivo"/>
    <s v="0201 - PRESIDENCIA DE LA REPÚBLICA"/>
    <s v="0009 - COMISIÓN PRESIDENCIAL DE APOYO AL DESARROLLO PROVINCIAL"/>
    <x v="0"/>
    <x v="0"/>
    <x v="2"/>
    <s v="2.7 - OBRAS"/>
    <s v="2.7.2 - INFRAESTRUCTURA"/>
    <s v="N"/>
    <s v="00 - N/A"/>
    <s v="50 - CRÉDITO INTERNO"/>
    <s v="(en blanco)"/>
    <s v="99 - MULTIPROVINCIAL"/>
    <n v="0"/>
    <n v="85000000"/>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644470.38000000082"/>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22482638.789999999"/>
    <n v="17790517.23"/>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10358153.359999999"/>
    <n v="9374011.75"/>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3087749.5100000016"/>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2644644.1899999864"/>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11404134.98"/>
    <n v="3591493.19"/>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13598874.169999996"/>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2214742.88"/>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74654.75"/>
    <n v="7856346.5199999996"/>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10000000"/>
    <n v="663429.40000000037"/>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3453032.6400000006"/>
    <n v="0"/>
  </r>
  <r>
    <s v="2024"/>
    <x v="0"/>
    <x v="0"/>
    <x v="1"/>
    <x v="6"/>
    <s v="2 - Poder Ejecutivo"/>
    <s v="0201 - PRESIDENCIA DE LA REPÚBLICA"/>
    <s v="0009 - COMISIÓN PRESIDENCIAL DE APOYO AL DESARROLLO PROVINCIAL"/>
    <x v="2"/>
    <x v="14"/>
    <x v="104"/>
    <s v="2.7 - OBRAS"/>
    <s v="2.7.2 - INFRAESTRUCTURA"/>
    <s v="S"/>
    <s v="02 - CONSTRUCCIÓN DE UN NUEVO CEMENTERIO EN EL MUNICIPIO LOS RIOS, PROVINCIA BAHORUCO"/>
    <s v="10 - FONDO GENERAL"/>
    <n v="14710"/>
    <s v="03 - BAHORUCO"/>
    <n v="8430961"/>
    <n v="8430961"/>
    <n v="5369986.1399999997"/>
  </r>
  <r>
    <s v="2024"/>
    <x v="0"/>
    <x v="0"/>
    <x v="1"/>
    <x v="6"/>
    <s v="2 - Poder Ejecutivo"/>
    <s v="0201 - PRESIDENCIA DE LA REPÚBLICA"/>
    <s v="0009 - COMISIÓN PRESIDENCIAL DE APOYO AL DESARROLLO PROVINCIAL"/>
    <x v="2"/>
    <x v="14"/>
    <x v="104"/>
    <s v="2.7 - OBRAS"/>
    <s v="2.7.2 - INFRAESTRUCTURA"/>
    <s v="S"/>
    <s v="41 - CONSTRUCCIÓN FUNERARIA HONDO VALLE, PROVINCIA ELÍAS PIÑA"/>
    <s v="10 - FONDO GENERAL"/>
    <n v="14210"/>
    <s v="07 - ELIAS PINA"/>
    <n v="0"/>
    <n v="1292687.92"/>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7704427.7999999998"/>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969999999"/>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14958104"/>
    <n v="8424682.2799999993"/>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9302843.6099999994"/>
    <n v="6041293.7800000003"/>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20000000"/>
    <n v="13122010.43"/>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30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365141"/>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369921"/>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428823"/>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409128"/>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47491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7229401"/>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498357"/>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283534"/>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128467"/>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13204994.42"/>
    <n v="5706580"/>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3580282.1899999995"/>
    <n v="2942435.13"/>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19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13112567.4"/>
    <n v="11914750.77"/>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27590818.98"/>
    <n v="23728271.329999998"/>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9713014"/>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5831412"/>
    <n v="4101036.85"/>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5796782.8700000001"/>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115549"/>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602629"/>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903010.87999999896"/>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20615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6190326.4399999995"/>
    <n v="2043312.82"/>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3102901"/>
    <n v="2951771.89"/>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3555931.12"/>
    <n v="3324115.67"/>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25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5251008"/>
    <n v="200000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5427098.1799999997"/>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2528720"/>
    <n v="0"/>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5387544.9900000002"/>
    <n v="2434165.67"/>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449624"/>
    <n v="0"/>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13264841.07"/>
    <n v="13090112.140000001"/>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29432907.489999998"/>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1563823.13"/>
    <n v="0"/>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624.2599999998"/>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1761967.74"/>
    <n v="0"/>
  </r>
  <r>
    <s v="2024"/>
    <x v="0"/>
    <x v="0"/>
    <x v="1"/>
    <x v="6"/>
    <s v="2 - Poder Ejecutivo"/>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n v="7159614.5199999996"/>
  </r>
  <r>
    <s v="2024"/>
    <x v="0"/>
    <x v="0"/>
    <x v="1"/>
    <x v="6"/>
    <s v="2 - Poder Ejecutivo"/>
    <s v="0201 - PRESIDENCIA DE LA REPÚBLICA"/>
    <s v="0009 - COMISIÓN PRESIDENCIAL DE APOYO AL DESARROLLO PROVINCIAL"/>
    <x v="2"/>
    <x v="8"/>
    <x v="34"/>
    <s v="2.7 - OBRAS"/>
    <s v="2.7.2 - INFRAESTRUCTURA"/>
    <s v="S"/>
    <s v="72 - REPARACIÓN POLIDEPORTIVO ELEONCIO MERCEDES, MUNICIPIO LA ROMANA, PROVINCIA LA ROMANA"/>
    <s v="10 - FONDO GENERAL"/>
    <n v="14388"/>
    <s v="12 - LA ROMANA"/>
    <n v="0"/>
    <n v="16238222.109999999"/>
    <n v="0"/>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6087169.340000004"/>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2424075"/>
    <n v="144089.51"/>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40306460"/>
    <n v="40306460"/>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126278773.48"/>
    <n v="123050436.22000001"/>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33342434.2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20038193.060000002"/>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30615751"/>
    <n v="36266017.270000003"/>
    <n v="4325011.8"/>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1500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1500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1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50000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17663849"/>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966581"/>
    <n v="0"/>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4"/>
    <x v="0"/>
    <x v="0"/>
    <x v="1"/>
    <x v="6"/>
    <s v="2 - Poder Ejecutivo"/>
    <s v="0201 - PRESIDENCIA DE LA REPÚBLICA"/>
    <s v="0009 - DIRECCIÓN GENERAL DE PROYECTOS ESTRATÉGICOS Y ESPECIALES DE LA PRESIDENCIA DE LA REPÚBLICA (PROPEEP)"/>
    <x v="2"/>
    <x v="14"/>
    <x v="104"/>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4000000"/>
    <n v="3611801"/>
    <n v="1427562.65"/>
  </r>
  <r>
    <s v="2024"/>
    <x v="0"/>
    <x v="0"/>
    <x v="1"/>
    <x v="6"/>
    <s v="2 - Poder Ejecutivo"/>
    <s v="0201 - PRESIDENCIA DE LA REPÚBLICA"/>
    <s v="0033 - ECO5RD"/>
    <x v="0"/>
    <x v="0"/>
    <x v="2"/>
    <s v="2.7 - OBRAS"/>
    <s v="2.7.2 - INFRAESTRUCTURA"/>
    <s v="N"/>
    <s v="00 - N/A"/>
    <s v="10 - FONDO GENERAL"/>
    <s v="(en blanco)"/>
    <s v="99 - MULTIPROVINCIAL"/>
    <n v="0"/>
    <n v="2550000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272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272000"/>
    <n v="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80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9245"/>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46438"/>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1500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12384591"/>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7319"/>
    <n v="47319"/>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7318"/>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47318"/>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7318"/>
    <n v="47318"/>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7318"/>
    <n v="47318"/>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7318"/>
    <n v="47318"/>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84989"/>
    <n v="84989"/>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84988"/>
    <n v="988"/>
    <n v="0"/>
  </r>
  <r>
    <s v="2024"/>
    <x v="0"/>
    <x v="0"/>
    <x v="1"/>
    <x v="6"/>
    <s v="2 - Poder Ejecutivo"/>
    <s v="0202 - MINISTERIO DE  INTERIOR Y POLICÍA"/>
    <s v="0001 - MINISTERIO DE INTERIOR Y POLICIA"/>
    <x v="0"/>
    <x v="1"/>
    <x v="22"/>
    <s v="2.7 - OBRAS"/>
    <s v="2.7.2 - INFRAESTRUCTURA"/>
    <s v="N"/>
    <s v="00 - N/A"/>
    <s v="10 - FONDO GENERAL"/>
    <s v="(en blanco)"/>
    <s v="99 - MULTIPROVINCIAL"/>
    <n v="0"/>
    <n v="20000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32500000"/>
    <n v="19265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1500000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3600000"/>
    <n v="4987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52484771"/>
    <n v="14375635.560000001"/>
  </r>
  <r>
    <s v="2024"/>
    <x v="0"/>
    <x v="0"/>
    <x v="1"/>
    <x v="6"/>
    <s v="2 - Poder Ejecutivo"/>
    <s v="0203 - MINISTERIO DE DEFENSA"/>
    <s v="0001 - MINISTERIO DE DEFENSA"/>
    <x v="0"/>
    <x v="7"/>
    <x v="29"/>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1759581"/>
    <n v="0"/>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400000"/>
    <n v="216808.16999999998"/>
  </r>
  <r>
    <s v="2024"/>
    <x v="0"/>
    <x v="0"/>
    <x v="1"/>
    <x v="6"/>
    <s v="2 - Poder Ejecutivo"/>
    <s v="0203 - MINISTERIO DE DEFENSA"/>
    <s v="0001 - MINISTERIO DE DEFENSA"/>
    <x v="0"/>
    <x v="7"/>
    <x v="29"/>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581481"/>
    <n v="0"/>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7200000"/>
    <n v="2250000"/>
  </r>
  <r>
    <s v="2024"/>
    <x v="0"/>
    <x v="0"/>
    <x v="1"/>
    <x v="6"/>
    <s v="2 - Poder Ejecutivo"/>
    <s v="0203 - MINISTERIO DE DEFENSA"/>
    <s v="0001 - MINISTERIO DE DEFENSA"/>
    <x v="0"/>
    <x v="7"/>
    <x v="29"/>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14850"/>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630000"/>
    <n v="17718.480000000003"/>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3596534.7"/>
    <n v="0"/>
  </r>
  <r>
    <s v="2024"/>
    <x v="0"/>
    <x v="0"/>
    <x v="1"/>
    <x v="6"/>
    <s v="2 - Poder Ejecutivo"/>
    <s v="0203 - MINISTERIO DE DEFENSA"/>
    <s v="0026 - Cuerpo Especializado de Seguridad Aeroportuaria y de Aviación Civil (CESAC)"/>
    <x v="0"/>
    <x v="7"/>
    <x v="29"/>
    <s v="2.7 - OBRAS"/>
    <s v="2.7.2 - INFRAESTRUCTURA"/>
    <s v="N"/>
    <s v="00 - N/A"/>
    <s v="20 - FONDOS CON DESTINO ESPECÍFICO"/>
    <s v="(en blanco)"/>
    <s v="99 - MULTIPROVINCIAL"/>
    <n v="0"/>
    <n v="600000"/>
    <n v="0"/>
  </r>
  <r>
    <s v="2024"/>
    <x v="0"/>
    <x v="0"/>
    <x v="1"/>
    <x v="6"/>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74280272"/>
    <n v="74631725"/>
    <n v="42899439.869999997"/>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449566132"/>
    <n v="126196753"/>
    <n v="31030541.200000003"/>
  </r>
  <r>
    <s v="2024"/>
    <x v="0"/>
    <x v="0"/>
    <x v="1"/>
    <x v="6"/>
    <s v="2 - Poder Ejecutivo"/>
    <s v="0206 - MINISTERIO DE EDUCACIÓN"/>
    <s v="0002 - OFICINA DE COOPERACIÓN INTERNACIONAL (OCI)"/>
    <x v="2"/>
    <x v="10"/>
    <x v="40"/>
    <s v="2.7 - OBRAS"/>
    <s v="2.7.2 - INFRAESTRUCTURA"/>
    <s v="N"/>
    <s v="00 - N/A"/>
    <s v="10 - FONDO GENERAL"/>
    <s v="(en blanco)"/>
    <s v="99 - MULTIPROVINCIAL"/>
    <n v="0"/>
    <n v="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321000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en blanco)"/>
    <s v="99 - MULTIPROVINCIAL"/>
    <n v="694248"/>
    <n v="694248"/>
    <n v="0"/>
  </r>
  <r>
    <s v="2024"/>
    <x v="0"/>
    <x v="0"/>
    <x v="1"/>
    <x v="6"/>
    <s v="2 - Poder Ejecutivo"/>
    <s v="0207 - MINISTERIO DE SALUD PÚBLICA Y ASISTENCIA SOCIAL"/>
    <s v="0001 - MINISTERIO DE SALUD PUBLICA Y ASISTENCIA SOCIAL"/>
    <x v="0"/>
    <x v="0"/>
    <x v="10"/>
    <s v="2.2 - CONTRATACIÓN DE SERVICIOS"/>
    <s v="2.2.2 - PUBLICIDAD, IMPRESIÓN Y ENCUADERNACIÓN"/>
    <s v="S"/>
    <s v="00 - N/A"/>
    <s v="70 - DONACION EXTERNA"/>
    <s v="(en blanco)"/>
    <s v="99 - MULTIPROVINCIAL"/>
    <n v="0"/>
    <n v="47460"/>
    <n v="0"/>
  </r>
  <r>
    <s v="2024"/>
    <x v="0"/>
    <x v="0"/>
    <x v="1"/>
    <x v="6"/>
    <s v="2 - Poder Ejecutivo"/>
    <s v="0207 - MINISTERIO DE SALUD PÚBLICA Y ASISTENCIA SOCIAL"/>
    <s v="0001 - MINISTERIO DE SALUD PUBLICA Y ASISTENCIA SOCIAL"/>
    <x v="0"/>
    <x v="0"/>
    <x v="10"/>
    <s v="2.2 - CONTRATACIÓN DE SERVICIOS"/>
    <s v="2.2.3 - VIÁTICOS"/>
    <s v="S"/>
    <s v="00 - N/A"/>
    <s v="10 - FONDO GENERAL"/>
    <s v="(en blanco)"/>
    <s v="99 - MULTIPROVINCIAL"/>
    <n v="32833"/>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en blanco)"/>
    <s v="99 - MULTIPROVINCIAL"/>
    <n v="1001296"/>
    <n v="182378"/>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en blanco)"/>
    <s v="99 - MULTIPROVINCIAL"/>
    <n v="229408"/>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610847"/>
    <n v="1513289"/>
    <n v="0"/>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715752"/>
    <n v="461242"/>
    <n v="0"/>
  </r>
  <r>
    <s v="2024"/>
    <x v="0"/>
    <x v="0"/>
    <x v="1"/>
    <x v="6"/>
    <s v="2 - Poder Ejecutivo"/>
    <s v="0207 - MINISTERIO DE SALUD PÚBLICA Y ASISTENCIA SOCIAL"/>
    <s v="0001 - MINISTERIO DE SALUD PUBLICA Y ASISTENCIA SOCIAL"/>
    <x v="0"/>
    <x v="0"/>
    <x v="10"/>
    <s v="2.3 - MATERIALES Y SUMINISTROS"/>
    <s v="2.3.2 - TEXTILES Y VESTUARIOS"/>
    <s v="S"/>
    <s v="00 - N/A"/>
    <s v="70 - DONACION EXTERNA"/>
    <s v="(en blanco)"/>
    <s v="99 - MULTIPROVINCIAL"/>
    <n v="0"/>
    <n v="221503"/>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en blanco)"/>
    <s v="99 - MULTIPROVINCIAL"/>
    <n v="4556"/>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en blanco)"/>
    <s v="99 - MULTIPROVINCIAL"/>
    <n v="136485"/>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en blanco)"/>
    <s v="99 - MULTIPROVINCIAL"/>
    <n v="403757"/>
    <n v="305780"/>
    <n v="0"/>
  </r>
  <r>
    <s v="2024"/>
    <x v="0"/>
    <x v="0"/>
    <x v="1"/>
    <x v="6"/>
    <s v="2 - Poder Ejecutivo"/>
    <s v="0207 - MINISTERIO DE SALUD PÚBLICA Y ASISTENCIA SOCIAL"/>
    <s v="0001 - MINISTERIO DE SALUD PUBLICA Y ASISTENCIA SOCIAL"/>
    <x v="2"/>
    <x v="3"/>
    <x v="48"/>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s v="2 - Poder Ejecutivo"/>
    <s v="0207 - MINISTERIO DE SALUD PÚBLICA Y ASISTENCIA SOCIAL"/>
    <s v="0001 - MINISTERIO DE SALUD PUBLICA Y ASISTENCIA SOCIAL"/>
    <x v="2"/>
    <x v="3"/>
    <x v="48"/>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s v="2 - Poder Ejecutivo"/>
    <s v="0207 - MINISTERIO DE SALUD PÚBLICA Y ASISTENCIA SOCIAL"/>
    <s v="0001 - MINISTERIO DE SALUD PUBLICA Y ASISTENCIA SOCIAL"/>
    <x v="2"/>
    <x v="3"/>
    <x v="47"/>
    <s v="2.7 - OBRAS"/>
    <s v="2.7.2 - INFRAESTRUCTURA"/>
    <s v="N"/>
    <s v="00 - N/A"/>
    <s v="10 - FONDO GENERAL"/>
    <s v="(en blanco)"/>
    <s v="99 - MULTIPROVINCIAL"/>
    <n v="500000"/>
    <n v="100000"/>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en blanco)"/>
    <s v="99 - MULTIPROVINCIAL"/>
    <n v="1570405"/>
    <n v="1570405"/>
    <n v="243947.31"/>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en blanco)"/>
    <s v="99 - MULTIPROVINCIAL"/>
    <n v="5313786"/>
    <n v="4320026"/>
    <n v="89998.87"/>
  </r>
  <r>
    <s v="2024"/>
    <x v="0"/>
    <x v="0"/>
    <x v="1"/>
    <x v="6"/>
    <s v="2 - Poder Ejecutivo"/>
    <s v="0207 - MINISTERIO DE SALUD PÚBLICA Y ASISTENCIA SOCIAL"/>
    <s v="0007 - CONSEJO NACIONAL PARA EL VIH SIDA"/>
    <x v="2"/>
    <x v="3"/>
    <x v="48"/>
    <s v="2.2 - CONTRATACIÓN DE SERVICIOS"/>
    <s v="2.2.2 - PUBLICIDAD, IMPRESIÓN Y ENCUADERNACIÓN"/>
    <s v="S"/>
    <s v="00 - N/A"/>
    <s v="70 - DONACION EXTERNA"/>
    <s v="(en blanco)"/>
    <s v="99 - MULTIPROVINCIAL"/>
    <n v="1021526"/>
    <n v="2663229.52"/>
    <n v="2531084.52"/>
  </r>
  <r>
    <s v="2024"/>
    <x v="0"/>
    <x v="0"/>
    <x v="1"/>
    <x v="6"/>
    <s v="2 - Poder Ejecutivo"/>
    <s v="0207 - MINISTERIO DE SALUD PÚBLICA Y ASISTENCIA SOCIAL"/>
    <s v="0007 - CONSEJO NACIONAL PARA EL VIH SIDA"/>
    <x v="2"/>
    <x v="3"/>
    <x v="48"/>
    <s v="2.2 - CONTRATACIÓN DE SERVICIOS"/>
    <s v="2.2.3 - VIÁTICOS"/>
    <s v="S"/>
    <s v="00 - N/A"/>
    <s v="10 - FONDO GENERAL"/>
    <s v="(en blanco)"/>
    <s v="99 - MULTIPROVINCIAL"/>
    <n v="2506600"/>
    <n v="3506600"/>
    <n v="1576314.1"/>
  </r>
  <r>
    <s v="2024"/>
    <x v="0"/>
    <x v="0"/>
    <x v="1"/>
    <x v="6"/>
    <s v="2 - Poder Ejecutivo"/>
    <s v="0207 - MINISTERIO DE SALUD PÚBLICA Y ASISTENCIA SOCIAL"/>
    <s v="0007 - CONSEJO NACIONAL PARA EL VIH SIDA"/>
    <x v="2"/>
    <x v="3"/>
    <x v="48"/>
    <s v="2.2 - CONTRATACIÓN DE SERVICIOS"/>
    <s v="2.2.3 - VIÁTICOS"/>
    <s v="S"/>
    <s v="00 - N/A"/>
    <s v="70 - DONACION EXTERNA"/>
    <s v="(en blanco)"/>
    <s v="99 - MULTIPROVINCIAL"/>
    <n v="11139847"/>
    <n v="8482128.2799999993"/>
    <n v="1293913.68"/>
  </r>
  <r>
    <s v="2024"/>
    <x v="0"/>
    <x v="0"/>
    <x v="1"/>
    <x v="6"/>
    <s v="2 - Poder Ejecutivo"/>
    <s v="0207 - MINISTERIO DE SALUD PÚBLICA Y ASISTENCIA SOCIAL"/>
    <s v="0007 - CONSEJO NACIONAL PARA EL VIH SIDA"/>
    <x v="2"/>
    <x v="3"/>
    <x v="48"/>
    <s v="2.2 - CONTRATACIÓN DE SERVICIOS"/>
    <s v="2.2.4 - TRANSPORTE Y ALMACENAJE"/>
    <s v="S"/>
    <s v="00 - N/A"/>
    <s v="10 - FONDO GENERAL"/>
    <s v="(en blanco)"/>
    <s v="99 - MULTIPROVINCIAL"/>
    <n v="2960000"/>
    <n v="2004992"/>
    <n v="564515.78"/>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en blanco)"/>
    <s v="99 - MULTIPROVINCIAL"/>
    <n v="2574189"/>
    <n v="2655189"/>
    <n v="9525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2004700"/>
    <n v="4673200"/>
    <n v="1897529.8399999999"/>
  </r>
  <r>
    <s v="2024"/>
    <x v="0"/>
    <x v="0"/>
    <x v="1"/>
    <x v="6"/>
    <s v="2 - Poder Ejecutivo"/>
    <s v="0207 - MINISTERIO DE SALUD PÚBLICA Y ASISTENCIA SOCIAL"/>
    <s v="0007 - CONSEJO NACIONAL PARA EL VIH SIDA"/>
    <x v="2"/>
    <x v="3"/>
    <x v="48"/>
    <s v="2.2 - CONTRATACIÓN DE SERVICIOS"/>
    <s v="2.2.5 - ALQUILERES Y RENTAS"/>
    <s v="S"/>
    <s v="00 - N/A"/>
    <s v="70 - DONACION EXTERNA"/>
    <s v="(en blanco)"/>
    <s v="99 - MULTIPROVINCIAL"/>
    <n v="0"/>
    <n v="1732800"/>
    <n v="1732800"/>
  </r>
  <r>
    <s v="2024"/>
    <x v="0"/>
    <x v="0"/>
    <x v="1"/>
    <x v="6"/>
    <s v="2 - Poder Ejecutivo"/>
    <s v="0207 - MINISTERIO DE SALUD PÚBLICA Y ASISTENCIA SOCIAL"/>
    <s v="0007 - CONSEJO NACIONAL PARA EL VIH SIDA"/>
    <x v="2"/>
    <x v="3"/>
    <x v="48"/>
    <s v="2.2 - CONTRATACIÓN DE SERVICIOS"/>
    <s v="2.2.6 - SEGUROS"/>
    <s v="S"/>
    <s v="00 - N/A"/>
    <s v="70 - DONACION EXTERNA"/>
    <s v="(en blanco)"/>
    <s v="99 - MULTIPROVINCIAL"/>
    <n v="0"/>
    <n v="979034.4"/>
    <n v="979033.6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en blanco)"/>
    <s v="99 - MULTIPROVINCIAL"/>
    <n v="2600000"/>
    <n v="1204258"/>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576049"/>
    <n v="1732750.5599999998"/>
    <n v="987003.6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82328400"/>
    <n v="82290544"/>
    <n v="16493794.84"/>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91473033"/>
    <n v="75740223.049999982"/>
    <n v="15639965.23"/>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en blanco)"/>
    <s v="99 - MULTIPROVINCIAL"/>
    <n v="3433040"/>
    <n v="2292709"/>
    <n v="609044.61"/>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en blanco)"/>
    <s v="99 - MULTIPROVINCIAL"/>
    <n v="550737"/>
    <n v="2545973.2400000002"/>
    <n v="2545973.2400000002"/>
  </r>
  <r>
    <s v="2024"/>
    <x v="0"/>
    <x v="0"/>
    <x v="1"/>
    <x v="6"/>
    <s v="2 - Poder Ejecutivo"/>
    <s v="0207 - MINISTERIO DE SALUD PÚBLICA Y ASISTENCIA SOCIAL"/>
    <s v="0007 - CONSEJO NACIONAL PARA EL VIH SIDA"/>
    <x v="2"/>
    <x v="3"/>
    <x v="48"/>
    <s v="2.3 - MATERIALES Y SUMINISTROS"/>
    <s v="2.3.1 - ALIMENTOS Y PRODUCTOS AGROFORESTALES"/>
    <s v="S"/>
    <s v="00 - N/A"/>
    <s v="10 - FONDO GENERAL"/>
    <s v="(en blanco)"/>
    <s v="99 - MULTIPROVINCIAL"/>
    <n v="250000"/>
    <n v="278000"/>
    <n v="112163.5"/>
  </r>
  <r>
    <s v="2024"/>
    <x v="0"/>
    <x v="0"/>
    <x v="1"/>
    <x v="6"/>
    <s v="2 - Poder Ejecutivo"/>
    <s v="0207 - MINISTERIO DE SALUD PÚBLICA Y ASISTENCIA SOCIAL"/>
    <s v="0007 - CONSEJO NACIONAL PARA EL VIH SIDA"/>
    <x v="2"/>
    <x v="3"/>
    <x v="48"/>
    <s v="2.3 - MATERIALES Y SUMINISTROS"/>
    <s v="2.3.2 - TEXTILES Y VESTUARIOS"/>
    <s v="S"/>
    <s v="00 - N/A"/>
    <s v="10 - FONDO GENERAL"/>
    <s v="(en blanco)"/>
    <s v="99 - MULTIPROVINCIAL"/>
    <n v="990200"/>
    <n v="990200"/>
    <n v="85550"/>
  </r>
  <r>
    <s v="2024"/>
    <x v="0"/>
    <x v="0"/>
    <x v="1"/>
    <x v="6"/>
    <s v="2 - Poder Ejecutivo"/>
    <s v="0207 - MINISTERIO DE SALUD PÚBLICA Y ASISTENCIA SOCIAL"/>
    <s v="0007 - CONSEJO NACIONAL PARA EL VIH SIDA"/>
    <x v="2"/>
    <x v="3"/>
    <x v="48"/>
    <s v="2.3 - MATERIALES Y SUMINISTROS"/>
    <s v="2.3.3 - PAPEL, CARTÓN E IMPRESOS"/>
    <s v="S"/>
    <s v="00 - N/A"/>
    <s v="10 - FONDO GENERAL"/>
    <s v="(en blanco)"/>
    <s v="99 - MULTIPROVINCIAL"/>
    <n v="256000"/>
    <n v="56000"/>
    <n v="46757.5"/>
  </r>
  <r>
    <s v="2024"/>
    <x v="0"/>
    <x v="0"/>
    <x v="1"/>
    <x v="6"/>
    <s v="2 - Poder Ejecutivo"/>
    <s v="0207 - MINISTERIO DE SALUD PÚBLICA Y ASISTENCIA SOCIAL"/>
    <s v="0007 - CONSEJO NACIONAL PARA EL VIH SIDA"/>
    <x v="2"/>
    <x v="3"/>
    <x v="48"/>
    <s v="2.3 - MATERIALES Y SUMINISTROS"/>
    <s v="2.3.4 - PRODUCTOS FARMACÉUTICOS"/>
    <s v="S"/>
    <s v="00 - N/A"/>
    <s v="10 - FONDO GENERAL"/>
    <s v="(en blanco)"/>
    <s v="99 - MULTIPROVINCIAL"/>
    <n v="310000"/>
    <n v="310000"/>
    <n v="28371.98"/>
  </r>
  <r>
    <s v="2024"/>
    <x v="0"/>
    <x v="0"/>
    <x v="1"/>
    <x v="6"/>
    <s v="2 - Poder Ejecutivo"/>
    <s v="0207 - MINISTERIO DE SALUD PÚBLICA Y ASISTENCIA SOCIAL"/>
    <s v="0007 - CONSEJO NACIONAL PARA EL VIH SIDA"/>
    <x v="2"/>
    <x v="3"/>
    <x v="48"/>
    <s v="2.3 - MATERIALES Y SUMINISTROS"/>
    <s v="2.3.4 - PRODUCTOS FARMACÉUTICOS"/>
    <s v="S"/>
    <s v="00 - N/A"/>
    <s v="70 - DONACION EXTERNA"/>
    <s v="(en blanco)"/>
    <s v="99 - MULTIPROVINCIAL"/>
    <n v="0"/>
    <n v="189321.02000000002"/>
    <n v="189321.02"/>
  </r>
  <r>
    <s v="2024"/>
    <x v="0"/>
    <x v="0"/>
    <x v="1"/>
    <x v="6"/>
    <s v="2 - Poder Ejecutivo"/>
    <s v="0207 - MINISTERIO DE SALUD PÚBLICA Y ASISTENCIA SOCIAL"/>
    <s v="0007 - CONSEJO NACIONAL PARA EL VIH SIDA"/>
    <x v="2"/>
    <x v="3"/>
    <x v="48"/>
    <s v="2.3 - MATERIALES Y SUMINISTROS"/>
    <s v="2.3.5 - CUERO, CAUCHO Y PLÁSTICO"/>
    <s v="S"/>
    <s v="00 - N/A"/>
    <s v="10 - FONDO GENERAL"/>
    <s v="(en blanco)"/>
    <s v="99 - MULTIPROVINCIAL"/>
    <n v="300000"/>
    <n v="300000"/>
    <n v="188429.55"/>
  </r>
  <r>
    <s v="2024"/>
    <x v="0"/>
    <x v="0"/>
    <x v="1"/>
    <x v="6"/>
    <s v="2 - Poder Ejecutivo"/>
    <s v="0207 - MINISTERIO DE SALUD PÚBLICA Y ASISTENCIA SOCIAL"/>
    <s v="0007 - CONSEJO NACIONAL PARA EL VIH SIDA"/>
    <x v="2"/>
    <x v="3"/>
    <x v="48"/>
    <s v="2.3 - MATERIALES Y SUMINISTROS"/>
    <s v="2.3.7 - COMBUSTIBLES, LUBRICANTES, PRODUCTOS QUÍMICOS Y CONEXOS"/>
    <s v="S"/>
    <s v="00 - N/A"/>
    <s v="70 - DONACION EXTERNA"/>
    <s v="(en blanco)"/>
    <s v="99 - MULTIPROVINCIAL"/>
    <n v="11546456"/>
    <n v="11546456"/>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3938580"/>
    <n v="1321273"/>
    <n v="318744.40000000002"/>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en blanco)"/>
    <s v="99 - MULTIPROVINCIAL"/>
    <n v="0"/>
    <n v="292957.56999999995"/>
    <n v="277715.17"/>
  </r>
  <r>
    <s v="2024"/>
    <x v="0"/>
    <x v="0"/>
    <x v="1"/>
    <x v="6"/>
    <s v="2 - Poder Ejecutivo"/>
    <s v="0208 - MINISTERIO DE DEPORTES Y RECREACIÓN"/>
    <s v="0001 - MINISTERIO DE DEPORTES Y RECREACIÓN"/>
    <x v="2"/>
    <x v="8"/>
    <x v="50"/>
    <s v="2.7 - OBRAS"/>
    <s v="2.7.2 - INFRAESTRUCTURA"/>
    <s v="N"/>
    <s v="00 - N/A"/>
    <s v="10 - FONDO GENERAL"/>
    <s v="(en blanco)"/>
    <s v="99 - MULTIPROVINCIAL"/>
    <n v="325000000"/>
    <n v="719667662.7700001"/>
    <n v="273697915.98000002"/>
  </r>
  <r>
    <s v="2024"/>
    <x v="0"/>
    <x v="0"/>
    <x v="1"/>
    <x v="6"/>
    <s v="2 - Poder Ejecutivo"/>
    <s v="0209 - MINISTERIO DE TRABAJO"/>
    <s v="0001 - MINISTERIO DE TRABAJO"/>
    <x v="2"/>
    <x v="4"/>
    <x v="107"/>
    <s v="2.1 - REMUNERACIONES Y CONTRIBUCIONES"/>
    <s v="2.1.1 - REMUNERACIONES"/>
    <s v="S"/>
    <s v="00 - N/A"/>
    <s v="60 - CREDITO EXTERNO"/>
    <s v="(en blanco)"/>
    <s v="25 - SANTIAGO"/>
    <n v="18589757"/>
    <n v="189757"/>
    <n v="0"/>
  </r>
  <r>
    <s v="2024"/>
    <x v="0"/>
    <x v="0"/>
    <x v="1"/>
    <x v="6"/>
    <s v="2 - Poder Ejecutivo"/>
    <s v="0209 - MINISTERIO DE TRABAJO"/>
    <s v="0001 - MINISTERIO DE TRABAJO"/>
    <x v="2"/>
    <x v="4"/>
    <x v="107"/>
    <s v="2.2 - CONTRATACIÓN DE SERVICIOS"/>
    <s v="2.2.7 - SERVICIOS DE CONSERVACIÓN, REPARACIONES MENORES E INSTALACIONES TEMPORALES"/>
    <s v="S"/>
    <s v="00 - N/A"/>
    <s v="60 - CREDITO EXTERNO"/>
    <s v="(en blanco)"/>
    <s v="25 - SANTIAGO"/>
    <n v="11447500"/>
    <n v="11447500"/>
    <n v="0"/>
  </r>
  <r>
    <s v="2024"/>
    <x v="0"/>
    <x v="0"/>
    <x v="1"/>
    <x v="6"/>
    <s v="2 - Poder Ejecutivo"/>
    <s v="0209 - MINISTERIO DE TRABAJO"/>
    <s v="0001 - MINISTERIO DE TRABAJO"/>
    <x v="2"/>
    <x v="4"/>
    <x v="107"/>
    <s v="2.2 - CONTRATACIÓN DE SERVICIOS"/>
    <s v="2.2.8 - OTROS SERVICIOS NO INCLUIDOS EN CONCEPTOS ANTERIORES"/>
    <s v="S"/>
    <s v="00 - N/A"/>
    <s v="60 - CREDITO EXTERNO"/>
    <s v="(en blanco)"/>
    <s v="25 - SANTIAGO"/>
    <n v="162474599"/>
    <n v="52099"/>
    <n v="0"/>
  </r>
  <r>
    <s v="2024"/>
    <x v="0"/>
    <x v="0"/>
    <x v="1"/>
    <x v="6"/>
    <s v="2 - Poder Ejecutivo"/>
    <s v="0209 - MINISTERIO DE TRABAJO"/>
    <s v="0001 - MINISTERIO DE TRABAJO"/>
    <x v="2"/>
    <x v="4"/>
    <x v="107"/>
    <s v="2.3 - MATERIALES Y SUMINISTROS"/>
    <s v="2.3.1 - ALIMENTOS Y PRODUCTOS AGROFORESTALES"/>
    <s v="S"/>
    <s v="00 - N/A"/>
    <s v="60 - CREDITO EXTERNO"/>
    <s v="(en blanco)"/>
    <s v="25 - SANTIAGO"/>
    <n v="9725403"/>
    <n v="725403"/>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8140000"/>
    <n v="418425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25732000"/>
    <n v="1585490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1408000"/>
    <n v="781693.2"/>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35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150000"/>
    <n v="938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200000"/>
    <n v="9665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15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40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600000"/>
    <n v="86073.08"/>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950000"/>
    <n v="44186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224323202"/>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2500000"/>
    <n v="155120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031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1800000"/>
    <n v="1056822.3799999999"/>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200000"/>
    <n v="10000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400000"/>
    <n v="104435"/>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4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250000"/>
    <n v="754.68"/>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1000000"/>
    <n v="398303.2"/>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1000000"/>
    <n v="542410.08000000007"/>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2850000"/>
    <n v="1291913.8899999999"/>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6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2300000"/>
    <n v="1323796.23"/>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1050000"/>
    <n v="356499.39999999997"/>
  </r>
  <r>
    <s v="2024"/>
    <x v="0"/>
    <x v="0"/>
    <x v="1"/>
    <x v="6"/>
    <s v="2 - Poder Ejecutivo"/>
    <s v="0210 - MINISTERIO DE AGRICULTURA"/>
    <s v="0001 - MINISTERIO DE AGRICULTURA"/>
    <x v="1"/>
    <x v="12"/>
    <x v="32"/>
    <s v="2.7 - OBRAS"/>
    <s v="2.7.2 - INFRAESTRUCTURA"/>
    <s v="N"/>
    <s v="00 - N/A"/>
    <s v="10 - FONDO GENERAL"/>
    <s v="(en blanco)"/>
    <s v="99 - MULTIPROVINCIAL"/>
    <n v="740811384"/>
    <n v="1654411384"/>
    <n v="1225154872.6199999"/>
  </r>
  <r>
    <s v="2024"/>
    <x v="0"/>
    <x v="0"/>
    <x v="1"/>
    <x v="6"/>
    <s v="2 - Poder Ejecutivo"/>
    <s v="0210 - MINISTERIO DE AGRICULTURA"/>
    <s v="0001 - MINISTERIO DE AGRICULTURA"/>
    <x v="1"/>
    <x v="12"/>
    <x v="32"/>
    <s v="2.7 - OBRAS"/>
    <s v="2.7.2 - INFRAESTRUCTURA"/>
    <s v="N"/>
    <s v="00 - N/A"/>
    <s v="50 - CRÉDITO INTERNO"/>
    <s v="(en blanco)"/>
    <s v="99 - MULTIPROVINCIAL"/>
    <n v="0"/>
    <n v="0"/>
    <n v="0"/>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12600000"/>
    <n v="5147874.05"/>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1064549"/>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19069855"/>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3290615"/>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208456213"/>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200000"/>
    <n v="18970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300000"/>
    <n v="0"/>
  </r>
  <r>
    <s v="2024"/>
    <x v="0"/>
    <x v="0"/>
    <x v="1"/>
    <x v="6"/>
    <s v="2 - Poder Ejecutivo"/>
    <s v="0210 - MINISTERIO DE AGRICULTURA"/>
    <s v="0001 - MINISTERIO DE AGRICULTURA"/>
    <x v="1"/>
    <x v="11"/>
    <x v="26"/>
    <s v="2.7 - OBRAS"/>
    <s v="2.7.2 - INFRAESTRUCTURA"/>
    <s v="S"/>
    <s v="01 - RECONSTRUCCIÓN DE 44 KM DE CAMINOS PRODUCTIVOS EN LA PROVINCIA PUERTO PLATA"/>
    <s v="10 - FONDO GENERAL"/>
    <n v="14129"/>
    <s v="18 - PUERTO PLATA"/>
    <n v="0"/>
    <n v="16000000"/>
    <n v="0"/>
  </r>
  <r>
    <s v="2024"/>
    <x v="0"/>
    <x v="0"/>
    <x v="1"/>
    <x v="6"/>
    <s v="2 - Poder Ejecutivo"/>
    <s v="0210 - MINISTERIO DE AGRICULTURA"/>
    <s v="0001 - MINISTERIO DE AGRICULTURA"/>
    <x v="2"/>
    <x v="14"/>
    <x v="54"/>
    <s v="2.7 - OBRAS"/>
    <s v="2.7.2 - INFRAESTRUCTURA"/>
    <s v="N"/>
    <s v="00 - N/A"/>
    <s v="10 - FONDO GENERAL"/>
    <s v="(en blanco)"/>
    <s v="99 - MULTIPROVINCIAL"/>
    <n v="100000"/>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1495000"/>
    <n v="64800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227562"/>
    <n v="99727.199999999983"/>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278000"/>
    <n v="4888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200000"/>
    <n v="52657.2"/>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3139448"/>
    <n v="2974874.4"/>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793777"/>
    <n v="368211.35"/>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1000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n v="0"/>
  </r>
  <r>
    <s v="2024"/>
    <x v="0"/>
    <x v="0"/>
    <x v="1"/>
    <x v="6"/>
    <s v="2 - Poder Ejecutivo"/>
    <s v="0211 - MINISTERIO DE OBRAS PÚBLICAS Y COMUNICACIONES"/>
    <s v="0001 - MINISTERIO DE OBRAS PUBLICAS Y COMUNICACIONES"/>
    <x v="1"/>
    <x v="18"/>
    <x v="108"/>
    <s v="2.7 - OBRAS"/>
    <s v="2.7.2 - INFRAESTRUCTURA"/>
    <s v="S"/>
    <s v="06 - CONSTRUCCIÓN DEL PARQUE  DISTRITO INDUSTRIAL SANTO DOMINGO OESTE (DISDO), EN HATO NUEVO, MANOGUAYABO"/>
    <s v="10 - FONDO GENERAL"/>
    <n v="13636"/>
    <s v="32 - SANTO DOMINGO"/>
    <n v="12633085"/>
    <n v="0"/>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NUEVO PUENTE FLOTANTE SOBRE EL RLO OZAMA, DISTRITO NACIONAL"/>
    <s v="10 - FONDO GENERAL"/>
    <n v="14574"/>
    <s v="32 - SANTO DOMINGO"/>
    <n v="11418688"/>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10000008.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232073239.06"/>
    <n v="232073151.84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900000"/>
    <n v="1899982.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10066936.74"/>
    <n v="10066936.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13083046"/>
    <n v="1308299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19679215"/>
    <n v="19679172.92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24851060"/>
    <n v="24851024.55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20000018.960000001"/>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14992463"/>
    <n v="14970887.44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14175978"/>
    <n v="14169333.2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1000001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7102590"/>
    <n v="7102558.4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32981939.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83340"/>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4436020"/>
    <n v="4436019.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5408552"/>
    <n v="5389365.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32484490.399999999"/>
    <n v="32479256.77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4204576"/>
    <n v="4204541.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5"/>
    <n v="18512015.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49404342"/>
    <n v="49398450.90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5882549"/>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5091780"/>
    <n v="5091761.36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718094"/>
    <n v="7699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110982062.18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9836393"/>
    <n v="9831150.8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10000067.310000001"/>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7039771"/>
    <n v="7039744.69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1677973"/>
    <n v="1677971.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43516729.79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73956"/>
    <n v="5567037.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78983.9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24178860.07"/>
    <n v="24178839.51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633811.76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7213355"/>
    <n v="7213347.479999999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10000094.120000001"/>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220473781"/>
    <n v="220473776.44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8063032.2000000002"/>
    <n v="8063032.03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4956771"/>
    <n v="4956740.1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
    <n v="337790166.8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94412572.12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15371775.4"/>
    <n v="15371762.79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24090625.699999999"/>
    <n v="24090622.05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5950446"/>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25554669.02"/>
    <n v="25526767.57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6499734"/>
    <n v="6497157.2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6453445.4000000004"/>
    <n v="6453430.100000000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20560455.859999999"/>
    <n v="20560446.21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7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6345437.5999999996"/>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80217041.72999998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0000105.620000001"/>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10000922.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10000967.65"/>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10047294.669999998"/>
    <n v="10047235.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15111067.110000001"/>
    <n v="15093214.1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100748728.53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4631"/>
    <n v="74029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10000015.23"/>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5342511"/>
    <n v="533014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13481646.22999999"/>
  </r>
  <r>
    <s v="2024"/>
    <x v="0"/>
    <x v="0"/>
    <x v="1"/>
    <x v="6"/>
    <s v="2 - Poder Ejecutivo"/>
    <s v="0211 - MINISTERIO DE OBRAS PÚBLICAS Y COMUNICACIONES"/>
    <s v="0001 - MINISTERIO DE OBRAS PUBLICAS Y COMUNICACIONES"/>
    <x v="1"/>
    <x v="11"/>
    <x v="26"/>
    <s v="2.7 - OBRAS"/>
    <s v="2.7.2 - INFRAESTRUCTURA"/>
    <s v="N"/>
    <s v="00 - N/A"/>
    <s v="10 - FONDO GENERAL"/>
    <s v="(en blanco)"/>
    <s v="99 - MULTIPROVINCIAL"/>
    <n v="17638553785"/>
    <n v="0.93000221252441406"/>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en blanco)"/>
    <s v="99 - MULTIPROVINCIAL"/>
    <n v="1500000000"/>
    <n v="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96988566.390000001"/>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1768081514.9000001"/>
    <n v="1036174029.2499999"/>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32"/>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8"/>
    <n v="28236827.049999997"/>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2"/>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3189646839.0099998"/>
    <n v="1464529125.0800002"/>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2401053.5399999917"/>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1"/>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9086912"/>
    <n v="800000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2"/>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19440776.689999998"/>
    <n v="19440776.689999998"/>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7881780"/>
    <n v="6305422.6500000004"/>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10000000"/>
    <n v="1000000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211836988"/>
    <n v="204869886.71000001"/>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21000000"/>
    <n v="2100000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426733547.31999999"/>
    <n v="426733546.47000003"/>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2"/>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18825310"/>
    <n v="18825309.73"/>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4399577"/>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0"/>
    <n v="0"/>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32950438.260000002"/>
    <n v="24712828.690000001"/>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642200"/>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9.9999904632568359E-3"/>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15125973"/>
    <n v="106110200.62"/>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1370160001"/>
    <n v="1165260662.5699999"/>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1"/>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9840447"/>
    <n v="5580876.2400000002"/>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65207643.200000003"/>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23808380"/>
    <n v="10578410.369999999"/>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2222326550"/>
    <n v="276346067.53000003"/>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34737246"/>
    <n v="34737244.460000001"/>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n v="2500000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144000000"/>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1"/>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11483352"/>
    <n v="9512100.5"/>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7"/>
    <n v="84519976.6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36001206"/>
    <n v="25114937.3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50 - CRÉDITO INTERNO"/>
    <n v="4178"/>
    <s v="29 - MONTE PLATA"/>
    <n v="0"/>
    <n v="31934530"/>
    <n v="0"/>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6121434"/>
    <n v="0"/>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n v="5989607"/>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0000000"/>
    <n v="30000000"/>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83209576"/>
    <n v="83202755.560000002"/>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64706220"/>
    <n v="64706219.109999999"/>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13302703"/>
    <n v="8999999.4399999995"/>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48322880"/>
    <n v="42000000"/>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108369312"/>
    <n v="8400000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4238564"/>
    <n v="71534995.530000001"/>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72315609"/>
    <n v="3000000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10137735"/>
    <n v="10105053.359999999"/>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7"/>
    <n v="90242266.400000006"/>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n v="1500000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1"/>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6339164"/>
    <n v="6339163.2999999998"/>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3"/>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18193646"/>
    <n v="18193646"/>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82999999821186066"/>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10000000"/>
    <n v="1000000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1"/>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49592450"/>
    <n v="4000000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2"/>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1"/>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138919703"/>
    <n v="138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12801624"/>
    <n v="12252867.969999999"/>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50427416"/>
    <n v="41404518.990000002"/>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15000001"/>
    <n v="1000000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2856054"/>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50 - CRÉDITO INTERNO"/>
    <n v="15105"/>
    <s v="14 - MARIA TRINIDAD SANCHEZ"/>
    <n v="0"/>
    <n v="90000000"/>
    <n v="9000000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2384057"/>
    <n v="2384000"/>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117354553"/>
    <n v="41631448.32"/>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20000000"/>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587749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952598714.44000006"/>
    <n v="416295903.65000004"/>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2493904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127138214"/>
    <n v="108713359.47"/>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n v="20932802"/>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50 - CRÉDITO INTERNO"/>
    <n v="15107"/>
    <s v="14 - MARIA TRINIDAD SANCHEZ"/>
    <n v="0"/>
    <n v="16551089"/>
    <n v="16551089"/>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1"/>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20000001"/>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50 - CRÉDITO INTERNO"/>
    <n v="15108"/>
    <s v="14 - MARIA TRINIDAD SANCHEZ"/>
    <n v="0"/>
    <n v="50000000"/>
    <n v="30546617.53000000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5169538"/>
    <n v="12986969.74"/>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2"/>
    <n v="1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32242984"/>
    <n v="2000000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2"/>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12787311"/>
    <n v="12786943.92"/>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17836655"/>
    <n v="15100188.350000001"/>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11025199"/>
    <n v="10473939"/>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26016633"/>
    <n v="15739000"/>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3854971.27"/>
    <n v="13854969.27"/>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20000001"/>
    <n v="16696073.539999999"/>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2"/>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n v="1500000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2"/>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33797176.43"/>
    <n v="33797175.43"/>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45067739"/>
    <n v="45067739"/>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n v="1500000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30000001"/>
    <n v="1500000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17633910"/>
    <n v="17544348.37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12486433"/>
    <n v="10000000"/>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1"/>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46418"/>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23673761"/>
    <n v="2358000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34108548"/>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3524141"/>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10578567"/>
    <n v="3700992.06"/>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14500000"/>
    <n v="1450000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10"/>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14827167"/>
    <n v="14476491.58"/>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100000000"/>
    <n v="100000000"/>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50 - CRÉDITO INTERNO"/>
    <n v="15169"/>
    <s v="32 - SANTO DOMINGO"/>
    <n v="0"/>
    <n v="312751000"/>
    <n v="31275100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2"/>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6251910"/>
    <n v="625191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14291701"/>
    <n v="400000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11000001"/>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15144187"/>
    <n v="7000000"/>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1704713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66924974"/>
    <n v="26692497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3699743"/>
    <n v="3699743"/>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20000001"/>
    <n v="16283971.309999999"/>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102035794"/>
    <n v="81893977.060000002"/>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50 - CRÉDITO INTERNO"/>
    <n v="12092"/>
    <s v="07 - ELIAS PINA"/>
    <n v="0"/>
    <n v="29988588.780000001"/>
    <n v="0"/>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27516459"/>
    <n v="24183733.27"/>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4023411"/>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15949418"/>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3"/>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78274933.99000001"/>
    <n v="77435933.99000001"/>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4428873"/>
    <n v="2992000"/>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70829339.620000005"/>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2"/>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41757129"/>
    <n v="29894272.300000001"/>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9109914"/>
    <n v="9109914"/>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89014402"/>
    <n v="47065283.609999999"/>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120148170.53999999"/>
    <n v="120148170.41"/>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15000001"/>
    <n v="5412874.0999999996"/>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4574850"/>
    <n v="428700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20291712"/>
    <n v="20260321.009999998"/>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1"/>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21150384"/>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187974189"/>
    <n v="154725875.89999998"/>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1124141"/>
    <n v="4100000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41681838.909999996"/>
    <n v="41681838.909999996"/>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2"/>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12220475.17"/>
    <n v="9863817.1699999999"/>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10552100"/>
    <n v="105520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23997608"/>
    <n v="8438821.0999999996"/>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10000001"/>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20869728"/>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51294770"/>
    <n v="50773461.600000001"/>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24531943"/>
    <n v="240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1"/>
    <n v="1160000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224051685.13999999"/>
    <n v="211649001.39999998"/>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5"/>
    <n v="1845902.55"/>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30000001"/>
    <n v="8507625.240000000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12952806"/>
    <n v="12948211.5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2000389"/>
    <n v="1957598.75"/>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306072694.52999997"/>
    <n v="178072694.53"/>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2"/>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64984377.780000001"/>
    <n v="60140754.010000005"/>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56861159"/>
    <n v="27260811.030000001"/>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24262459"/>
    <n v="24262459"/>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50"/>
    <n v="690000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9438254"/>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21498917"/>
    <n v="2149873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2"/>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1"/>
    <n v="1230000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2"/>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48368949"/>
    <n v="46898765.590000004"/>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17216902"/>
    <n v="17216902"/>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1"/>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n v="900000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2"/>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20163926"/>
    <n v="20024925.920000002"/>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n v="17239794"/>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16201419"/>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2"/>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7632305"/>
    <n v="5951196"/>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13790237"/>
    <n v="10769582"/>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2"/>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2"/>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41847067"/>
    <n v="41846974.14000000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37132916"/>
    <n v="29312822.009999998"/>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28454871.039999999"/>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20000002"/>
    <n v="2000000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73161155"/>
    <n v="149681073.36000001"/>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858695"/>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25433951"/>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223915976.30000001"/>
    <n v="217507511"/>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2"/>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65973892"/>
    <n v="65465440.480000004"/>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20000001"/>
    <n v="1200000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100000001"/>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420839724"/>
    <n v="177880132.55999997"/>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344650178"/>
    <n v="247726402.67000002"/>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7729764"/>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68923219"/>
    <n v="36925793.93"/>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52216345"/>
    <n v="52215569.789999999"/>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60000001"/>
    <n v="25450521.329999998"/>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2"/>
    <n v="5841661"/>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8240839"/>
    <n v="8224999.0499999998"/>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66651134"/>
    <n v="57704077.629999995"/>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2"/>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2"/>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2"/>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60373156"/>
    <n v="60371550.100000001"/>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12177354.42"/>
    <n v="12177062.420000002"/>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34220179"/>
    <n v="34220179"/>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50 - CRÉDITO INTERNO"/>
    <n v="15119"/>
    <s v="14 - MARIA TRINIDAD SANCHEZ"/>
    <n v="0"/>
    <n v="525000000"/>
    <n v="52500000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1"/>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68435633"/>
    <n v="68255530.560000002"/>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21052844.640000001"/>
    <n v="21052844.640000001"/>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2"/>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20000002"/>
    <n v="15094490.34"/>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2"/>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56352700"/>
    <n v="53791602.900000006"/>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114944194.73"/>
    <n v="112982941.72999999"/>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2"/>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141"/>
    <n v="849400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11809800"/>
    <n v="10953426.359999999"/>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2"/>
    <n v="5028411"/>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6500001"/>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10530727"/>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6216053"/>
    <n v="31441154.53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26114810"/>
    <n v="20046979.899999999"/>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1"/>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775779"/>
    <n v="5500000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9808901"/>
    <n v="9808900.1199999992"/>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50000000"/>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100000000"/>
    <n v="0"/>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15857537.68"/>
    <n v="8137852.679999999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11115767"/>
    <n v="11115767"/>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17950731"/>
    <n v="17950728.09"/>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1131458054"/>
    <n v="1054064515"/>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120267584"/>
    <n v="18412158.66"/>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28327948"/>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1"/>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98845978.12"/>
    <n v="198845978.12"/>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24088234"/>
    <n v="14602165.76"/>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27475541"/>
    <n v="13437943.35"/>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2"/>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47371209"/>
    <n v="47370556.140000001"/>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20476412"/>
    <n v="14253291.83"/>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2"/>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16297553"/>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9844376"/>
    <n v="9716259"/>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2"/>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2"/>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60482337"/>
    <n v="50174592.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12330851"/>
    <n v="11450076"/>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2"/>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118512462"/>
    <n v="31031069.690000005"/>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13635102.09"/>
    <n v="13230811"/>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60000001"/>
    <n v="13095509.050000001"/>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5281277.66"/>
    <n v="5281277.66"/>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76900000"/>
    <n v="1690000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71310757.969999999"/>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351476364"/>
    <n v="311802257.83000004"/>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1"/>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1"/>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17593000"/>
    <n v="1200000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39272261"/>
    <n v="39186252.890000001"/>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17895082.66"/>
    <n v="17895082.66"/>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27000002"/>
    <n v="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675580440"/>
    <n v="128032186.16999999"/>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119701443"/>
    <n v="110515404.09999999"/>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3219829"/>
    <n v="32198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40842794"/>
    <n v="40842652.120000005"/>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7"/>
    <n v="25603874.309999999"/>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28257959"/>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18500002"/>
    <n v="0"/>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204560588"/>
    <n v="112501505.8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189026407"/>
    <n v="149463855.61999997"/>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0"/>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17706271"/>
    <n v="1000000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74164917"/>
    <n v="72863013.579999998"/>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6936909"/>
    <n v="3279957"/>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6903897"/>
    <n v="6903896.0599999996"/>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70000000.099999994"/>
    <n v="7000000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15622263"/>
    <n v="13479034.52"/>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15762245"/>
    <n v="15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9665714"/>
    <n v="400000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1"/>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257485443"/>
    <n v="21200000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13748449"/>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12642864"/>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18001921"/>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207754233"/>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54088820.329999998"/>
    <n v="54088819.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2268290"/>
    <n v="0"/>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1171497553"/>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16151110"/>
    <n v="16151109.62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3402113"/>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32000000"/>
    <n v="32000000"/>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23000000"/>
    <n v="2300000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5647535"/>
    <n v="5647535"/>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46065713"/>
    <n v="38349280.980000004"/>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2"/>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10000000"/>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224289043"/>
    <n v="48949191.03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31242293"/>
    <n v="19216082"/>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38069412"/>
    <n v="27621680.370000001"/>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103146989"/>
    <n v="82953336.420000002"/>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70000001"/>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2"/>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3616546"/>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322155254"/>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9"/>
    <n v="2997267.17"/>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5.66"/>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23879730.02"/>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8.869999997"/>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782484657.93999994"/>
    <n v="782084656.93999994"/>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300000001"/>
    <n v="197123697.63"/>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180304749.38"/>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121588271.84"/>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300000001"/>
    <n v="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1"/>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8"/>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2018645"/>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50948577.659999996"/>
    <n v="50948577.46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n v="46392165"/>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74193545"/>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500000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1101607.1500000001"/>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99859046.69999999"/>
    <n v="499859045.99999994"/>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9524825.5099999998"/>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87602552.86000001"/>
    <n v="139146675.47"/>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5676481.8099999996"/>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5409164.230000000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49999607.280000001"/>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477.30999999959022"/>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14824026.689999999"/>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701514.6799999997"/>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85151727.159999996"/>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900000"/>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45010000"/>
    <n v="31350128.48"/>
  </r>
  <r>
    <s v="2024"/>
    <x v="0"/>
    <x v="0"/>
    <x v="1"/>
    <x v="6"/>
    <s v="2 - Poder Ejecutivo"/>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30000000"/>
    <n v="0"/>
  </r>
  <r>
    <s v="2024"/>
    <x v="0"/>
    <x v="0"/>
    <x v="1"/>
    <x v="6"/>
    <s v="2 - Poder Ejecutivo"/>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s v="2 - Poder Ejecutivo"/>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30000000"/>
    <n v="20000000"/>
  </r>
  <r>
    <s v="2024"/>
    <x v="0"/>
    <x v="0"/>
    <x v="1"/>
    <x v="6"/>
    <s v="2 - Poder Ejecutivo"/>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30000000"/>
    <n v="20000000"/>
  </r>
  <r>
    <s v="2024"/>
    <x v="0"/>
    <x v="0"/>
    <x v="1"/>
    <x v="6"/>
    <s v="2 - Poder Ejecutivo"/>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s v="2 - Poder Ejecutivo"/>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s v="2 - Poder Ejecutivo"/>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s v="2 - Poder Ejecutivo"/>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30000000"/>
    <n v="20000000"/>
  </r>
  <r>
    <s v="2024"/>
    <x v="0"/>
    <x v="0"/>
    <x v="1"/>
    <x v="6"/>
    <s v="2 - Poder Ejecutivo"/>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235365902.66"/>
    <n v="160895334.13"/>
  </r>
  <r>
    <s v="2024"/>
    <x v="0"/>
    <x v="0"/>
    <x v="1"/>
    <x v="6"/>
    <s v="2 - Poder Ejecutivo"/>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s v="2 - Poder Ejecutivo"/>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s v="2 - Poder Ejecutivo"/>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n v="462879664.75999999"/>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820927.80000001"/>
    <n v="243077482.73999998"/>
  </r>
  <r>
    <s v="2024"/>
    <x v="0"/>
    <x v="0"/>
    <x v="1"/>
    <x v="6"/>
    <s v="2 - Poder Ejecutivo"/>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30000000"/>
    <n v="18343443.879999999"/>
  </r>
  <r>
    <s v="2024"/>
    <x v="0"/>
    <x v="0"/>
    <x v="1"/>
    <x v="6"/>
    <s v="2 - Poder Ejecutivo"/>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3872178.4000000004"/>
    <n v="0"/>
  </r>
  <r>
    <s v="2024"/>
    <x v="0"/>
    <x v="0"/>
    <x v="1"/>
    <x v="6"/>
    <s v="2 - Poder Ejecutivo"/>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121686332.67"/>
    <n v="121686332.34999999"/>
  </r>
  <r>
    <s v="2024"/>
    <x v="0"/>
    <x v="0"/>
    <x v="1"/>
    <x v="6"/>
    <s v="2 - Poder Ejecutivo"/>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77000000001862645"/>
    <n v="0"/>
  </r>
  <r>
    <s v="2024"/>
    <x v="0"/>
    <x v="0"/>
    <x v="1"/>
    <x v="6"/>
    <s v="2 - Poder Ejecutivo"/>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99557700.599999994"/>
    <n v="40000000"/>
  </r>
  <r>
    <s v="2024"/>
    <x v="0"/>
    <x v="0"/>
    <x v="1"/>
    <x v="6"/>
    <s v="2 - Poder Ejecutivo"/>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8046547.8599999994"/>
    <n v="0"/>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78500000"/>
    <n v="142541216.96000001"/>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50 - CRÉDITO INTERNO"/>
    <n v="14321"/>
    <s v="15 - MONTE CRISTI"/>
    <n v="0"/>
    <n v="62247386.219999999"/>
    <n v="0"/>
  </r>
  <r>
    <s v="2024"/>
    <x v="0"/>
    <x v="0"/>
    <x v="1"/>
    <x v="6"/>
    <s v="2 - Poder Ejecutivo"/>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s v="2 - Poder Ejecutivo"/>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26435150.399999999"/>
    <n v="0"/>
  </r>
  <r>
    <s v="2024"/>
    <x v="0"/>
    <x v="0"/>
    <x v="1"/>
    <x v="6"/>
    <s v="2 - Poder Ejecutivo"/>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50000000"/>
    <n v="0"/>
  </r>
  <r>
    <s v="2024"/>
    <x v="0"/>
    <x v="0"/>
    <x v="1"/>
    <x v="6"/>
    <s v="2 - Poder Ejecutivo"/>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s v="2 - Poder Ejecutivo"/>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20984981.390000001"/>
    <n v="0"/>
  </r>
  <r>
    <s v="2024"/>
    <x v="0"/>
    <x v="0"/>
    <x v="1"/>
    <x v="6"/>
    <s v="2 - Poder Ejecutivo"/>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30000000"/>
    <n v="25706112.739999998"/>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186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73549939"/>
    <n v="93603889"/>
    <n v="82635243.599999994"/>
  </r>
  <r>
    <s v="2024"/>
    <x v="0"/>
    <x v="0"/>
    <x v="1"/>
    <x v="6"/>
    <s v="2 - Poder Ejecutivo"/>
    <s v="0211 - MINISTERIO DE OBRAS PÚBLICAS Y COMUNICACIONES"/>
    <s v="0001 - MINISTERIO DE OBRAS PUBLICAS Y COMUNICACIONES"/>
    <x v="1"/>
    <x v="17"/>
    <x v="109"/>
    <s v="2.7 - OBRAS"/>
    <s v="2.7.2 - INFRAESTRUCTURA"/>
    <s v="S"/>
    <s v="27 - CONSTRUCCIÓN DE UN MERCADO EN LA PROVINCIA DE BARAHONA"/>
    <s v="10 - FONDO GENERAL"/>
    <n v="13963"/>
    <s v="04 - BARAHONA"/>
    <n v="10896287"/>
    <n v="0"/>
    <n v="0"/>
  </r>
  <r>
    <s v="2024"/>
    <x v="0"/>
    <x v="0"/>
    <x v="1"/>
    <x v="6"/>
    <s v="2 - Poder Ejecutivo"/>
    <s v="0211 - MINISTERIO DE OBRAS PÚBLICAS Y COMUNICACIONES"/>
    <s v="0001 - MINISTERIO DE OBRAS PUBLICAS Y COMUNICACIONES"/>
    <x v="1"/>
    <x v="17"/>
    <x v="109"/>
    <s v="2.7 - OBRAS"/>
    <s v="2.7.2 - INFRAESTRUCTURA"/>
    <s v="S"/>
    <s v="28 - CONSTRUCCIÓN DEL  MERCADO MUNICIPAL  DE HIGUEY, PROVINCIA LA ALTAGRACIA"/>
    <s v="10 - FONDO GENERAL"/>
    <n v="13964"/>
    <s v="11 - LA ALTAGRACIA"/>
    <n v="13620359"/>
    <n v="0"/>
    <n v="0"/>
  </r>
  <r>
    <s v="2024"/>
    <x v="0"/>
    <x v="0"/>
    <x v="1"/>
    <x v="6"/>
    <s v="2 - Poder Ejecutivo"/>
    <s v="0211 - MINISTERIO DE OBRAS PÚBLICAS Y COMUNICACIONES"/>
    <s v="0001 - MINISTERIO DE OBRAS PUBLICAS Y COMUNICACIONES"/>
    <x v="1"/>
    <x v="17"/>
    <x v="109"/>
    <s v="2.7 - OBRAS"/>
    <s v="2.7.2 - INFRAESTRUCTURA"/>
    <s v="S"/>
    <s v="32 - REHABILITACIÓN Y CONSTRUCCIÓN PLAZA DE LOS PILONES BANÍ"/>
    <s v="10 - FONDO GENERAL"/>
    <n v="13972"/>
    <s v="17 - PERAVIA"/>
    <n v="13620359"/>
    <n v="0"/>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211000000"/>
    <n v="148072633.03"/>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n v="0"/>
  </r>
  <r>
    <s v="2024"/>
    <x v="0"/>
    <x v="0"/>
    <x v="1"/>
    <x v="6"/>
    <s v="2 - Poder Ejecutivo"/>
    <s v="0211 - MINISTERIO DE OBRAS PÚBLICAS Y COMUNICACIONES"/>
    <s v="0001 - MINISTERIO DE OBRAS PUBLICAS Y COMUNICACIONES"/>
    <x v="2"/>
    <x v="14"/>
    <x v="104"/>
    <s v="2.7 - OBRAS"/>
    <s v="2.7.2 - INFRAESTRUCTURA"/>
    <s v="S"/>
    <s v="36 - RECONSTRUCCIÓN DEL PUENTE AFECTADO POR LA VAGUADA DE ABRIL 2022, SOBRE EL RIO VIAJAMA, MUNICIPIO DE LAS YAYAS DE VIAJAMAS, PROVINCIA AZUA"/>
    <s v="10 - FONDO GENERAL"/>
    <n v="16214"/>
    <s v="02 - AZUA"/>
    <n v="7182588"/>
    <n v="10429519"/>
    <n v="10000000"/>
  </r>
  <r>
    <s v="2024"/>
    <x v="0"/>
    <x v="0"/>
    <x v="1"/>
    <x v="6"/>
    <s v="2 - Poder Ejecutivo"/>
    <s v="0211 - MINISTERIO DE OBRAS PÚBLICAS Y COMUNICACIONES"/>
    <s v="0001 - MINISTERIO DE OBRAS PUBLICAS Y COMUNICACIONES"/>
    <x v="2"/>
    <x v="14"/>
    <x v="104"/>
    <s v="2.7 - OBRAS"/>
    <s v="2.7.2 - INFRAESTRUCTURA"/>
    <s v="S"/>
    <s v="51 - RECONSTRUCCIÓN CAMINO LOS BLEOS AFECTADO POR LA VAGUADA DE ABRIL 2022, ARROYO TORO, MUNICIPIO BONAO, PROVINCIA MONSEÑOR NOUEL"/>
    <s v="10 - FONDO GENERAL"/>
    <n v="16207"/>
    <s v="28 - MONSENOR NOUEL"/>
    <n v="11548427"/>
    <n v="11548427"/>
    <n v="4367357.8899999997"/>
  </r>
  <r>
    <s v="2024"/>
    <x v="0"/>
    <x v="0"/>
    <x v="1"/>
    <x v="6"/>
    <s v="2 - Poder Ejecutivo"/>
    <s v="0211 - MINISTERIO DE OBRAS PÚBLICAS Y COMUNICACIONES"/>
    <s v="0001 - MINISTERIO DE OBRAS PUBLICAS Y COMUNICACIONES"/>
    <x v="2"/>
    <x v="14"/>
    <x v="104"/>
    <s v="2.7 - OBRAS"/>
    <s v="2.7.2 - INFRAESTRUCTURA"/>
    <s v="S"/>
    <s v="52 - RECONSTRUCCIÓN DEL CAMINO VECINAL EL CACIQUE AFECTADO POR LA VAGUADA DE ABRIL 2022, MUNICIPIO MOCA, PROVINCIA ESPAILLAT"/>
    <s v="10 - FONDO GENERAL"/>
    <n v="16209"/>
    <s v="09 - ESPAILLAT"/>
    <n v="17247191"/>
    <n v="44562360"/>
    <n v="27091580.109999999"/>
  </r>
  <r>
    <s v="2024"/>
    <x v="0"/>
    <x v="0"/>
    <x v="1"/>
    <x v="6"/>
    <s v="2 - Poder Ejecutivo"/>
    <s v="0211 - MINISTERIO DE OBRAS PÚBLICAS Y COMUNICACIONES"/>
    <s v="0001 - MINISTERIO DE OBRAS PUBLICAS Y COMUNICACIONES"/>
    <x v="2"/>
    <x v="14"/>
    <x v="104"/>
    <s v="2.7 - OBRAS"/>
    <s v="2.7.2 - INFRAESTRUCTURA"/>
    <s v="S"/>
    <s v="77 - RECONSTRUCCIÓN DEL CAMINO VECINAL NAGUA - LAS CORCOVAS AFECTADO POR LA VAGUADA DE ABRIL 2022, MUNICIPIO DE NAGUA, PROVINCIA MARÍA TRINIDAD SANCHEZ"/>
    <s v="10 - FONDO GENERAL"/>
    <n v="16212"/>
    <s v="14 - MARIA TRINIDAD SANCHEZ"/>
    <n v="2216381"/>
    <n v="2216381"/>
    <n v="0"/>
  </r>
  <r>
    <s v="2024"/>
    <x v="0"/>
    <x v="0"/>
    <x v="1"/>
    <x v="6"/>
    <s v="2 - Poder Ejecutivo"/>
    <s v="0211 - MINISTERIO DE OBRAS PÚBLICAS Y COMUNICACIONES"/>
    <s v="0001 - MINISTERIO DE OBRAS PUBLICAS Y COMUNICACIONES"/>
    <x v="2"/>
    <x v="14"/>
    <x v="104"/>
    <s v="2.7 - OBRAS"/>
    <s v="2.7.2 - INFRAESTRUCTURA"/>
    <s v="S"/>
    <s v="79 - CONSTRUCCIÓN PUENTE MIXTO SOBRE RIO MAGUACA AFECTADO POR LA VAGUADA DE ABRIL 2022, CARRETERA COTUI PLATANAL, MUNICIPIO COTUI, PROVINCIA SANCHEZ RAMIREZ"/>
    <s v="10 - FONDO GENERAL"/>
    <n v="16290"/>
    <s v="24 - SANCHEZ RAMIREZ"/>
    <n v="12325016"/>
    <n v="25000001"/>
    <n v="25000000"/>
  </r>
  <r>
    <s v="2024"/>
    <x v="0"/>
    <x v="0"/>
    <x v="1"/>
    <x v="6"/>
    <s v="2 - Poder Ejecutivo"/>
    <s v="0211 - MINISTERIO DE OBRAS PÚBLICAS Y COMUNICACIONES"/>
    <s v="0001 - MINISTERIO DE OBRAS PUBLICAS Y COMUNICACIONES"/>
    <x v="2"/>
    <x v="3"/>
    <x v="48"/>
    <s v="2.7 - OBRAS"/>
    <s v="2.7.2 - INFRAESTRUCTURA"/>
    <s v="S"/>
    <s v="14 - CONSTRUCCIÓN LABORATORIO NACIONAL DE TAMIZ NEONATAL Y ALTO RIESGO EN SANTO DOMINGO, DISTRITO NACIONAL"/>
    <s v="10 - FONDO GENERAL"/>
    <n v="13710"/>
    <s v="01 - DISTRITO NACIONAL"/>
    <n v="5448144"/>
    <n v="0"/>
    <n v="0"/>
  </r>
  <r>
    <s v="2024"/>
    <x v="0"/>
    <x v="0"/>
    <x v="1"/>
    <x v="6"/>
    <s v="2 - Poder Ejecutivo"/>
    <s v="0211 - MINISTERIO DE OBRAS PÚBLICAS Y COMUNICACIONES"/>
    <s v="0001 - MINISTERIO DE OBRAS PUBLICAS Y COMUNICACIONES"/>
    <x v="2"/>
    <x v="3"/>
    <x v="48"/>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2116959"/>
    <n v="2116959"/>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3153004.25"/>
    <n v="2522402.6"/>
  </r>
  <r>
    <s v="2024"/>
    <x v="0"/>
    <x v="0"/>
    <x v="1"/>
    <x v="6"/>
    <s v="2 - Poder Ejecutivo"/>
    <s v="0211 - MINISTERIO DE OBRAS PÚBLICAS Y COMUNICACIONES"/>
    <s v="0001 - MINISTERIO DE OBRAS PUBLICAS Y COMUNICACIONES"/>
    <x v="2"/>
    <x v="8"/>
    <x v="110"/>
    <s v="2.7 - OBRAS"/>
    <s v="2.7.2 - INFRAESTRUCTURA"/>
    <s v="S"/>
    <s v="26 - CONSTRUCCIÓN CASA DE LOS PERIODISTAS, PUERTO PLATA."/>
    <s v="10 - FONDO GENERAL"/>
    <n v="13962"/>
    <s v="18 - PUERTO PLATA"/>
    <n v="709263"/>
    <n v="0"/>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1"/>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5000000"/>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n v="0"/>
  </r>
  <r>
    <s v="2024"/>
    <x v="0"/>
    <x v="0"/>
    <x v="1"/>
    <x v="6"/>
    <s v="2 - Poder Ejecutivo"/>
    <s v="0211 - MINISTERIO DE OBRAS PÚBLICAS Y COMUNICACIONES"/>
    <s v="0001 - MINISTERIO DE OBRAS PUBLICAS Y COMUNICACIONES"/>
    <x v="2"/>
    <x v="4"/>
    <x v="107"/>
    <s v="2.7 - OBRAS"/>
    <s v="2.7.2 - INFRAESTRUCTURA"/>
    <s v="S"/>
    <s v="10 - CONSTRUCCIÓN DE LA CIUDAD ESPERANZA DE LOS BARRANCONES, PROVINCIA BARAHONA"/>
    <s v="10 - FONDO GENERAL"/>
    <n v="13652"/>
    <s v="04 - BARAHONA"/>
    <n v="21792574"/>
    <n v="0"/>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55913050"/>
    <n v="70752070.689999998"/>
    <n v="4396350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11538720"/>
    <n v="14247929.310000001"/>
    <n v="6772460.5900000008"/>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25000000"/>
    <n v="1226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6367000"/>
    <n v="636678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32000000"/>
    <n v="31588527.419999998"/>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119000000"/>
    <n v="13078707.949999999"/>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271845527"/>
    <n v="80263334"/>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208000000"/>
    <n v="202563658.17000002"/>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85560002"/>
    <n v="59935034.130000003"/>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5 - AMPLIACIÓN DE LA CAPACIDAD DE TRANSPORTE DE LA LÍNEA 2 DEL METRO DE SANTO DOMINGO"/>
    <s v="10 - FONDO GENERAL"/>
    <n v="15025"/>
    <s v="01 - DISTRITO NACIONAL"/>
    <n v="0"/>
    <n v="22000000"/>
    <n v="0"/>
  </r>
  <r>
    <s v="2024"/>
    <x v="0"/>
    <x v="0"/>
    <x v="1"/>
    <x v="6"/>
    <s v="2 - Poder Ejecutivo"/>
    <s v="0211 - MINISTERIO DE OBRAS PÚBLICAS Y COMUNICACIONES"/>
    <s v="0003 - OFICINA PARA EL REORDENAMIENTO DEL TRANSPORTE"/>
    <x v="1"/>
    <x v="11"/>
    <x v="59"/>
    <s v="2.7 - OBRAS"/>
    <s v="2.7.2 - INFRAESTRUCTURA"/>
    <s v="N"/>
    <s v="00 - N/A"/>
    <s v="10 - FONDO GENERAL"/>
    <s v="(en blanco)"/>
    <s v="99 - MULTIPROVINCIAL"/>
    <n v="30000000"/>
    <n v="28000000"/>
    <n v="17349512.43"/>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839282933"/>
    <n v="124664396"/>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1964000000"/>
    <n v="1095939501.9100001"/>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2477825141"/>
    <n v="2412967621.3499999"/>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1214254470"/>
    <n v="368594471"/>
    <n v="112213069.48"/>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20000000"/>
    <n v="318000000"/>
    <n v="49724404.039999999"/>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en blanco)"/>
    <s v="17 - PERAVIA"/>
    <n v="275000"/>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en blanco)"/>
    <s v="17 - PERAVIA"/>
    <n v="400000"/>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9640000"/>
    <n v="964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en blanco)"/>
    <s v="17 - PERAVIA"/>
    <n v="200000"/>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en blanco)"/>
    <s v="17 - PERAVIA"/>
    <n v="5316600"/>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0"/>
  </r>
  <r>
    <s v="2024"/>
    <x v="0"/>
    <x v="0"/>
    <x v="1"/>
    <x v="6"/>
    <s v="2 - Poder Ejecutivo"/>
    <s v="0213 - MINISTERIO DE TURISMO"/>
    <s v="0001 - MINISTERIO DE TURISMO"/>
    <x v="1"/>
    <x v="17"/>
    <x v="65"/>
    <s v="2.7 - OBRAS"/>
    <s v="2.7.2 - INFRAESTRUCTURA"/>
    <s v="N"/>
    <s v="00 - N/A"/>
    <s v="60 - CREDITO EXTERNO"/>
    <s v="(en blanco)"/>
    <s v="99 - MULTIPROVINCIAL"/>
    <n v="66275000"/>
    <n v="330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574070528"/>
    <n v="0"/>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3025013"/>
    <n v="235622.63"/>
  </r>
  <r>
    <s v="2024"/>
    <x v="0"/>
    <x v="0"/>
    <x v="1"/>
    <x v="6"/>
    <s v="2 - Poder Ejecutivo"/>
    <s v="0213 - MINISTERIO DE TURISMO"/>
    <s v="0002 - COMITE EJECUTOR DE INFRAESTRUCTA EN ZONAS TURISTICAS (CEIZTUR)"/>
    <x v="1"/>
    <x v="16"/>
    <x v="106"/>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s v="2 - Poder Ejecutivo"/>
    <s v="0213 - MINISTERIO DE TURISMO"/>
    <s v="0002 - COMITE EJECUTOR DE INFRAESTRUCTA EN ZONAS TURISTICAS (CEIZTUR)"/>
    <x v="1"/>
    <x v="16"/>
    <x v="106"/>
    <s v="2.7 - OBRAS"/>
    <s v="2.7.2 - INFRAESTRUCTURA"/>
    <s v="S"/>
    <s v="09 - REPARACIÓN DEL ALUMBRADO PÚBLICO EN EL MALECÓN DEL MUNICIPIO DE SANTA BÁRBARA, PROVINCIA SAMANÁ"/>
    <s v="20 - FONDOS CON DESTINO ESPECÍFICO"/>
    <n v="15346"/>
    <s v="20 - SAMANA"/>
    <n v="27000000"/>
    <n v="37976243.140000001"/>
    <n v="19536310.719999999"/>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45430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1.2732925824820995E-1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38988040.299999997"/>
    <n v="18499535.48"/>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12114657.050000001"/>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30522009.209999997"/>
    <n v="0"/>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30260964.589999992"/>
    <n v="30260964.59"/>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125617388"/>
    <n v="85014102.599999979"/>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42042239"/>
    <n v="30053302.229999997"/>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89687516.270000011"/>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71552136.260000005"/>
    <n v="9426767.4199999999"/>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269055431"/>
    <n v="100792403.03"/>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45061454.75"/>
    <n v="14365305.17"/>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3650442.73"/>
    <n v="23650442.73"/>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65532285.150000006"/>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70138331.170000002"/>
    <n v="15852183.029999999"/>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104978426.58"/>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107728186.92000002"/>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23821428.5600000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1380279.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246802.11"/>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1828523631"/>
    <n v="138872586.62"/>
    <n v="48533516.050000004"/>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73099906"/>
    <n v="73099906"/>
    <n v="15996853.639999999"/>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355813"/>
    <n v="6609214.2999999998"/>
    <n v="3036276.8800000004"/>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10434008"/>
    <n v="10434008"/>
    <n v="1288515.8600000001"/>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128487"/>
    <n v="0"/>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8843466"/>
    <n v="31629196.870000001"/>
    <n v="20623665.120000001"/>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1292251"/>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9477374"/>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3171840"/>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7783338"/>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4614432"/>
    <n v="0"/>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881336"/>
    <n v="2106068.87"/>
    <n v="0"/>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17254811.219999999"/>
    <n v="9930242.0600000005"/>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2137464"/>
    <n v="12137464"/>
    <n v="10573225.09"/>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25925674"/>
    <n v="105925674"/>
    <n v="44724289.030000001"/>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60583931"/>
    <n v="68833090.910000011"/>
    <n v="29566874.030000001"/>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761600"/>
    <n v="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457150"/>
    <n v="14799491.600000001"/>
    <n v="2573029.5"/>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231639681"/>
    <n v="201639681"/>
    <n v="101071059.12"/>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7840351"/>
    <n v="40000000.619999997"/>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22424481.319999997"/>
    <n v="4471452.8"/>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93027320.359999999"/>
    <n v="14274573.08"/>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94445324.840000004"/>
    <n v="12497524.830000002"/>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44227567.469999999"/>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26352900.67"/>
    <n v="37775752.740000002"/>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44536282.869999997"/>
    <n v="7182611.1999999993"/>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28900000"/>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5596228.3299999991"/>
    <n v="2545815.7599999998"/>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4909106.720000003"/>
    <n v="0"/>
  </r>
  <r>
    <s v="2024"/>
    <x v="0"/>
    <x v="0"/>
    <x v="1"/>
    <x v="6"/>
    <s v="2 - Poder Ejecutivo"/>
    <s v="0213 - MINISTERIO DE TURISMO"/>
    <s v="0002 - COMITE EJECUTOR DE INFRAESTRUCTA EN ZONAS TURISTICAS (CEIZTUR)"/>
    <x v="3"/>
    <x v="19"/>
    <x v="111"/>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s v="2 - Poder Ejecutivo"/>
    <s v="0213 - MINISTERIO DE TURISMO"/>
    <s v="0002 - COMITE EJECUTOR DE INFRAESTRUCTA EN ZONAS TURISTICAS (CEIZTUR)"/>
    <x v="3"/>
    <x v="19"/>
    <x v="111"/>
    <s v="2.7 - OBRAS"/>
    <s v="2.7.2 - INFRAESTRUCTURA"/>
    <s v="S"/>
    <s v="35 - HABILITACIÓN ESTACION DEPURADORA AGUAS RESIDUALES JUAN DOLIO, MUNICIPIO GUAYACANES, PROVINCIA DE SAN PEDRO DE MACORIS"/>
    <s v="20 - FONDOS CON DESTINO ESPECÍFICO"/>
    <n v="16115"/>
    <s v="23 - SAN PEDRO DE MACORIS"/>
    <n v="15957947"/>
    <n v="15957947"/>
    <n v="2542258.08"/>
  </r>
  <r>
    <s v="2024"/>
    <x v="0"/>
    <x v="0"/>
    <x v="1"/>
    <x v="6"/>
    <s v="2 - Poder Ejecutivo"/>
    <s v="0213 - MINISTERIO DE TURISMO"/>
    <s v="0002 - COMITE EJECUTOR DE INFRAESTRUCTA EN ZONAS TURISTICAS (CEIZTUR)"/>
    <x v="2"/>
    <x v="14"/>
    <x v="104"/>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s v="2 - Poder Ejecutivo"/>
    <s v="0213 - MINISTERIO DE TURISMO"/>
    <s v="0002 - COMITE EJECUTOR DE INFRAESTRUCTA EN ZONAS TURISTICAS (CEIZTUR)"/>
    <x v="2"/>
    <x v="14"/>
    <x v="104"/>
    <s v="2.7 - OBRAS"/>
    <s v="2.7.2 - INFRAESTRUCTURA"/>
    <s v="S"/>
    <s v="08 - RECONSTRUCCIÓN DEL FRENTE COSTERO DE LA PLAYA SOSUA, MUNICIPIO SOSUA, PROVINCIA PUERTO PLATA"/>
    <s v="20 - FONDOS CON DESTINO ESPECÍFICO"/>
    <n v="15345"/>
    <s v="18 - PUERTO PLATA"/>
    <n v="264499244"/>
    <n v="138186673.78"/>
    <n v="34052309.079999998"/>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448065"/>
    <n v="147185.25"/>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280168443.00000006"/>
    <n v="169451361.84999993"/>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75"/>
    <n v="21963910.39999999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100339285.74999999"/>
    <n v="32033393.649999999"/>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67606737.60999997"/>
    <n v="6628683.0300000003"/>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8414692.5"/>
    <n v="8414692.2800000012"/>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77020363.109999999"/>
    <n v="11099656.43"/>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21390761.5"/>
    <n v="3702658.6"/>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183647167.99000001"/>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7851544.9700000007"/>
    <n v="6178605.04"/>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73500000"/>
    <n v="13059123.16"/>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5876657.7699999996"/>
    <n v="0"/>
  </r>
  <r>
    <s v="2024"/>
    <x v="0"/>
    <x v="0"/>
    <x v="1"/>
    <x v="6"/>
    <s v="2 - Poder Ejecutivo"/>
    <s v="0216 - MINISTERIO DE CULTURA"/>
    <s v="0001 - MINISTERIO DE CULTURA"/>
    <x v="2"/>
    <x v="8"/>
    <x v="20"/>
    <s v="2.7 - OBRAS"/>
    <s v="2.7.2 - INFRAESTRUCTURA"/>
    <s v="N"/>
    <s v="00 - N/A"/>
    <s v="10 - FONDO GENERAL"/>
    <s v="(en blanco)"/>
    <s v="99 - MULTIPROVINCIAL"/>
    <n v="2000000"/>
    <n v="0"/>
    <n v="0"/>
  </r>
  <r>
    <s v="2024"/>
    <x v="0"/>
    <x v="0"/>
    <x v="1"/>
    <x v="6"/>
    <s v="2 - Poder Ejecutivo"/>
    <s v="0218 - MINISTERIO DE MEDIO AMBIENTE Y RECURSOS NATURALES"/>
    <s v="0001 - MINISTERIO  DE MEDIO AMBIENTE Y RECURSOS NATURALES"/>
    <x v="1"/>
    <x v="12"/>
    <x v="69"/>
    <s v="2.7 - OBRAS"/>
    <s v="2.7.2 - INFRAESTRUCTURA"/>
    <s v="N"/>
    <s v="00 - N/A"/>
    <s v="10 - FONDO GENERAL"/>
    <s v="(en blanco)"/>
    <s v="99 - MULTIPROVINCIAL"/>
    <n v="0"/>
    <n v="3000000"/>
    <n v="1934184.17"/>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28502848"/>
    <n v="244052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185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786243"/>
    <n v="2786243"/>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438783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2106170"/>
    <n v="21061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166465"/>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339794"/>
    <n v="2339794"/>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55000"/>
    <n v="655000"/>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979847"/>
    <n v="979847"/>
    <n v="0"/>
  </r>
  <r>
    <s v="2024"/>
    <x v="0"/>
    <x v="0"/>
    <x v="1"/>
    <x v="6"/>
    <s v="2 - Poder Ejecutivo"/>
    <s v="0218 - MINISTERIO DE MEDIO AMBIENTE Y RECURSOS NATURALES"/>
    <s v="0001 - MINISTERIO  DE MEDIO AMBIENTE Y RECURSOS NATURALES"/>
    <x v="3"/>
    <x v="9"/>
    <x v="81"/>
    <s v="2.7 - OBRAS"/>
    <s v="2.7.2 - INFRAESTRUCTURA"/>
    <s v="N"/>
    <s v="00 - N/A"/>
    <s v="10 - FONDO GENERAL"/>
    <s v="(en blanco)"/>
    <s v="99 - MULTIPROVINCIAL"/>
    <n v="400000"/>
    <n v="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85436611"/>
    <n v="83749411"/>
    <n v="477434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74385489"/>
    <n v="74554289"/>
    <n v="48793742.200000003"/>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46764900"/>
    <n v="49519900"/>
    <n v="311356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54491910"/>
    <n v="53528710"/>
    <n v="321380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45785813"/>
    <n v="45929813"/>
    <n v="26911483.73"/>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42213338"/>
    <n v="41795938"/>
    <n v="24647620.390000001"/>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1548000"/>
    <n v="928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11305476"/>
    <n v="10881172.279999999"/>
    <n v="5613068.270000001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5114655"/>
    <n v="5114655"/>
    <n v="2719846.3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5396041"/>
    <n v="5820344.7199999997"/>
    <n v="3321520.1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5506957"/>
    <n v="5506957"/>
    <n v="2662896.4199999995"/>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5466825"/>
    <n v="5466825"/>
    <n v="2863421.619999999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5463315"/>
    <n v="5463315"/>
    <n v="2768860.1899999995"/>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752310"/>
    <n v="1024810"/>
    <n v="275316.7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376155"/>
    <n v="465159"/>
    <n v="340293.8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376155"/>
    <n v="564005"/>
    <n v="371262.9700000000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376155"/>
    <n v="584005"/>
    <n v="414304.3300000000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276155"/>
    <n v="464055"/>
    <n v="133268.7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376155"/>
    <n v="564005"/>
    <n v="371262.97000000003"/>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14000000"/>
    <n v="85438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7000000"/>
    <n v="46082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7000000"/>
    <n v="46507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7000000"/>
    <n v="6340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7000000"/>
    <n v="4452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7000000"/>
    <n v="503105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16951873.68"/>
    <n v="6819147.399999997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4850000"/>
    <n v="34095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5000000"/>
    <n v="39983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4987310.2300000004"/>
    <n v="35295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4225000"/>
    <n v="3409580.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5250000"/>
    <n v="3969573.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830000"/>
    <n v="1907180"/>
    <n v="1292394.540000000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915000"/>
    <n v="953637.35"/>
    <n v="646197.2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915000"/>
    <n v="953640"/>
    <n v="646197.2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915000"/>
    <n v="953660"/>
    <n v="646197.3000000001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915000"/>
    <n v="953590"/>
    <n v="646197.38000000012"/>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915000"/>
    <n v="953640"/>
    <n v="646197.2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351622.14"/>
    <n v="351622.1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175811.06999999998"/>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175811.09"/>
    <n v="175811.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175811.07"/>
    <n v="175811.07"/>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979142.8600000003"/>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3258071.43"/>
    <n v="2234867.2600000002"/>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258071.43"/>
    <n v="30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721071.42"/>
    <n v="30916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3257571.43"/>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258071.43"/>
    <n v="2351651.300000000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1500000"/>
    <n v="15809167.890000001"/>
    <n v="5191280.259999998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750000"/>
    <n v="8022571.4700000016"/>
    <n v="2576083.4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750000"/>
    <n v="7882088.2499999991"/>
    <n v="1894130.239999999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9218547.9099999983"/>
    <n v="3000562.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7494789.8400000008"/>
    <n v="2397715.5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750000"/>
    <n v="8136005.8600000013"/>
    <n v="2697945.77"/>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3200000"/>
    <n v="5074270.96"/>
    <n v="1708594.5599999998"/>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625000"/>
    <n v="2511778.9699999997"/>
    <n v="971049.22000000009"/>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625000"/>
    <n v="2485966.81"/>
    <n v="827331.37"/>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625000"/>
    <n v="2485966.83"/>
    <n v="944771.38"/>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825000"/>
    <n v="2685966.81"/>
    <n v="908508.32"/>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600000"/>
    <n v="2460966.81"/>
    <n v="827331.3699999998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11142857.140000001"/>
    <n v="7363194.220000000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6571428.5700000003"/>
    <n v="4378886.9499999993"/>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5571428.5700000003"/>
    <n v="3712534.5700000003"/>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5571428.5999999996"/>
    <n v="3712534.61"/>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5571428.5700000003"/>
    <n v="1848832.039999999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5571428.5499999998"/>
    <n v="3712534.5700000003"/>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04000"/>
    <n v="590597.14000000013"/>
    <n v="483224.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02000"/>
    <n v="245298.57"/>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02000"/>
    <n v="245298.57"/>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02000"/>
    <n v="345298.98"/>
    <n v="232707.8000000000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02000"/>
    <n v="245298.57"/>
    <n v="151087.20000000001"/>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02000"/>
    <n v="245298.57"/>
    <n v="89297.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15000"/>
    <n v="738872.22"/>
    <n v="181214.25999999998"/>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7500"/>
    <n v="369436.11"/>
    <n v="90607.12999999999"/>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7500"/>
    <n v="419436.11"/>
    <n v="131934.89000000001"/>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7500"/>
    <n v="368236.11"/>
    <n v="90607.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7500"/>
    <n v="370013.28"/>
    <n v="90607.1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7500"/>
    <n v="369436.11"/>
    <n v="90796.01"/>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120000"/>
    <n v="6668541.3799999999"/>
    <n v="6598541.379999999"/>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63000"/>
    <n v="3538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60000"/>
    <n v="3535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60000"/>
    <n v="3685000"/>
    <n v="36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60000"/>
    <n v="3535000"/>
    <n v="350000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80000"/>
    <n v="535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40000"/>
    <n v="291000"/>
    <n v="246312.02"/>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35000"/>
    <n v="270000"/>
    <n v="24461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40000"/>
    <n v="265000"/>
    <n v="2349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81130000"/>
    <n v="69409327.510000005"/>
    <n v="49380536.06000000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41758225"/>
    <n v="30639390.18"/>
    <n v="21474275.1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40545000"/>
    <n v="35813657.140000001"/>
    <n v="29568018.489999995"/>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35603682.159999996"/>
    <n v="2977008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28638618.91"/>
    <n v="23652457.73999999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40545000"/>
    <n v="36728657.140000001"/>
    <n v="30503069.06999999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4051688"/>
    <n v="6357545.1399999997"/>
    <n v="1859124.1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025844"/>
    <n v="3251562.5700000003"/>
    <n v="941883.3099999999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025844"/>
    <n v="3190272.5700000003"/>
    <n v="2177533.8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025844"/>
    <n v="3190272.58"/>
    <n v="2944202.7399999993"/>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025845"/>
    <n v="3190273.5700000003"/>
    <n v="1039288.0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025845"/>
    <n v="3190273.5700000003"/>
    <n v="2808257.7"/>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8532430"/>
    <n v="68532430"/>
    <n v="39256695.630000003"/>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1651897"/>
    <n v="31651897"/>
    <n v="17548456.739999998"/>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1240217"/>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16071"/>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1110847"/>
    <n v="1110847"/>
    <n v="0"/>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189250"/>
    <n v="1189250"/>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2791959"/>
    <n v="279195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9921174"/>
    <n v="9921174"/>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78991412"/>
    <n v="0"/>
    <n v="0"/>
  </r>
  <r>
    <s v="2024"/>
    <x v="0"/>
    <x v="0"/>
    <x v="1"/>
    <x v="6"/>
    <s v="2 - Poder Ejecutivo"/>
    <s v="0220 - MINISTERIO DE ECONOMÍA, PLANIFICACIÓN Y DESARROLLO"/>
    <s v="0001 - MINISTERIO DE ECONOMIA, PLANIFICACION Y DESARROLLO"/>
    <x v="3"/>
    <x v="19"/>
    <x v="71"/>
    <s v="2.7 - OBRAS"/>
    <s v="2.7.2 - INFRAESTRUCTURA"/>
    <s v="S"/>
    <s v="00 - N/A"/>
    <s v="60 - CREDITO EXTERNO"/>
    <s v="(en blanco)"/>
    <s v="99 - MULTIPROVINCIAL"/>
    <n v="35483588"/>
    <n v="0"/>
    <n v="0"/>
  </r>
  <r>
    <s v="2024"/>
    <x v="0"/>
    <x v="0"/>
    <x v="1"/>
    <x v="6"/>
    <s v="2 - Poder Ejecutivo"/>
    <s v="0220 - MINISTERIO DE ECONOMÍA, PLANIFICACIÓN Y DESARROLLO"/>
    <s v="0005 - DIRECCION GENERAL DE COOPERACION MULTILATERAL"/>
    <x v="2"/>
    <x v="14"/>
    <x v="104"/>
    <s v="2.1 - REMUNERACIONES Y CONTRIBUCIONES"/>
    <s v="2.1.1 - REMUNERACIONES"/>
    <s v="S"/>
    <s v="00 - N/A"/>
    <s v="10 - FONDO GENERAL"/>
    <s v="(en blanco)"/>
    <s v="99 - MULTIPROVINCIAL"/>
    <n v="9659786"/>
    <n v="9659786"/>
    <n v="0"/>
  </r>
  <r>
    <s v="2024"/>
    <x v="0"/>
    <x v="0"/>
    <x v="1"/>
    <x v="6"/>
    <s v="2 - Poder Ejecutivo"/>
    <s v="0220 - MINISTERIO DE ECONOMÍA, PLANIFICACIÓN Y DESARROLLO"/>
    <s v="0005 - DIRECCION GENERAL DE COOPERACION MULTILATERAL"/>
    <x v="2"/>
    <x v="14"/>
    <x v="104"/>
    <s v="2.1 - REMUNERACIONES Y CONTRIBUCIONES"/>
    <s v="2.1.1 - REMUNERACIONES"/>
    <s v="S"/>
    <s v="00 - N/A"/>
    <s v="60 - CREDITO EXTERNO"/>
    <s v="(en blanco)"/>
    <s v="99 - MULTIPROVINCIAL"/>
    <n v="21669270"/>
    <n v="31006046"/>
    <n v="8419028.6899999995"/>
  </r>
  <r>
    <s v="2024"/>
    <x v="0"/>
    <x v="0"/>
    <x v="1"/>
    <x v="6"/>
    <s v="2 - Poder Ejecutivo"/>
    <s v="0220 - MINISTERIO DE ECONOMÍA, PLANIFICACIÓN Y DESARROLLO"/>
    <s v="0005 - DIRECCION GENERAL DE COOPERACION MULTILATERAL"/>
    <x v="2"/>
    <x v="14"/>
    <x v="104"/>
    <s v="2.1 - REMUNERACIONES Y CONTRIBUCIONES"/>
    <s v="2.1.5 - CONTRIBUCIONES A LA SEGURIDAD SOCIAL"/>
    <s v="S"/>
    <s v="00 - N/A"/>
    <s v="10 - FONDO GENERAL"/>
    <s v="(en blanco)"/>
    <s v="99 - MULTIPROVINCIAL"/>
    <n v="3580298"/>
    <n v="3580298"/>
    <n v="0"/>
  </r>
  <r>
    <s v="2024"/>
    <x v="0"/>
    <x v="0"/>
    <x v="1"/>
    <x v="6"/>
    <s v="2 - Poder Ejecutivo"/>
    <s v="0220 - MINISTERIO DE ECONOMÍA, PLANIFICACIÓN Y DESARROLLO"/>
    <s v="0005 - DIRECCION GENERAL DE COOPERACION MULTILATERAL"/>
    <x v="2"/>
    <x v="14"/>
    <x v="104"/>
    <s v="2.2 - CONTRATACIÓN DE SERVICIOS"/>
    <s v="2.2.1 - SERVICIOS BÁSICOS"/>
    <s v="S"/>
    <s v="00 - N/A"/>
    <s v="10 - FONDO GENERAL"/>
    <s v="(en blanco)"/>
    <s v="99 - MULTIPROVINCIAL"/>
    <n v="380206"/>
    <n v="380206"/>
    <n v="0"/>
  </r>
  <r>
    <s v="2024"/>
    <x v="0"/>
    <x v="0"/>
    <x v="1"/>
    <x v="6"/>
    <s v="2 - Poder Ejecutivo"/>
    <s v="0220 - MINISTERIO DE ECONOMÍA, PLANIFICACIÓN Y DESARROLLO"/>
    <s v="0005 - DIRECCION GENERAL DE COOPERACION MULTILATERAL"/>
    <x v="2"/>
    <x v="14"/>
    <x v="104"/>
    <s v="2.2 - CONTRATACIÓN DE SERVICIOS"/>
    <s v="2.2.2 - PUBLICIDAD, IMPRESIÓN Y ENCUADERNACIÓN"/>
    <s v="S"/>
    <s v="00 - N/A"/>
    <s v="10 - FONDO GENERAL"/>
    <s v="(en blanco)"/>
    <s v="99 - MULTIPROVINCIAL"/>
    <n v="322984"/>
    <n v="322984"/>
    <n v="0"/>
  </r>
  <r>
    <s v="2024"/>
    <x v="0"/>
    <x v="0"/>
    <x v="1"/>
    <x v="6"/>
    <s v="2 - Poder Ejecutivo"/>
    <s v="0220 - MINISTERIO DE ECONOMÍA, PLANIFICACIÓN Y DESARROLLO"/>
    <s v="0005 - DIRECCION GENERAL DE COOPERACION MULTILATERAL"/>
    <x v="2"/>
    <x v="14"/>
    <x v="104"/>
    <s v="2.2 - CONTRATACIÓN DE SERVICIOS"/>
    <s v="2.2.3 - VIÁTICOS"/>
    <s v="S"/>
    <s v="00 - N/A"/>
    <s v="10 - FONDO GENERAL"/>
    <s v="(en blanco)"/>
    <s v="99 - MULTIPROVINCIAL"/>
    <n v="2390050"/>
    <n v="2390050"/>
    <n v="0"/>
  </r>
  <r>
    <s v="2024"/>
    <x v="0"/>
    <x v="0"/>
    <x v="1"/>
    <x v="6"/>
    <s v="2 - Poder Ejecutivo"/>
    <s v="0220 - MINISTERIO DE ECONOMÍA, PLANIFICACIÓN Y DESARROLLO"/>
    <s v="0005 - DIRECCION GENERAL DE COOPERACION MULTILATERAL"/>
    <x v="2"/>
    <x v="14"/>
    <x v="104"/>
    <s v="2.2 - CONTRATACIÓN DE SERVICIOS"/>
    <s v="2.2.4 - TRANSPORTE Y ALMACENAJE"/>
    <s v="S"/>
    <s v="00 - N/A"/>
    <s v="10 - FONDO GENERAL"/>
    <s v="(en blanco)"/>
    <s v="99 - MULTIPROVINCIAL"/>
    <n v="513005"/>
    <n v="513005"/>
    <n v="0"/>
  </r>
  <r>
    <s v="2024"/>
    <x v="0"/>
    <x v="0"/>
    <x v="1"/>
    <x v="6"/>
    <s v="2 - Poder Ejecutivo"/>
    <s v="0220 - MINISTERIO DE ECONOMÍA, PLANIFICACIÓN Y DESARROLLO"/>
    <s v="0005 - DIRECCION GENERAL DE COOPERACION MULTILATERAL"/>
    <x v="2"/>
    <x v="14"/>
    <x v="104"/>
    <s v="2.2 - CONTRATACIÓN DE SERVICIOS"/>
    <s v="2.2.5 - ALQUILERES Y RENTAS"/>
    <s v="S"/>
    <s v="00 - N/A"/>
    <s v="10 - FONDO GENERAL"/>
    <s v="(en blanco)"/>
    <s v="99 - MULTIPROVINCIAL"/>
    <n v="3128153"/>
    <n v="3128153"/>
    <n v="0"/>
  </r>
  <r>
    <s v="2024"/>
    <x v="0"/>
    <x v="0"/>
    <x v="1"/>
    <x v="6"/>
    <s v="2 - Poder Ejecutivo"/>
    <s v="0220 - MINISTERIO DE ECONOMÍA, PLANIFICACIÓN Y DESARROLLO"/>
    <s v="0005 - DIRECCION GENERAL DE COOPERACION MULTILATERAL"/>
    <x v="2"/>
    <x v="14"/>
    <x v="104"/>
    <s v="2.2 - CONTRATACIÓN DE SERVICIOS"/>
    <s v="2.2.5 - ALQUILERES Y RENTAS"/>
    <s v="S"/>
    <s v="00 - N/A"/>
    <s v="60 - CREDITO EXTERNO"/>
    <s v="(en blanco)"/>
    <s v="99 - MULTIPROVINCIAL"/>
    <n v="0"/>
    <n v="483369.23"/>
    <n v="483369.23"/>
  </r>
  <r>
    <s v="2024"/>
    <x v="0"/>
    <x v="0"/>
    <x v="1"/>
    <x v="6"/>
    <s v="2 - Poder Ejecutivo"/>
    <s v="0220 - MINISTERIO DE ECONOMÍA, PLANIFICACIÓN Y DESARROLLO"/>
    <s v="0005 - DIRECCION GENERAL DE COOPERACION MULTILATERAL"/>
    <x v="2"/>
    <x v="14"/>
    <x v="104"/>
    <s v="2.2 - CONTRATACIÓN DE SERVICIOS"/>
    <s v="2.2.6 - SEGUROS"/>
    <s v="S"/>
    <s v="00 - N/A"/>
    <s v="10 - FONDO GENERAL"/>
    <s v="(en blanco)"/>
    <s v="99 - MULTIPROVINCIAL"/>
    <n v="923445"/>
    <n v="923445"/>
    <n v="0"/>
  </r>
  <r>
    <s v="2024"/>
    <x v="0"/>
    <x v="0"/>
    <x v="1"/>
    <x v="6"/>
    <s v="2 - Poder Ejecutivo"/>
    <s v="0220 - MINISTERIO DE ECONOMÍA, PLANIFICACIÓN Y DESARROLLO"/>
    <s v="0005 - DIRECCION GENERAL DE COOPERACION MULTILATERAL"/>
    <x v="2"/>
    <x v="14"/>
    <x v="104"/>
    <s v="2.2 - CONTRATACIÓN DE SERVICIOS"/>
    <s v="2.2.7 - SERVICIOS DE CONSERVACIÓN, REPARACIONES MENORES E INSTALACIONES TEMPORALES"/>
    <s v="S"/>
    <s v="00 - N/A"/>
    <s v="10 - FONDO GENERAL"/>
    <s v="(en blanco)"/>
    <s v="99 - MULTIPROVINCIAL"/>
    <n v="620145"/>
    <n v="620145"/>
    <n v="0"/>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10 - FONDO GENERAL"/>
    <s v="(en blanco)"/>
    <s v="99 - MULTIPROVINCIAL"/>
    <n v="63095483"/>
    <n v="49295483"/>
    <n v="0"/>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60 - CREDITO EXTERNO"/>
    <s v="(en blanco)"/>
    <s v="99 - MULTIPROVINCIAL"/>
    <n v="288688053"/>
    <n v="204811132.84999999"/>
    <n v="47905125.959999993"/>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70 - DONACION EXTERNA"/>
    <s v="(en blanco)"/>
    <s v="99 - MULTIPROVINCIAL"/>
    <n v="5000750"/>
    <n v="5000750"/>
    <n v="961183.27"/>
  </r>
  <r>
    <s v="2024"/>
    <x v="0"/>
    <x v="0"/>
    <x v="1"/>
    <x v="6"/>
    <s v="2 - Poder Ejecutivo"/>
    <s v="0220 - MINISTERIO DE ECONOMÍA, PLANIFICACIÓN Y DESARROLLO"/>
    <s v="0005 - DIRECCION GENERAL DE COOPERACION MULTILATERAL"/>
    <x v="2"/>
    <x v="14"/>
    <x v="104"/>
    <s v="2.2 - CONTRATACIÓN DE SERVICIOS"/>
    <s v="2.2.9 - OTRAS CONTRATACIONES DE SERVICIOS"/>
    <s v="S"/>
    <s v="00 - N/A"/>
    <s v="10 - FONDO GENERAL"/>
    <s v="(en blanco)"/>
    <s v="99 - MULTIPROVINCIAL"/>
    <n v="518860"/>
    <n v="518860"/>
    <n v="0"/>
  </r>
  <r>
    <s v="2024"/>
    <x v="0"/>
    <x v="0"/>
    <x v="1"/>
    <x v="6"/>
    <s v="2 - Poder Ejecutivo"/>
    <s v="0220 - MINISTERIO DE ECONOMÍA, PLANIFICACIÓN Y DESARROLLO"/>
    <s v="0005 - DIRECCION GENERAL DE COOPERACION MULTILATERAL"/>
    <x v="2"/>
    <x v="14"/>
    <x v="104"/>
    <s v="2.3 - MATERIALES Y SUMINISTROS"/>
    <s v="2.3.1 - ALIMENTOS Y PRODUCTOS AGROFORESTALES"/>
    <s v="S"/>
    <s v="00 - N/A"/>
    <s v="10 - FONDO GENERAL"/>
    <s v="(en blanco)"/>
    <s v="99 - MULTIPROVINCIAL"/>
    <n v="79430"/>
    <n v="79430"/>
    <n v="0"/>
  </r>
  <r>
    <s v="2024"/>
    <x v="0"/>
    <x v="0"/>
    <x v="1"/>
    <x v="6"/>
    <s v="2 - Poder Ejecutivo"/>
    <s v="0220 - MINISTERIO DE ECONOMÍA, PLANIFICACIÓN Y DESARROLLO"/>
    <s v="0005 - DIRECCION GENERAL DE COOPERACION MULTILATERAL"/>
    <x v="2"/>
    <x v="14"/>
    <x v="104"/>
    <s v="2.3 - MATERIALES Y SUMINISTROS"/>
    <s v="2.3.2 - TEXTILES Y VESTUARIOS"/>
    <s v="S"/>
    <s v="00 - N/A"/>
    <s v="10 - FONDO GENERAL"/>
    <s v="(en blanco)"/>
    <s v="99 - MULTIPROVINCIAL"/>
    <n v="159430"/>
    <n v="159430"/>
    <n v="0"/>
  </r>
  <r>
    <s v="2024"/>
    <x v="0"/>
    <x v="0"/>
    <x v="1"/>
    <x v="6"/>
    <s v="2 - Poder Ejecutivo"/>
    <s v="0220 - MINISTERIO DE ECONOMÍA, PLANIFICACIÓN Y DESARROLLO"/>
    <s v="0005 - DIRECCION GENERAL DE COOPERACION MULTILATERAL"/>
    <x v="2"/>
    <x v="14"/>
    <x v="104"/>
    <s v="2.3 - MATERIALES Y SUMINISTROS"/>
    <s v="2.3.3 - PAPEL, CARTÓN E IMPRESOS"/>
    <s v="S"/>
    <s v="00 - N/A"/>
    <s v="10 - FONDO GENERAL"/>
    <s v="(en blanco)"/>
    <s v="99 - MULTIPROVINCIAL"/>
    <n v="159575"/>
    <n v="159575"/>
    <n v="0"/>
  </r>
  <r>
    <s v="2024"/>
    <x v="0"/>
    <x v="0"/>
    <x v="1"/>
    <x v="6"/>
    <s v="2 - Poder Ejecutivo"/>
    <s v="0220 - MINISTERIO DE ECONOMÍA, PLANIFICACIÓN Y DESARROLLO"/>
    <s v="0005 - DIRECCION GENERAL DE COOPERACION MULTILATERAL"/>
    <x v="2"/>
    <x v="14"/>
    <x v="104"/>
    <s v="2.3 - MATERIALES Y SUMINISTROS"/>
    <s v="2.3.5 - CUERO, CAUCHO Y PLÁSTICO"/>
    <s v="S"/>
    <s v="00 - N/A"/>
    <s v="10 - FONDO GENERAL"/>
    <s v="(en blanco)"/>
    <s v="99 - MULTIPROVINCIAL"/>
    <n v="89145"/>
    <n v="89145"/>
    <n v="0"/>
  </r>
  <r>
    <s v="2024"/>
    <x v="0"/>
    <x v="0"/>
    <x v="1"/>
    <x v="6"/>
    <s v="2 - Poder Ejecutivo"/>
    <s v="0220 - MINISTERIO DE ECONOMÍA, PLANIFICACIÓN Y DESARROLLO"/>
    <s v="0005 - DIRECCION GENERAL DE COOPERACION MULTILATERAL"/>
    <x v="2"/>
    <x v="14"/>
    <x v="104"/>
    <s v="2.3 - MATERIALES Y SUMINISTROS"/>
    <s v="2.3.7 - COMBUSTIBLES, LUBRICANTES, PRODUCTOS QUÍMICOS Y CONEXOS"/>
    <s v="S"/>
    <s v="00 - N/A"/>
    <s v="10 - FONDO GENERAL"/>
    <s v="(en blanco)"/>
    <s v="99 - MULTIPROVINCIAL"/>
    <n v="1074409"/>
    <n v="1074409"/>
    <n v="0"/>
  </r>
  <r>
    <s v="2024"/>
    <x v="0"/>
    <x v="0"/>
    <x v="1"/>
    <x v="6"/>
    <s v="2 - Poder Ejecutivo"/>
    <s v="0220 - MINISTERIO DE ECONOMÍA, PLANIFICACIÓN Y DESARROLLO"/>
    <s v="0005 - DIRECCION GENERAL DE COOPERACION MULTILATERAL"/>
    <x v="2"/>
    <x v="14"/>
    <x v="104"/>
    <s v="2.3 - MATERIALES Y SUMINISTROS"/>
    <s v="2.3.9 - PRODUCTOS Y ÚTILES VARIOS"/>
    <s v="S"/>
    <s v="00 - N/A"/>
    <s v="10 - FONDO GENERAL"/>
    <s v="(en blanco)"/>
    <s v="99 - MULTIPROVINCIAL"/>
    <n v="724409"/>
    <n v="724409"/>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30948000"/>
    <n v="19356666.670000002"/>
  </r>
  <r>
    <s v="2024"/>
    <x v="0"/>
    <x v="0"/>
    <x v="1"/>
    <x v="6"/>
    <s v="2 - Poder Ejecutivo"/>
    <s v="0220 - MINISTERIO DE ECONOMÍA, PLANIFICACIÓN Y DESARROLLO"/>
    <s v="0009 - OFICINA NACIONAL DE ESTADISTICAS"/>
    <x v="0"/>
    <x v="0"/>
    <x v="2"/>
    <s v="2.1 - REMUNERACIONES Y CONTRIBUCIONES"/>
    <s v="2.1.1 - REMUNERACIONES"/>
    <s v="S"/>
    <s v="00 - N/A"/>
    <s v="70 - DONACION EXTERNA"/>
    <s v="(en blanco)"/>
    <s v="99 - MULTIPROVINCIAL"/>
    <n v="500000"/>
    <n v="500000"/>
    <n v="367338.4"/>
  </r>
  <r>
    <s v="2024"/>
    <x v="0"/>
    <x v="0"/>
    <x v="1"/>
    <x v="6"/>
    <s v="2 - Poder Ejecutivo"/>
    <s v="0220 - MINISTERIO DE ECONOMÍA, PLANIFICACIÓN Y DESARROLLO"/>
    <s v="0009 - OFICINA NACIONAL DE ESTADISTICAS"/>
    <x v="0"/>
    <x v="0"/>
    <x v="2"/>
    <s v="2.1 - REMUNERACIONES Y CONTRIBUCIONES"/>
    <s v="2.1.2 - SOBRESUELDOS"/>
    <s v="S"/>
    <s v="00 - N/A"/>
    <s v="70 - DONACION EXTERNA"/>
    <s v="(en blanco)"/>
    <s v="99 - MULTIPROVINCIAL"/>
    <n v="214236"/>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4731949.2"/>
    <n v="2935460.64"/>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220000"/>
    <n v="2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0"/>
    <n v="8156000"/>
    <n v="0"/>
  </r>
  <r>
    <s v="2024"/>
    <x v="0"/>
    <x v="0"/>
    <x v="1"/>
    <x v="6"/>
    <s v="2 - Poder Ejecutivo"/>
    <s v="0220 - MINISTERIO DE ECONOMÍA, PLANIFICACIÓN Y DESARROLLO"/>
    <s v="0009 - OFICINA NACIONAL DE ESTADISTICAS"/>
    <x v="0"/>
    <x v="0"/>
    <x v="2"/>
    <s v="2.2 - CONTRATACIÓN DE SERVICIOS"/>
    <s v="2.2.3 - VIÁTICOS"/>
    <s v="S"/>
    <s v="00 - N/A"/>
    <s v="10 - FONDO GENERAL"/>
    <s v="(en blanco)"/>
    <s v="99 - MULTIPROVINCIAL"/>
    <n v="0"/>
    <n v="2282072.7999999998"/>
    <n v="134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1449716"/>
    <n v="1449716"/>
    <n v="199221.5"/>
  </r>
  <r>
    <s v="2024"/>
    <x v="0"/>
    <x v="0"/>
    <x v="1"/>
    <x v="6"/>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89557.2"/>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1034026"/>
    <n v="1034026"/>
    <n v="105833.15"/>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7209677"/>
    <n v="1865614.0100000002"/>
  </r>
  <r>
    <s v="2024"/>
    <x v="0"/>
    <x v="0"/>
    <x v="1"/>
    <x v="6"/>
    <s v="2 - Poder Ejecutivo"/>
    <s v="0220 - MINISTERIO DE ECONOMÍA, PLANIFICACIÓN Y DESARROLLO"/>
    <s v="0009 - OFICINA NACIONAL DE ESTADISTICAS"/>
    <x v="0"/>
    <x v="0"/>
    <x v="2"/>
    <s v="2.2 - CONTRATACIÓN DE SERVICIOS"/>
    <s v="2.2.5 - ALQUILERES Y RENTAS"/>
    <s v="S"/>
    <s v="00 - N/A"/>
    <s v="70 - DONACION EXTERNA"/>
    <s v="(en blanco)"/>
    <s v="99 - MULTIPROVINCIAL"/>
    <n v="199000"/>
    <n v="199000"/>
    <n v="0"/>
  </r>
  <r>
    <s v="2024"/>
    <x v="0"/>
    <x v="0"/>
    <x v="1"/>
    <x v="6"/>
    <s v="2 - Poder Ejecutivo"/>
    <s v="0220 - MINISTERIO DE ECONOMÍA, PLANIFICACIÓN Y DESARROLLO"/>
    <s v="0009 - OFICINA NACIONAL DE ESTADISTICAS"/>
    <x v="0"/>
    <x v="0"/>
    <x v="2"/>
    <s v="2.2 - CONTRATACIÓN DE SERVICIOS"/>
    <s v="2.2.6 - SEGUROS"/>
    <s v="S"/>
    <s v="00 - N/A"/>
    <s v="10 - FONDO GENERAL"/>
    <s v="(en blanco)"/>
    <s v="99 - MULTIPROVINCIAL"/>
    <n v="0"/>
    <n v="141330"/>
    <n v="141329.29999999999"/>
  </r>
  <r>
    <s v="2024"/>
    <x v="0"/>
    <x v="0"/>
    <x v="1"/>
    <x v="6"/>
    <s v="2 - Poder Ejecutivo"/>
    <s v="0220 - MINISTERIO DE ECONOMÍA, PLANIFICACIÓN Y DESARROLLO"/>
    <s v="0009 - OFICINA NACIONAL DE ESTADISTICAS"/>
    <x v="0"/>
    <x v="0"/>
    <x v="2"/>
    <s v="2.2 - CONTRATACIÓN DE SERVICIOS"/>
    <s v="2.2.6 - SEGUROS"/>
    <s v="S"/>
    <s v="00 - N/A"/>
    <s v="70 - DONACION EXTERNA"/>
    <s v="(en blanco)"/>
    <s v="99 - MULTIPROVINCIAL"/>
    <n v="0"/>
    <n v="1205.3"/>
    <n v="1205.3"/>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3975427"/>
    <n v="3975427"/>
    <n v="775527.2"/>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2000000"/>
    <n v="606933"/>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461685"/>
    <n v="461685"/>
    <n v="0"/>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20000"/>
    <n v="32398.21"/>
    <n v="32398.21"/>
  </r>
  <r>
    <s v="2024"/>
    <x v="0"/>
    <x v="0"/>
    <x v="1"/>
    <x v="6"/>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48000"/>
    <n v="23151.5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43720"/>
    <n v="166974.79999999999"/>
    <n v="26974.799999999999"/>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en blanco)"/>
    <s v="99 - MULTIPROVINCIAL"/>
    <n v="75000"/>
    <n v="100000"/>
    <n v="10000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290250"/>
    <n v="264438"/>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623064"/>
    <n v="561205.69000000006"/>
    <n v="63033.43"/>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304024"/>
    <n v="304024"/>
    <n v="210169.39"/>
  </r>
  <r>
    <s v="2024"/>
    <x v="0"/>
    <x v="0"/>
    <x v="1"/>
    <x v="6"/>
    <s v="2 - Poder Ejecutivo"/>
    <s v="0221 - MINISTERIO DE ADMINISTRACIÓN PÚBLICA"/>
    <s v="0001 - MINISTERIO DE ADMINISTRACION PUBLICA"/>
    <x v="0"/>
    <x v="0"/>
    <x v="2"/>
    <s v="2.2 - CONTRATACIÓN DE SERVICIOS"/>
    <s v="2.2.5 - ALQUILERES Y RENTAS"/>
    <s v="S"/>
    <s v="00 - N/A"/>
    <s v="60 - CREDITO EXTERNO"/>
    <s v="(en blanco)"/>
    <s v="99 - MULTIPROVINCIAL"/>
    <n v="4278766"/>
    <n v="678766"/>
    <n v="220187.35"/>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280597471"/>
    <n v="119857471"/>
    <n v="8139752.1300000008"/>
  </r>
  <r>
    <s v="2024"/>
    <x v="0"/>
    <x v="0"/>
    <x v="1"/>
    <x v="6"/>
    <s v="2 - Poder Ejecutivo"/>
    <s v="0222 - MINISTERIO DE ENERGIA Y MINAS"/>
    <s v="0001 - MINISTERIO DE ENERGIA Y MINAS"/>
    <x v="1"/>
    <x v="16"/>
    <x v="106"/>
    <s v="2.3 - MATERIALES Y SUMINISTROS"/>
    <s v="2.3.9 - PRODUCTOS Y ÚTILES VARIOS"/>
    <s v="S"/>
    <s v="03 - MEJORAMIENTO DE LA EFICIENCIA ENERGÉTICA GUBERNAMENTAL EN REPÚBLICA DOMINICANA"/>
    <s v="60 - CREDITO EXTERNO"/>
    <n v="13916"/>
    <s v="99 - MULTIPROVINCIAL"/>
    <n v="682415600"/>
    <n v="21382920"/>
    <n v="0"/>
  </r>
  <r>
    <s v="2024"/>
    <x v="0"/>
    <x v="0"/>
    <x v="1"/>
    <x v="6"/>
    <s v="2 - Poder Ejecutivo"/>
    <s v="0222 - MINISTERIO DE ENERGIA Y MINAS"/>
    <s v="0001 - MINISTERIO DE ENERGIA Y MINAS"/>
    <x v="1"/>
    <x v="16"/>
    <x v="106"/>
    <s v="2.7 - OBRAS"/>
    <s v="2.7.2 - INFRAESTRUCTURA"/>
    <s v="S"/>
    <s v="02 - REHABILITACIÓN DE REDES Y NORMALIZACIÓN DE USUARIOS DEL SERVICIO DE ENERGIA"/>
    <s v="60 - CREDITO EXTERNO"/>
    <n v="13436"/>
    <s v="99 - MULTIPROVINCIAL"/>
    <n v="563538669"/>
    <n v="563538669"/>
    <n v="0"/>
  </r>
  <r>
    <s v="2024"/>
    <x v="0"/>
    <x v="0"/>
    <x v="1"/>
    <x v="6"/>
    <s v="2 - Poder Ejecutivo"/>
    <s v="0222 - MINISTERIO DE ENERGIA Y MINAS"/>
    <s v="0001 - MINISTERIO DE ENERGIA Y MINAS"/>
    <x v="1"/>
    <x v="16"/>
    <x v="86"/>
    <s v="2.7 - OBRAS"/>
    <s v="2.7.2 - INFRAESTRUCTURA"/>
    <s v="N"/>
    <s v="00 - N/A"/>
    <s v="10 - FONDO GENERAL"/>
    <s v="(en blanco)"/>
    <s v="99 - MULTIPROVINCIAL"/>
    <n v="38634238"/>
    <n v="24109076.840000004"/>
    <n v="4987903.82"/>
  </r>
  <r>
    <s v="2024"/>
    <x v="0"/>
    <x v="0"/>
    <x v="1"/>
    <x v="6"/>
    <s v="2 - Poder Ejecutivo"/>
    <s v="0222 - MINISTERIO DE ENERGIA Y MINAS"/>
    <s v="0001 - MINISTERIO DE ENERGIA Y MINAS"/>
    <x v="1"/>
    <x v="16"/>
    <x v="86"/>
    <s v="2.7 - OBRAS"/>
    <s v="2.7.2 - INFRAESTRUCTURA"/>
    <s v="N"/>
    <s v="00 - N/A"/>
    <s v="20 - FONDOS CON DESTINO ESPECÍFICO"/>
    <s v="(en blanco)"/>
    <s v="99 - MULTIPROVINCIAL"/>
    <n v="130201432"/>
    <n v="222000000"/>
    <n v="79724634.709999993"/>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9799610"/>
    <n v="0"/>
  </r>
  <r>
    <s v="2024"/>
    <x v="0"/>
    <x v="0"/>
    <x v="1"/>
    <x v="6"/>
    <s v="2 - Poder Ejecutivo"/>
    <s v="0222 - MINISTERIO DE ENERGIA Y MINAS"/>
    <s v="0001 - MINISTERIO DE ENERGIA Y MINAS"/>
    <x v="1"/>
    <x v="18"/>
    <x v="70"/>
    <s v="2.1 - REMUNERACIONES Y CONTRIBUCIONES"/>
    <s v="2.1.2 - SOBRESUELDOS"/>
    <s v="S"/>
    <s v="01 - INVESTIGACIÓN POTENCIAL DE TIERRAS RARAS EN LA RESERVA FISCAL AVILA, PROVINCIA  PEDERNALES"/>
    <s v="10 - FONDO GENERAL"/>
    <n v="16726"/>
    <s v="16 - PEDERNALES"/>
    <n v="0"/>
    <n v="700000"/>
    <n v="9200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1626390"/>
    <n v="0"/>
  </r>
  <r>
    <s v="2024"/>
    <x v="0"/>
    <x v="0"/>
    <x v="1"/>
    <x v="6"/>
    <s v="2 - Poder Ejecutivo"/>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1125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42835000"/>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60000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1285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1400000"/>
    <n v="0"/>
  </r>
  <r>
    <s v="2024"/>
    <x v="0"/>
    <x v="0"/>
    <x v="1"/>
    <x v="6"/>
    <s v="2 - Poder Ejecutivo"/>
    <s v="0223 - MINISTERIO DE LA VIVIENDA, HABITAT Y EDIFICACIONES (MIVHED)"/>
    <s v="0001 - MINISTERIO DE LA VIVIENDA, HABITAT Y EDIFICACIONES (MIVHED)"/>
    <x v="0"/>
    <x v="0"/>
    <x v="0"/>
    <s v="2.7 - OBRAS"/>
    <s v="2.7.2 - INFRAESTRUCTURA"/>
    <s v="S"/>
    <s v="16 - CONSTRUCCIÓN DEL EDIFICIO DE PARQUEOS DE LA DIRECCIÓN GENERAL DE IMPUESTOS INTERNOS (DGII), SECTOR GAZCUE, DISTRITO NACIONAL"/>
    <s v="10 - FONDO GENERAL"/>
    <n v="16142"/>
    <s v="01 - DISTRITO NACIONAL"/>
    <n v="0"/>
    <n v="466700000"/>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7565397"/>
    <n v="0"/>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24858250"/>
    <n v="13353602"/>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15000000"/>
    <n v="554000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3193258.19"/>
    <n v="1949372.4300000004"/>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143818000"/>
    <n v="85369592.020000011"/>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20844958"/>
    <n v="12419659.899999997"/>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1 - MEJORAMIENTO DE 100,000 VIVIENDAS EN LA REPÚBLICA DOMINICANA"/>
    <s v="10 - FONDO GENERAL"/>
    <n v="14649"/>
    <s v="32 - SANTO DOMINGO"/>
    <n v="0"/>
    <n v="2000000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0"/>
    <n v="221250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155351516.59999999"/>
    <n v="90346207.879999995"/>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25000000"/>
    <n v="15827130.300000001"/>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1"/>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321653999"/>
    <n v="264104145.41"/>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16402090"/>
    <n v="3941721.56"/>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15689141"/>
    <n v="0"/>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320001977"/>
    <n v="209317494.84000003"/>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30750000"/>
    <n v="22879585.84"/>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0"/>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122500000"/>
    <n v="80025333.370000005"/>
  </r>
  <r>
    <s v="2024"/>
    <x v="0"/>
    <x v="0"/>
    <x v="1"/>
    <x v="6"/>
    <s v="2 - Poder Ejecutivo"/>
    <s v="0223 - MINISTERIO DE LA VIVIENDA, HABITAT Y EDIFICACIONES (MIVHED)"/>
    <s v="0001 - MINISTERIO DE LA VIVIENDA, HABITAT Y EDIFICACIONES (MIVHED)"/>
    <x v="2"/>
    <x v="3"/>
    <x v="48"/>
    <s v="2.7 - OBRAS"/>
    <s v="2.7.2 - INFRAESTRUCTURA"/>
    <s v="S"/>
    <s v="36 - RECONSTRUCCIÓN HOSPITAL JOSE MARIA CABRAL Y BAEZ, SANTIAGO, PROVINCIA SANTIAGO"/>
    <s v="10 - FONDO GENERAL"/>
    <n v="12897"/>
    <s v="25 - SANTIAGO"/>
    <n v="64510566"/>
    <n v="35939626"/>
    <n v="35939625.119999997"/>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8586600"/>
    <n v="3836000"/>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1161448.6099999999"/>
    <n v="588825.55000000005"/>
  </r>
  <r>
    <s v="2024"/>
    <x v="0"/>
    <x v="0"/>
    <x v="1"/>
    <x v="6"/>
    <s v="2 - Poder Ejecutivo"/>
    <s v="0223 - MINISTERIO DE LA VIVIENDA, HABITAT Y EDIFICACIONES (MIVHED)"/>
    <s v="0001 - MINISTERIO DE LA VIVIENDA, HABITAT Y EDIFICACIONES (MIVHED)"/>
    <x v="2"/>
    <x v="3"/>
    <x v="47"/>
    <s v="2.2 - CONTRATACIÓN DE SERVICIOS"/>
    <s v="2.2.8 - OTROS SERVICIOS NO INCLUIDOS EN CONCEPTOS ANTERIORES"/>
    <s v="S"/>
    <s v="70 - CONSTRUCCIÓN  HOSPITAL REGIONAL EN SAN FRANCISCO DE MACORIS, PROV. DUARTE"/>
    <s v="10 - FONDO GENERAL"/>
    <n v="13656"/>
    <s v="06 - DUARTE"/>
    <n v="0"/>
    <n v="30000000"/>
    <n v="0"/>
  </r>
  <r>
    <s v="2024"/>
    <x v="0"/>
    <x v="0"/>
    <x v="1"/>
    <x v="6"/>
    <s v="2 - Poder Ejecutivo"/>
    <s v="0223 - MINISTERIO DE LA VIVIENDA, HABITAT Y EDIFICACIONES (MIVHED)"/>
    <s v="0001 - MINISTERIO DE LA VIVIENDA, HABITAT Y EDIFICACIONES (MIVHED)"/>
    <x v="2"/>
    <x v="8"/>
    <x v="49"/>
    <s v="2.7 - OBRAS"/>
    <s v="2.7.2 - INFRAESTRUCTURA"/>
    <s v="S"/>
    <s v="20 - REPARACIÓN INSTALACIONES DEPORTIVAS PARQUE MIRADOR DEL ESTE, SANTO DOMINGO ESTE"/>
    <s v="10 - FONDO GENERAL"/>
    <n v="16788"/>
    <s v="32 - SANTO DOMINGO"/>
    <n v="0"/>
    <n v="359541075.60000002"/>
    <n v="0"/>
  </r>
  <r>
    <s v="2024"/>
    <x v="0"/>
    <x v="0"/>
    <x v="1"/>
    <x v="6"/>
    <s v="2 - Poder Ejecutivo"/>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6223248"/>
    <n v="0"/>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11981600"/>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32920307"/>
    <n v="16460153.26"/>
  </r>
  <r>
    <s v="2024"/>
    <x v="0"/>
    <x v="0"/>
    <x v="1"/>
    <x v="6"/>
    <s v="2 - Poder Ejecutivo"/>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1067165544.1"/>
    <n v="740531510.25"/>
  </r>
  <r>
    <s v="2024"/>
    <x v="0"/>
    <x v="0"/>
    <x v="1"/>
    <x v="6"/>
    <s v="2 - Poder Ejecutivo"/>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7"/>
    <n v="4722666.55"/>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146598316.35000008"/>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13000000"/>
    <n v="18000000"/>
    <n v="14750000"/>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3000000"/>
    <n v="18000000"/>
    <n v="17250000"/>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250000"/>
    <n v="250000"/>
    <n v="187497"/>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30000000"/>
    <n v="225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11300000"/>
    <n v="41300000"/>
    <n v="13474994"/>
  </r>
  <r>
    <s v="2024"/>
    <x v="0"/>
    <x v="0"/>
    <x v="1"/>
    <x v="7"/>
    <s v="1 - Poder Legislativo"/>
    <s v="0101 - SENADO DE LA REPÚBLICA"/>
    <s v="0001 - SENADO DE LA REPÚBLICA DOMINICANA"/>
    <x v="0"/>
    <x v="0"/>
    <x v="0"/>
    <s v="2.6 - BIENES MUEBLES, INMUEBLES E INTANGIBLES"/>
    <s v="2.6.8 - BIENES INTANGIBLES"/>
    <s v="N"/>
    <s v="00 - N/A"/>
    <s v="10 - FONDO GENERAL"/>
    <s v="(en blanco)"/>
    <s v="99 - MULTIPROVINCIAL"/>
    <n v="1500000"/>
    <n v="1500000"/>
    <n v="1125000"/>
  </r>
  <r>
    <s v="2024"/>
    <x v="0"/>
    <x v="0"/>
    <x v="1"/>
    <x v="7"/>
    <s v="1 - Poder Legislativo"/>
    <s v="0101 - SENADO DE LA REPÚBLICA"/>
    <s v="0001 - SENADO DE LA REPÚBLICA DOMINICANA"/>
    <x v="0"/>
    <x v="0"/>
    <x v="0"/>
    <s v="2.7 - OBRAS"/>
    <s v="2.7.1 - OBRAS EN EDIFICACIONES"/>
    <s v="N"/>
    <s v="00 - N/A"/>
    <s v="10 - FONDO GENERAL"/>
    <s v="(en blanco)"/>
    <s v="99 - MULTIPROVINCIAL"/>
    <n v="50000000"/>
    <n v="200000000"/>
    <n v="149999988"/>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33110157"/>
    <n v="81610157"/>
    <n v="47178553.800000004"/>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2955200"/>
    <n v="22955200"/>
    <n v="20322640.449999999"/>
  </r>
  <r>
    <s v="2024"/>
    <x v="0"/>
    <x v="0"/>
    <x v="1"/>
    <x v="7"/>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100000"/>
    <n v="2500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20500000"/>
    <n v="20500000"/>
    <n v="25000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3100000"/>
    <n v="38100000"/>
    <n v="6384776.4000000004"/>
  </r>
  <r>
    <s v="2024"/>
    <x v="0"/>
    <x v="0"/>
    <x v="1"/>
    <x v="7"/>
    <s v="1 - Poder Legislativo"/>
    <s v="0102 - CÁMARA DE DIPUTADOS"/>
    <s v="0001 - CÁMARA DE DIPUTADOS"/>
    <x v="0"/>
    <x v="0"/>
    <x v="0"/>
    <s v="2.6 - BIENES MUEBLES, INMUEBLES E INTANGIBLES"/>
    <s v="2.6.6 - EQUIPOS DE DEFENSA Y SEGURIDAD"/>
    <s v="N"/>
    <s v="00 - N/A"/>
    <s v="10 - FONDO GENERAL"/>
    <s v="(en blanco)"/>
    <s v="99 - MULTIPROVINCIAL"/>
    <n v="818000"/>
    <n v="818000"/>
    <n v="0"/>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1500000"/>
    <n v="1500000"/>
    <n v="250000"/>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1330000"/>
    <n v="3461150"/>
    <n v="2142836.35"/>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175000"/>
    <n v="153300"/>
    <n v="1462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10489850"/>
    <n v="1048985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175000"/>
    <n v="1345000"/>
    <n v="618394.14"/>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en blanco)"/>
    <s v="99 - MULTIPROVINCIAL"/>
    <n v="400000"/>
    <n v="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150000"/>
    <n v="0"/>
    <n v="0"/>
  </r>
  <r>
    <s v="2024"/>
    <x v="0"/>
    <x v="0"/>
    <x v="1"/>
    <x v="7"/>
    <s v="17 - Oficina Nacional de Defensa Pública"/>
    <s v="0406 - OFICINA NACIONAL DE DEFENSA PUBLICA"/>
    <s v="0001 - OFICINA NACIONAL DE DEFENSA PUBLICA"/>
    <x v="0"/>
    <x v="1"/>
    <x v="1"/>
    <s v="2.7 - OBRAS"/>
    <s v="2.7.1 - OBRAS EN EDIFICACIONES"/>
    <s v="N"/>
    <s v="00 - N/A"/>
    <s v="10 - FONDO GENERAL"/>
    <s v="(en blanco)"/>
    <s v="99 - MULTIPROVINCIAL"/>
    <n v="0"/>
    <n v="72915408.120000005"/>
    <n v="0"/>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66473596"/>
    <n v="63093103.060000002"/>
    <n v="22413291.109999999"/>
  </r>
  <r>
    <s v="2024"/>
    <x v="0"/>
    <x v="0"/>
    <x v="1"/>
    <x v="7"/>
    <s v="2 - Poder Ejecutivo"/>
    <s v="0201 - PRESIDENCIA DE LA REPÚBLICA"/>
    <s v="0001 - CONTRALORIA GENERAL DE LA REPUBLICA"/>
    <x v="0"/>
    <x v="0"/>
    <x v="2"/>
    <s v="2.6 - BIENES MUEBLES, INMUEBLES E INTANGIBLES"/>
    <s v="2.6.1 - MOBILIARIO Y EQUIPO"/>
    <s v="N"/>
    <s v="00 - N/A"/>
    <s v="70 - DONACION EXTERNA"/>
    <s v="(en blanco)"/>
    <s v="99 - MULTIPROVINCIAL"/>
    <n v="0"/>
    <n v="2094315.78"/>
    <n v="57999.95"/>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4629800"/>
    <n v="4561400"/>
    <n v="592024.1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925000"/>
    <n v="2048850"/>
    <n v="1484912.5899999999"/>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en blanco)"/>
    <s v="99 - MULTIPROVINCIAL"/>
    <n v="0"/>
    <n v="6840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10000"/>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5032000"/>
    <n v="32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956900"/>
    <n v="3019034.13"/>
    <n v="2043642.06"/>
  </r>
  <r>
    <s v="2024"/>
    <x v="0"/>
    <x v="0"/>
    <x v="1"/>
    <x v="7"/>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9200"/>
    <n v="2357998"/>
    <n v="1797997.0999999999"/>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40000"/>
    <n v="48500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3658000"/>
    <n v="0"/>
  </r>
  <r>
    <s v="2024"/>
    <x v="0"/>
    <x v="0"/>
    <x v="1"/>
    <x v="7"/>
    <s v="2 - Poder Ejecutivo"/>
    <s v="0201 - PRESIDENCIA DE LA REPÚBLICA"/>
    <s v="0001 - GABINETE SOCIAL DE LA PRESIDENCIA"/>
    <x v="2"/>
    <x v="3"/>
    <x v="4"/>
    <s v="2.6 - BIENES MUEBLES, INMUEBLES E INTANGIBLES"/>
    <s v="2.6.1 - MOBILIARIO Y EQUIPO"/>
    <s v="N"/>
    <s v="00 - N/A"/>
    <s v="10 - FONDO GENERAL"/>
    <s v="(en blanco)"/>
    <s v="99 - MULTIPROVINCIAL"/>
    <n v="0"/>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12749927"/>
    <n v="11986562.160000002"/>
    <n v="7022118.7299999995"/>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47931806.630000003"/>
    <n v="17315827.68"/>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292099.20000000001"/>
    <n v="244012.2"/>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4100603.6599999997"/>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13148006.069999998"/>
    <n v="167583.6"/>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39783860.479999997"/>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5161944"/>
    <n v="4691544"/>
    <n v="4064489.01"/>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2201481"/>
    <n v="2220037.61"/>
    <n v="1256847.67"/>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31662927.849999998"/>
    <n v="6551710.4299999997"/>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1633979"/>
    <n v="0"/>
  </r>
  <r>
    <s v="2024"/>
    <x v="0"/>
    <x v="0"/>
    <x v="1"/>
    <x v="7"/>
    <s v="2 - Poder Ejecutivo"/>
    <s v="0201 - PRESIDENCIA DE LA REPÚBLICA"/>
    <s v="0001 - GABINETE SOCIAL DE LA PRESIDENCIA"/>
    <x v="2"/>
    <x v="4"/>
    <x v="5"/>
    <s v="2.6 - BIENES MUEBLES, INMUEBLES E INTANGIBLES"/>
    <s v="2.6.7 - ACTIVOS BIOLÓGICOS"/>
    <s v="N"/>
    <s v="00 - N/A"/>
    <s v="10 - FONDO GENERAL"/>
    <s v="(en blanco)"/>
    <s v="99 - MULTIPROVINCIAL"/>
    <n v="0"/>
    <n v="28800"/>
    <n v="0"/>
  </r>
  <r>
    <s v="2024"/>
    <x v="0"/>
    <x v="0"/>
    <x v="1"/>
    <x v="7"/>
    <s v="2 - Poder Ejecutivo"/>
    <s v="0201 - PRESIDENCIA DE LA REPÚBLICA"/>
    <s v="0001 - GABINETE SOCIAL DE LA PRESIDENCIA"/>
    <x v="2"/>
    <x v="4"/>
    <x v="5"/>
    <s v="2.6 - BIENES MUEBLES, INMUEBLES E INTANGIBLES"/>
    <s v="2.6.7 - ACTIVOS BIOLÓGICOS"/>
    <s v="S"/>
    <s v="05 - CONSTRUCCIÓN CENTRO MODELO DE PRESTACIÓN DE SERVICIOS PARA MUJERES (CIUDAD MUJER)"/>
    <s v="10 - FONDO GENERAL"/>
    <n v="13856"/>
    <s v="32 - SANTO DOMINGO"/>
    <n v="0"/>
    <n v="1200"/>
    <n v="0"/>
  </r>
  <r>
    <s v="2024"/>
    <x v="0"/>
    <x v="0"/>
    <x v="1"/>
    <x v="7"/>
    <s v="2 - Poder Ejecutivo"/>
    <s v="0201 - PRESIDENCIA DE LA REPÚBLICA"/>
    <s v="0001 - GABINETE SOCIAL DE LA PRESIDENCIA"/>
    <x v="2"/>
    <x v="4"/>
    <x v="5"/>
    <s v="2.6 - BIENES MUEBLES, INMUEBLES E INTANGIBLES"/>
    <s v="2.6.8 - BIENES INTANGIBLES"/>
    <s v="N"/>
    <s v="00 - N/A"/>
    <s v="10 - FONDO GENERAL"/>
    <s v="(en blanco)"/>
    <s v="99 - MULTIPROVINCIAL"/>
    <n v="1000000"/>
    <n v="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7048443.8899999997"/>
    <n v="0"/>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20203"/>
    <n v="0"/>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68056137.579999998"/>
    <n v="21256137.579999998"/>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495418982.51999998"/>
    <n v="254553569.44"/>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42325000"/>
    <n v="30568542.73"/>
    <n v="5897340.9199999999"/>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4470000"/>
    <n v="4020610.0199999996"/>
    <n v="634640.47"/>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832000"/>
    <n v="517383.84"/>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100000"/>
    <n v="5075000"/>
    <n v="32526.7"/>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6196060"/>
    <n v="9371290.6400000006"/>
    <n v="856748.42999999993"/>
  </r>
  <r>
    <s v="2024"/>
    <x v="0"/>
    <x v="0"/>
    <x v="1"/>
    <x v="7"/>
    <s v="2 - Poder Ejecutivo"/>
    <s v="0201 - PRESIDENCIA DE LA REPÚBLICA"/>
    <s v="0001 - GABINETE SOCIAL DE LA PRESIDENCIA"/>
    <x v="2"/>
    <x v="4"/>
    <x v="6"/>
    <s v="2.6 - BIENES MUEBLES, INMUEBLES E INTANGIBLES"/>
    <s v="2.6.6 - EQUIPOS DE DEFENSA Y SEGURIDAD"/>
    <s v="N"/>
    <s v="00 - N/A"/>
    <s v="10 - FONDO GENERAL"/>
    <s v="(en blanco)"/>
    <s v="99 - MULTIPROVINCIAL"/>
    <n v="150000"/>
    <n v="1000000"/>
    <n v="0"/>
  </r>
  <r>
    <s v="2024"/>
    <x v="0"/>
    <x v="0"/>
    <x v="1"/>
    <x v="7"/>
    <s v="2 - Poder Ejecutivo"/>
    <s v="0201 - PRESIDENCIA DE LA REPÚBLICA"/>
    <s v="0001 - GABINETE SOCIAL DE LA PRESIDENCIA"/>
    <x v="2"/>
    <x v="4"/>
    <x v="6"/>
    <s v="2.6 - BIENES MUEBLES, INMUEBLES E INTANGIBLES"/>
    <s v="2.6.7 - ACTIVOS BIOLÓGICOS"/>
    <s v="N"/>
    <s v="00 - N/A"/>
    <s v="10 - FONDO GENERAL"/>
    <s v="(en blanco)"/>
    <s v="99 - MULTIPROVINCIAL"/>
    <n v="0"/>
    <n v="6500"/>
    <n v="0"/>
  </r>
  <r>
    <s v="2024"/>
    <x v="0"/>
    <x v="0"/>
    <x v="1"/>
    <x v="7"/>
    <s v="2 - Poder Ejecutivo"/>
    <s v="0201 - PRESIDENCIA DE LA REPÚBLICA"/>
    <s v="0001 - GABINETE SOCIAL DE LA PRESIDENCIA"/>
    <x v="2"/>
    <x v="4"/>
    <x v="6"/>
    <s v="2.6 - BIENES MUEBLES, INMUEBLES E INTANGIBLES"/>
    <s v="2.6.8 - BIENES INTANGIBLES"/>
    <s v="N"/>
    <s v="00 - N/A"/>
    <s v="10 - FONDO GENERAL"/>
    <s v="(en blanco)"/>
    <s v="99 - MULTIPROVINCIAL"/>
    <n v="608400"/>
    <n v="3300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350000"/>
    <n v="100000"/>
    <n v="0"/>
  </r>
  <r>
    <s v="2024"/>
    <x v="0"/>
    <x v="0"/>
    <x v="1"/>
    <x v="7"/>
    <s v="2 - Poder Ejecutivo"/>
    <s v="0201 - PRESIDENCIA DE LA REPÚBLICA"/>
    <s v="0001 - GABINETE SOCIAL DE LA PRESIDENCIA"/>
    <x v="2"/>
    <x v="4"/>
    <x v="6"/>
    <s v="2.7 - OBRAS"/>
    <s v="2.7.1 - OBRAS EN EDIFICACIONES"/>
    <s v="N"/>
    <s v="00 - N/A"/>
    <s v="10 - FONDO GENERAL"/>
    <s v="(en blanco)"/>
    <s v="99 - MULTIPROVINCIAL"/>
    <n v="13000000"/>
    <n v="4048280.16"/>
    <n v="2632594.7999999998"/>
  </r>
  <r>
    <s v="2024"/>
    <x v="0"/>
    <x v="0"/>
    <x v="1"/>
    <x v="7"/>
    <s v="2 - Poder Ejecutivo"/>
    <s v="0201 - PRESIDENCIA DE LA REPÚBLICA"/>
    <s v="0001 - GABINETE SOCIAL DE LA PRESIDENCIA"/>
    <x v="2"/>
    <x v="4"/>
    <x v="95"/>
    <s v="2.6 - BIENES MUEBLES, INMUEBLES E INTANGIBLES"/>
    <s v="2.6.1 - MOBILIARIO Y EQUIPO"/>
    <s v="S"/>
    <s v="00 - N/A"/>
    <s v="70 - DONACION EXTERNA"/>
    <s v="(en blanco)"/>
    <s v="99 - MULTIPROVINCIAL"/>
    <n v="30115000"/>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en blanco)"/>
    <s v="99 - MULTIPROVINCIAL"/>
    <n v="9858507"/>
    <n v="9858507"/>
    <n v="0"/>
  </r>
  <r>
    <s v="2024"/>
    <x v="0"/>
    <x v="0"/>
    <x v="1"/>
    <x v="7"/>
    <s v="2 - Poder Ejecutivo"/>
    <s v="0201 - PRESIDENCIA DE LA REPÚBLICA"/>
    <s v="0001 - GABINETE SOCIAL DE LA PRESIDENCIA"/>
    <x v="2"/>
    <x v="5"/>
    <x v="7"/>
    <s v="2.6 - BIENES MUEBLES, INMUEBLES E INTANGIBLES"/>
    <s v="2.6.5 - MAQUINARIA, OTROS EQUIPOS Y HERRAMIENTAS"/>
    <s v="N"/>
    <s v="00 - N/A"/>
    <s v="10 - FONDO GENERAL"/>
    <s v="(en blanco)"/>
    <s v="25 - SANTIAGO"/>
    <n v="0"/>
    <n v="1298000"/>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9613425"/>
    <n v="19849255.800000001"/>
    <n v="1517365.03"/>
  </r>
  <r>
    <s v="2024"/>
    <x v="0"/>
    <x v="0"/>
    <x v="1"/>
    <x v="7"/>
    <s v="2 - Poder Ejecutivo"/>
    <s v="0201 - PRESIDENCIA DE LA REPÚBLICA"/>
    <s v="0001 - MINISTERIO DE LA PRESIDENCIA"/>
    <x v="0"/>
    <x v="0"/>
    <x v="2"/>
    <s v="2.6 - BIENES MUEBLES, INMUEBLES E INTANGIBLES"/>
    <s v="2.6.1 - MOBILIARIO Y EQUIPO"/>
    <s v="N"/>
    <s v="00 - N/A"/>
    <s v="70 - DONACION EXTERNA"/>
    <s v="(en blanco)"/>
    <s v="99 - MULTIPROVINCIAL"/>
    <n v="0"/>
    <n v="36000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787000"/>
    <n v="849801"/>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0"/>
    <n v="1700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711000"/>
    <n v="4735906"/>
    <n v="343501.49"/>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303179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en blanco)"/>
    <s v="99 - MULTIPROVINCIAL"/>
    <n v="0"/>
    <n v="5858915.2000000002"/>
    <n v="3422519.2"/>
  </r>
  <r>
    <s v="2024"/>
    <x v="0"/>
    <x v="0"/>
    <x v="1"/>
    <x v="7"/>
    <s v="2 - Poder Ejecutivo"/>
    <s v="0201 - PRESIDENCIA DE LA REPÚBLICA"/>
    <s v="0001 - MINISTERIO DE LA PRESIDENCIA"/>
    <x v="0"/>
    <x v="0"/>
    <x v="2"/>
    <s v="2.6 - BIENES MUEBLES, INMUEBLES E INTANGIBLES"/>
    <s v="2.6.9 - EDIFICIOS, ESTRUCTURAS, TIERRAS, TERRENOS Y OBJETOS DE VALOR"/>
    <s v="N"/>
    <s v="00 - N/A"/>
    <s v="10 - FONDO GENERAL"/>
    <s v="(en blanco)"/>
    <s v="99 - MULTIPROVINCIAL"/>
    <n v="0"/>
    <n v="395000"/>
    <n v="0"/>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450000"/>
    <n v="70000"/>
    <n v="69999.77"/>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en blanco)"/>
    <s v="99 - MULTIPROVINCIAL"/>
    <n v="300000"/>
    <n v="1094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21740000"/>
    <n v="172902963.45000002"/>
    <n v="170058390.93000001"/>
  </r>
  <r>
    <s v="2024"/>
    <x v="0"/>
    <x v="0"/>
    <x v="1"/>
    <x v="7"/>
    <s v="2 - Poder Ejecutivo"/>
    <s v="0201 - PRESIDENCIA DE LA REPÚBLICA"/>
    <s v="0001 - SECRETARIADO ADMINISTRATIVO DE LA PRESIDENCIA"/>
    <x v="0"/>
    <x v="0"/>
    <x v="2"/>
    <s v="2.6 - BIENES MUEBLES, INMUEBLES E INTANGIBLES"/>
    <s v="2.6.1 - MOBILIARIO Y EQUIPO"/>
    <s v="N"/>
    <s v="00 - N/A"/>
    <s v="50 - CRÉDITO INTERNO"/>
    <s v="(en blanco)"/>
    <s v="99 - MULTIPROVINCIAL"/>
    <n v="0"/>
    <n v="55100000"/>
    <n v="55099993.799999997"/>
  </r>
  <r>
    <s v="2024"/>
    <x v="0"/>
    <x v="0"/>
    <x v="1"/>
    <x v="7"/>
    <s v="2 - Poder Ejecutivo"/>
    <s v="0201 - PRESIDENCIA DE LA REPÚBLICA"/>
    <s v="0001 - SECRETARIADO ADMINISTRATIVO DE LA PRESIDENCIA"/>
    <x v="0"/>
    <x v="0"/>
    <x v="2"/>
    <s v="2.6 - BIENES MUEBLES, INMUEBLES E INTANGIBLES"/>
    <s v="2.6.1 - MOBILIARIO Y EQUIPO"/>
    <s v="N"/>
    <s v="00 - N/A"/>
    <s v="70 - DONACION EXTERNA"/>
    <s v="(en blanco)"/>
    <s v="99 - MULTIPROVINCIAL"/>
    <n v="0"/>
    <n v="200000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2260000"/>
    <n v="841329.26"/>
    <n v="841187.10000000009"/>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600000"/>
    <n v="100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1300000"/>
    <n v="278250"/>
    <n v="234127.5"/>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1053219"/>
    <n v="6437416.549999997"/>
    <n v="5499157.4399999985"/>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5967330.7999999998"/>
    <n v="5967330.7999999998"/>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500000"/>
    <n v="1192233.5999999999"/>
    <n v="621175.6"/>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600000"/>
    <n v="375"/>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500000"/>
    <n v="165000000"/>
    <n v="110000000"/>
  </r>
  <r>
    <s v="2024"/>
    <x v="0"/>
    <x v="0"/>
    <x v="1"/>
    <x v="7"/>
    <s v="2 - Poder Ejecutivo"/>
    <s v="0201 - PRESIDENCIA DE LA REPÚBLICA"/>
    <s v="0001 - SECRETARIADO ADMINISTRATIVO DE LA PRESIDENCIA"/>
    <x v="0"/>
    <x v="0"/>
    <x v="2"/>
    <s v="2.7 - OBRAS"/>
    <s v="2.7.1 - OBRAS EN EDIFICACIONES"/>
    <s v="N"/>
    <s v="00 - N/A"/>
    <s v="10 - FONDO GENERAL"/>
    <s v="(en blanco)"/>
    <s v="99 - MULTIPROVINCIAL"/>
    <n v="15000000"/>
    <n v="12000000"/>
    <n v="4543176.93"/>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4000000"/>
    <n v="25684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550000"/>
    <n v="981600"/>
    <n v="0"/>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en blanco)"/>
    <s v="99 - MULTIPROVINCIAL"/>
    <n v="2250000"/>
    <n v="11056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1500000"/>
    <n v="4594400"/>
    <n v="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125000"/>
    <n v="1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en blanco)"/>
    <s v="99 - MULTIPROVINCIAL"/>
    <n v="100000"/>
    <n v="25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en blanco)"/>
    <s v="99 - MULTIPROVINCIAL"/>
    <n v="50000"/>
    <n v="50000"/>
    <n v="0"/>
  </r>
  <r>
    <s v="2024"/>
    <x v="0"/>
    <x v="0"/>
    <x v="1"/>
    <x v="7"/>
    <s v="2 - Poder Ejecutivo"/>
    <s v="0201 - PRESIDENCIA DE LA REPÚBLICA"/>
    <s v="0001 - SECRETARIADO ADMINISTRATIVO DE LA PRESIDENCIA"/>
    <x v="2"/>
    <x v="4"/>
    <x v="6"/>
    <s v="2.7 - OBRAS"/>
    <s v="2.7.1 - OBRAS EN EDIFICACIONES"/>
    <s v="N"/>
    <s v="00 - N/A"/>
    <s v="10 - FONDO GENERAL"/>
    <s v="(en blanco)"/>
    <s v="99 - MULTIPROVINCIAL"/>
    <n v="2500000"/>
    <n v="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902000000"/>
    <n v="914000000"/>
    <n v="859794064.86000001"/>
  </r>
  <r>
    <s v="2024"/>
    <x v="0"/>
    <x v="0"/>
    <x v="1"/>
    <x v="7"/>
    <s v="2 - Poder Ejecutivo"/>
    <s v="0201 - PRESIDENCIA DE LA REPÚBLICA"/>
    <s v="0003 - PLAN PRESIDENCIAL CONTRA LA POBREZA"/>
    <x v="2"/>
    <x v="4"/>
    <x v="6"/>
    <s v="2.6 - BIENES MUEBLES, INMUEBLES E INTANGIBLES"/>
    <s v="2.6.1 - MOBILIARIO Y EQUIPO"/>
    <s v="N"/>
    <s v="00 - N/A"/>
    <s v="50 - CRÉDITO INTERNO"/>
    <s v="(en blanco)"/>
    <s v="99 - MULTIPROVINCIAL"/>
    <n v="0"/>
    <n v="80800000"/>
    <n v="12433842.720000001"/>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1800000"/>
    <n v="184000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en blanco)"/>
    <s v="99 - MULTIPROVINCIAL"/>
    <n v="6000000"/>
    <n v="6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16000000"/>
    <n v="1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14000000"/>
    <n v="2360305"/>
    <n v="250042"/>
  </r>
  <r>
    <s v="2024"/>
    <x v="0"/>
    <x v="0"/>
    <x v="1"/>
    <x v="7"/>
    <s v="2 - Poder Ejecutivo"/>
    <s v="0201 - PRESIDENCIA DE LA REPÚBLICA"/>
    <s v="0003 - PLAN PRESIDENCIAL CONTRA LA POBREZA"/>
    <x v="2"/>
    <x v="4"/>
    <x v="6"/>
    <s v="2.7 - OBRAS"/>
    <s v="2.7.1 - OBRAS EN EDIFICACIONES"/>
    <s v="N"/>
    <s v="00 - N/A"/>
    <s v="10 - FONDO GENERAL"/>
    <s v="(en blanco)"/>
    <s v="99 - MULTIPROVINCIAL"/>
    <n v="6100000"/>
    <n v="6100000"/>
    <n v="2700027.5"/>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1786276"/>
    <n v="15412066.349999998"/>
    <n v="7765091.29"/>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6036500"/>
    <n v="2743509.3"/>
    <n v="1314543.6000000001"/>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9503200"/>
    <n v="4772184"/>
    <n v="3880456.84"/>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4064640"/>
    <n v="1285158.32"/>
    <n v="534639.1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50 - CRÉDITO INTERNO"/>
    <s v="(en blanco)"/>
    <s v="99 - MULTIPROVINCIAL"/>
    <n v="0"/>
    <n v="367800"/>
    <n v="0"/>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en blanco)"/>
    <s v="99 - MULTIPROVINCIAL"/>
    <n v="83700"/>
    <n v="517882.8"/>
    <n v="0"/>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en blanco)"/>
    <s v="99 - MULTIPROVINCIAL"/>
    <n v="76500"/>
    <n v="216000"/>
    <n v="0"/>
  </r>
  <r>
    <s v="2024"/>
    <x v="0"/>
    <x v="0"/>
    <x v="1"/>
    <x v="7"/>
    <s v="2 - Poder Ejecutivo"/>
    <s v="0201 - PRESIDENCIA DE LA REPÚBLICA"/>
    <s v="0004 - COMISION PRESIDENCIAL DE APOYO AL DESARROLLO BARRIAL"/>
    <x v="2"/>
    <x v="4"/>
    <x v="6"/>
    <s v="2.6 - BIENES MUEBLES, INMUEBLES E INTANGIBLES"/>
    <s v="2.6.9 - EDIFICIOS, ESTRUCTURAS, TIERRAS, TERRENOS Y OBJETOS DE VALOR"/>
    <s v="N"/>
    <s v="00 - N/A"/>
    <s v="10 - FONDO GENERAL"/>
    <s v="(en blanco)"/>
    <s v="99 - MULTIPROVINCIAL"/>
    <n v="0"/>
    <n v="166400"/>
    <n v="0"/>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17205750"/>
    <n v="13705750"/>
    <n v="1584881.39"/>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2900000"/>
    <n v="6800000"/>
    <n v="11180"/>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85000000"/>
    <n v="27650000"/>
    <n v="13097886.629999999"/>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51073522.75"/>
    <n v="4730003.8099999996"/>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en blanco)"/>
    <s v="99 - MULTIPROVINCIAL"/>
    <n v="500000"/>
    <n v="500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17000000"/>
    <n v="10000000"/>
    <n v="9667179.0999999996"/>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700000"/>
    <n v="400000"/>
    <n v="1062"/>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50000"/>
    <n v="3635626"/>
    <n v="3331706.4000000004"/>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15000000"/>
    <n v="32540798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540000000"/>
    <n v="202655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7020000"/>
    <n v="3004374"/>
    <n v="7080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115900000"/>
    <n v="14400000"/>
    <n v="12276482.390000001"/>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140615525.15999997"/>
    <n v="8603543.6900000013"/>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20000"/>
    <n v="16920000"/>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700000"/>
    <n v="625000"/>
    <n v="154883.56"/>
  </r>
  <r>
    <s v="2024"/>
    <x v="0"/>
    <x v="0"/>
    <x v="1"/>
    <x v="7"/>
    <s v="2 - Poder Ejecutivo"/>
    <s v="0201 - PRESIDENCIA DE LA REPÚBLICA"/>
    <s v="0004 - SERVICIO INTEGRAL DE EMERGENCIAS"/>
    <x v="0"/>
    <x v="7"/>
    <x v="12"/>
    <s v="2.6 - BIENES MUEBLES, INMUEBLES E INTANGIBLES"/>
    <s v="2.6.6 - EQUIPOS DE DEFENSA Y SEGURIDAD"/>
    <s v="S"/>
    <s v="03 - AMPLIACIÓN DEL SISTEMA NACIONAL DE ATENCION A EMERGENCIAS Y SEGURIDAD 9-1-1, FASE II"/>
    <s v="10 - FONDO GENERAL"/>
    <n v="14624"/>
    <s v="15 - MONTE CRISTI"/>
    <n v="0"/>
    <n v="10000000"/>
    <n v="0"/>
  </r>
  <r>
    <s v="2024"/>
    <x v="0"/>
    <x v="0"/>
    <x v="1"/>
    <x v="7"/>
    <s v="2 - Poder Ejecutivo"/>
    <s v="0201 - PRESIDENCIA DE LA REPÚBLICA"/>
    <s v="0004 - SERVICIO INTEGRAL DE EMERGENCIAS"/>
    <x v="0"/>
    <x v="7"/>
    <x v="12"/>
    <s v="2.6 - BIENES MUEBLES, INMUEBLES E INTANGIBLES"/>
    <s v="2.6.8 - BIENES INTANGIBLES"/>
    <s v="N"/>
    <s v="00 - N/A"/>
    <s v="10 - FONDO GENERAL"/>
    <s v="(en blanco)"/>
    <s v="99 - MULTIPROVINCIAL"/>
    <n v="811922"/>
    <n v="311922"/>
    <n v="0"/>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en blanco)"/>
    <s v="99 - MULTIPROVINCIAL"/>
    <n v="60000000"/>
    <n v="63500000"/>
    <n v="555256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7 - OBRAS"/>
    <s v="2.7.1 - OBRAS EN EDIFICACIONES"/>
    <s v="N"/>
    <s v="00 - N/A"/>
    <s v="10 - FONDO GENERAL"/>
    <s v="(en blanco)"/>
    <s v="99 - MULTIPROVINCIAL"/>
    <n v="1000000"/>
    <n v="500000"/>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14282940"/>
    <n v="63294580.520000003"/>
    <n v="23404816.370000001"/>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300000"/>
    <n v="3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3200000"/>
    <n v="3887205.0199999996"/>
    <n v="96059.98"/>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600000"/>
    <n v="577794.98"/>
    <n v="0"/>
  </r>
  <r>
    <s v="2024"/>
    <x v="0"/>
    <x v="0"/>
    <x v="1"/>
    <x v="7"/>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en blanco)"/>
    <s v="99 - MULTIPROVINCIAL"/>
    <n v="0"/>
    <n v="43000"/>
    <n v="42861.77"/>
  </r>
  <r>
    <s v="2024"/>
    <x v="0"/>
    <x v="0"/>
    <x v="1"/>
    <x v="7"/>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en blanco)"/>
    <s v="99 - MULTIPROVINCIAL"/>
    <n v="0"/>
    <n v="26000"/>
    <n v="25488"/>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1218000"/>
    <n v="521715"/>
  </r>
  <r>
    <s v="2024"/>
    <x v="0"/>
    <x v="0"/>
    <x v="1"/>
    <x v="7"/>
    <s v="2 - Poder Ejecutivo"/>
    <s v="0201 - PRESIDENCIA DE LA REPÚBLICA"/>
    <s v="0005 - UNIDAD EJECUTORA PARA LA READECUACION DE BARRIOS  Y ENTORNOS (URBE)"/>
    <x v="2"/>
    <x v="4"/>
    <x v="107"/>
    <s v="2.7 - OBRAS"/>
    <s v="2.7.1 - OBRAS EN EDIFICACIONES"/>
    <s v="S"/>
    <s v="01 - MEJORAMIENTO URBANO, SOCIAL Y AMBIENTAL DEL BARRIO DOMINGO SAVIO (LA CIENEGA - LOS GUANDULES), DISTRITO NACIONAL"/>
    <s v="10 - FONDO GENERAL"/>
    <n v="13924"/>
    <s v="01 - DISTRITO NACIONAL"/>
    <n v="0"/>
    <n v="65182697.140000001"/>
    <n v="29566440.720000003"/>
  </r>
  <r>
    <s v="2024"/>
    <x v="0"/>
    <x v="0"/>
    <x v="1"/>
    <x v="7"/>
    <s v="2 - Poder Ejecutivo"/>
    <s v="0201 - PRESIDENCIA DE LA REPÚBLICA"/>
    <s v="0006 - CENTRO DE OPERACIONES DE EMERGENCIAS (COE)"/>
    <x v="3"/>
    <x v="6"/>
    <x v="13"/>
    <s v="2.6 - BIENES MUEBLES, INMUEBLES E INTANGIBLES"/>
    <s v="2.6.1 - MOBILIARIO Y EQUIPO"/>
    <s v="N"/>
    <s v="00 - N/A"/>
    <s v="40 - TRANSFERENCIAS"/>
    <s v="(en blanco)"/>
    <s v="99 - MULTIPROVINCIAL"/>
    <n v="0"/>
    <n v="532600"/>
    <n v="0"/>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en blanco)"/>
    <s v="99 - MULTIPROVINCIAL"/>
    <n v="0"/>
    <n v="1407000"/>
    <n v="0"/>
  </r>
  <r>
    <s v="2024"/>
    <x v="0"/>
    <x v="0"/>
    <x v="1"/>
    <x v="7"/>
    <s v="2 - Poder Ejecutivo"/>
    <s v="0201 - PRESIDENCIA DE LA REPÚBLICA"/>
    <s v="0006 - CENTRO DE OPERACIONES DE EMERGENCIAS (COE)"/>
    <x v="3"/>
    <x v="6"/>
    <x v="13"/>
    <s v="2.6 - BIENES MUEBLES, INMUEBLES E INTANGIBLES"/>
    <s v="2.6.4 - VEHÍCULOS Y EQUIPO DE TRANSPORTE, TRACCIÓN Y ELEVACIÓN"/>
    <s v="N"/>
    <s v="00 - N/A"/>
    <s v="40 - TRANSFERENCIAS"/>
    <s v="(en blanco)"/>
    <s v="99 - MULTIPROVINCIAL"/>
    <n v="0"/>
    <n v="240400"/>
    <n v="148499.99"/>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1660400"/>
    <n v="170701.16"/>
  </r>
  <r>
    <s v="2024"/>
    <x v="0"/>
    <x v="0"/>
    <x v="1"/>
    <x v="7"/>
    <s v="2 - Poder Ejecutivo"/>
    <s v="0201 - PRESIDENCIA DE LA REPÚBLICA"/>
    <s v="0006 - CENTRO DE OPERACIONES DE EMERGENCIAS (COE)"/>
    <x v="3"/>
    <x v="6"/>
    <x v="13"/>
    <s v="2.6 - BIENES MUEBLES, INMUEBLES E INTANGIBLES"/>
    <s v="2.6.6 - EQUIPOS DE DEFENSA Y SEGURIDAD"/>
    <s v="N"/>
    <s v="00 - N/A"/>
    <s v="40 - TRANSFERENCIAS"/>
    <s v="(en blanco)"/>
    <s v="99 - MULTIPROVINCIAL"/>
    <n v="0"/>
    <n v="310800"/>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33700000"/>
    <n v="15696491.710000001"/>
    <n v="1749684.7900000003"/>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2700000"/>
    <n v="3238368"/>
    <n v="50268"/>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50000"/>
    <n v="45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4200000"/>
    <n v="30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7350000"/>
    <n v="11329455.779999999"/>
    <n v="4040151.5399999996"/>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700000"/>
    <n v="350000"/>
    <n v="0"/>
  </r>
  <r>
    <s v="2024"/>
    <x v="0"/>
    <x v="0"/>
    <x v="1"/>
    <x v="7"/>
    <s v="2 - Poder Ejecutivo"/>
    <s v="0201 - PRESIDENCIA DE LA REPÚBLICA"/>
    <s v="0007 - PROGRAMA SUPÉRATE"/>
    <x v="2"/>
    <x v="4"/>
    <x v="6"/>
    <s v="2.6 - BIENES MUEBLES, INMUEBLES E INTANGIBLES"/>
    <s v="2.6.7 - ACTIVOS BIOLÓGICOS"/>
    <s v="N"/>
    <s v="00 - N/A"/>
    <s v="10 - FONDO GENERAL"/>
    <s v="(en blanco)"/>
    <s v="99 - MULTIPROVINCIAL"/>
    <n v="200000"/>
    <n v="200000"/>
    <n v="0"/>
  </r>
  <r>
    <s v="2024"/>
    <x v="0"/>
    <x v="0"/>
    <x v="1"/>
    <x v="7"/>
    <s v="2 - Poder Ejecutivo"/>
    <s v="0201 - PRESIDENCIA DE LA REPÚBLICA"/>
    <s v="0007 - PROGRAMA SUPÉRATE"/>
    <x v="2"/>
    <x v="4"/>
    <x v="6"/>
    <s v="2.6 - BIENES MUEBLES, INMUEBLES E INTANGIBLES"/>
    <s v="2.6.8 - BIENES INTANGIBLES"/>
    <s v="N"/>
    <s v="00 - N/A"/>
    <s v="10 - FONDO GENERAL"/>
    <s v="(en blanco)"/>
    <s v="99 - MULTIPROVINCIAL"/>
    <n v="100000"/>
    <n v="17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50000"/>
    <n v="21771"/>
  </r>
  <r>
    <s v="2024"/>
    <x v="0"/>
    <x v="0"/>
    <x v="1"/>
    <x v="7"/>
    <s v="2 - Poder Ejecutivo"/>
    <s v="0201 - PRESIDENCIA DE LA REPÚBLICA"/>
    <s v="0007 - PROGRAMA SUPÉRATE"/>
    <x v="2"/>
    <x v="4"/>
    <x v="6"/>
    <s v="2.7 - OBRAS"/>
    <s v="2.7.1 - OBRAS EN EDIFICACIONES"/>
    <s v="N"/>
    <s v="00 - N/A"/>
    <s v="10 - FONDO GENERAL"/>
    <s v="(en blanco)"/>
    <s v="99 - MULTIPROVINCIAL"/>
    <n v="37500000"/>
    <n v="28843719.640000001"/>
    <n v="16956809.170000002"/>
  </r>
  <r>
    <s v="2024"/>
    <x v="0"/>
    <x v="0"/>
    <x v="1"/>
    <x v="7"/>
    <s v="2 - Poder Ejecutivo"/>
    <s v="0201 - PRESIDENCIA DE LA REPÚBLICA"/>
    <s v="0007 - PROGRAMA SUPÉRATE"/>
    <x v="2"/>
    <x v="4"/>
    <x v="6"/>
    <s v="2.7 - OBRAS"/>
    <s v="2.7.1 - OBRAS EN EDIFICACIONES"/>
    <s v="N"/>
    <s v="00 - N/A"/>
    <s v="60 - CREDITO EXTERNO"/>
    <s v="(en blanco)"/>
    <s v="99 - MULTIPROVINCIAL"/>
    <n v="542250000"/>
    <n v="129250000"/>
    <n v="0"/>
  </r>
  <r>
    <s v="2024"/>
    <x v="0"/>
    <x v="0"/>
    <x v="1"/>
    <x v="7"/>
    <s v="2 - Poder Ejecutivo"/>
    <s v="0201 - PRESIDENCIA DE LA REPÚBLICA"/>
    <s v="0007 - PROGRAMA SUPÉRATE"/>
    <x v="2"/>
    <x v="4"/>
    <x v="95"/>
    <s v="2.7 - OBRAS"/>
    <s v="2.7.1 - OBRAS EN EDIFICACIONES"/>
    <s v="S"/>
    <s v="00 - N/A"/>
    <s v="60 - CREDITO EXTERNO"/>
    <s v="(en blanco)"/>
    <s v="99 - MULTIPROVINCIAL"/>
    <n v="168000000"/>
    <n v="168000000"/>
    <n v="0"/>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3405000"/>
    <n v="2210573.5299999998"/>
  </r>
  <r>
    <s v="2024"/>
    <x v="0"/>
    <x v="0"/>
    <x v="1"/>
    <x v="7"/>
    <s v="2 - Poder Ejecutivo"/>
    <s v="0201 - PRESIDENCIA DE LA REPÚBLICA"/>
    <s v="0007 - PROGRAMA SUPÉRATE"/>
    <x v="2"/>
    <x v="5"/>
    <x v="14"/>
    <s v="2.6 - BIENES MUEBLES, INMUEBLES E INTANGIBLES"/>
    <s v="2.6.2 - MOBILIARIO Y EQUIPO DE AUDIO, AUDIOVISUAL, RECREATIVO Y EDUCACIONAL"/>
    <s v="N"/>
    <s v="00 - N/A"/>
    <s v="10 - FONDO GENERAL"/>
    <s v="(en blanco)"/>
    <s v="99 - MULTIPROVINCIAL"/>
    <n v="0"/>
    <n v="10000"/>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en blanco)"/>
    <s v="99 - MULTIPROVINCIAL"/>
    <n v="0"/>
    <n v="6000000"/>
    <n v="0"/>
  </r>
  <r>
    <s v="2024"/>
    <x v="0"/>
    <x v="0"/>
    <x v="1"/>
    <x v="7"/>
    <s v="2 - Poder Ejecutivo"/>
    <s v="0201 - PRESIDENCIA DE LA REPÚBLICA"/>
    <s v="0007 - PROGRAMA SUPÉRATE"/>
    <x v="2"/>
    <x v="5"/>
    <x v="14"/>
    <s v="2.6 - BIENES MUEBLES, INMUEBLES E INTANGIBLES"/>
    <s v="2.6.5 - MAQUINARIA, OTROS EQUIPOS Y HERRAMIENTAS"/>
    <s v="N"/>
    <s v="00 - N/A"/>
    <s v="10 - FONDO GENERAL"/>
    <s v="(en blanco)"/>
    <s v="99 - MULTIPROVINCIAL"/>
    <n v="0"/>
    <n v="550000"/>
    <n v="0"/>
  </r>
  <r>
    <s v="2024"/>
    <x v="0"/>
    <x v="0"/>
    <x v="1"/>
    <x v="7"/>
    <s v="2 - Poder Ejecutivo"/>
    <s v="0201 - PRESIDENCIA DE LA REPÚBLICA"/>
    <s v="0007 - PROGRAMA SUPÉRATE"/>
    <x v="2"/>
    <x v="5"/>
    <x v="14"/>
    <s v="2.6 - BIENES MUEBLES, INMUEBLES E INTANGIBLES"/>
    <s v="2.6.9 - EDIFICIOS, ESTRUCTURAS, TIERRAS, TERRENOS Y OBJETOS DE VALOR"/>
    <s v="N"/>
    <s v="00 - N/A"/>
    <s v="10 - FONDO GENERAL"/>
    <s v="(en blanco)"/>
    <s v="99 - MULTIPROVINCIAL"/>
    <n v="0"/>
    <n v="35000"/>
    <n v="31712.5"/>
  </r>
  <r>
    <s v="2024"/>
    <x v="0"/>
    <x v="0"/>
    <x v="1"/>
    <x v="7"/>
    <s v="2 - Poder Ejecutivo"/>
    <s v="0201 - PRESIDENCIA DE LA REPÚBLICA"/>
    <s v="0007 - PROGRAMA SUPÉRATE"/>
    <x v="2"/>
    <x v="5"/>
    <x v="8"/>
    <s v="2.6 - BIENES MUEBLES, INMUEBLES E INTANGIBLES"/>
    <s v="2.6.1 - MOBILIARIO Y EQUIPO"/>
    <s v="N"/>
    <s v="00 - N/A"/>
    <s v="10 - FONDO GENERAL"/>
    <s v="(en blanco)"/>
    <s v="99 - MULTIPROVINCIAL"/>
    <n v="0"/>
    <n v="480000"/>
    <n v="0"/>
  </r>
  <r>
    <s v="2024"/>
    <x v="0"/>
    <x v="0"/>
    <x v="1"/>
    <x v="7"/>
    <s v="2 - Poder Ejecutivo"/>
    <s v="0201 - PRESIDENCIA DE LA REPÚBLICA"/>
    <s v="0007 - PROGRAMA SUPÉRATE"/>
    <x v="2"/>
    <x v="5"/>
    <x v="8"/>
    <s v="2.6 - BIENES MUEBLES, INMUEBLES E INTANGIBLES"/>
    <s v="2.6.2 - MOBILIARIO Y EQUIPO DE AUDIO, AUDIOVISUAL, RECREATIVO Y EDUCACIONAL"/>
    <s v="N"/>
    <s v="00 - N/A"/>
    <s v="10 - FONDO GENERAL"/>
    <s v="(en blanco)"/>
    <s v="99 - MULTIPROVINCIAL"/>
    <n v="0"/>
    <n v="120000"/>
    <n v="0"/>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5500000"/>
    <n v="91322660"/>
    <n v="73670318.629999995"/>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en blanco)"/>
    <s v="99 - MULTIPROVINCIAL"/>
    <n v="500000"/>
    <n v="1139000"/>
    <n v="1138593.33"/>
  </r>
  <r>
    <s v="2024"/>
    <x v="0"/>
    <x v="0"/>
    <x v="1"/>
    <x v="7"/>
    <s v="2 - Poder Ejecutivo"/>
    <s v="0201 - PRESIDENCIA DE LA REPÚBLICA"/>
    <s v="0008 - ADMINISTRADORA DE SUBSIDIOS SOCIALES"/>
    <x v="2"/>
    <x v="4"/>
    <x v="6"/>
    <s v="2.6 - BIENES MUEBLES, INMUEBLES E INTANGIBLES"/>
    <s v="2.6.3 - EQUIPO E INSTRUMENTAL, CIENTÍFICO Y LABORATORIO"/>
    <s v="N"/>
    <s v="00 - N/A"/>
    <s v="10 - FONDO GENERAL"/>
    <s v="(en blanco)"/>
    <s v="99 - MULTIPROVINCIAL"/>
    <n v="0"/>
    <n v="100000"/>
    <n v="6700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en blanco)"/>
    <s v="99 - MULTIPROVINCIAL"/>
    <n v="3000000"/>
    <n v="2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2771543"/>
    <n v="2536362.7999999998"/>
  </r>
  <r>
    <s v="2024"/>
    <x v="0"/>
    <x v="0"/>
    <x v="1"/>
    <x v="7"/>
    <s v="2 - Poder Ejecutivo"/>
    <s v="0201 - PRESIDENCIA DE LA REPÚBLICA"/>
    <s v="0008 - ADMINISTRADORA DE SUBSIDIOS SOCIALES"/>
    <x v="2"/>
    <x v="4"/>
    <x v="6"/>
    <s v="2.6 - BIENES MUEBLES, INMUEBLES E INTANGIBLES"/>
    <s v="2.6.6 - EQUIPOS DE DEFENSA Y SEGURIDAD"/>
    <s v="N"/>
    <s v="00 - N/A"/>
    <s v="10 - FONDO GENERAL"/>
    <s v="(en blanco)"/>
    <s v="99 - MULTIPROVINCIAL"/>
    <n v="0"/>
    <n v="200000"/>
    <n v="0"/>
  </r>
  <r>
    <s v="2024"/>
    <x v="0"/>
    <x v="0"/>
    <x v="1"/>
    <x v="7"/>
    <s v="2 - Poder Ejecutivo"/>
    <s v="0201 - PRESIDENCIA DE LA REPÚBLICA"/>
    <s v="0008 - ADMINISTRADORA DE SUBSIDIOS SOCIALES"/>
    <x v="2"/>
    <x v="4"/>
    <x v="6"/>
    <s v="2.6 - BIENES MUEBLES, INMUEBLES E INTANGIBLES"/>
    <s v="2.6.8 - BIENES INTANGIBLES"/>
    <s v="N"/>
    <s v="00 - N/A"/>
    <s v="10 - FONDO GENERAL"/>
    <s v="(en blanco)"/>
    <s v="99 - MULTIPROVINCIAL"/>
    <n v="0"/>
    <n v="60000000"/>
    <n v="0"/>
  </r>
  <r>
    <s v="2024"/>
    <x v="0"/>
    <x v="0"/>
    <x v="1"/>
    <x v="7"/>
    <s v="2 - Poder Ejecutivo"/>
    <s v="0201 - PRESIDENCIA DE LA REPÚBLICA"/>
    <s v="0008 - ADMINISTRADORA DE SUBSIDIOS SOCIALES"/>
    <x v="2"/>
    <x v="4"/>
    <x v="6"/>
    <s v="2.7 - OBRAS"/>
    <s v="2.7.1 - OBRAS EN EDIFICACIONES"/>
    <s v="N"/>
    <s v="00 - N/A"/>
    <s v="10 - FONDO GENERAL"/>
    <s v="(en blanco)"/>
    <s v="99 - MULTIPROVINCIAL"/>
    <n v="2000000"/>
    <n v="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1964500"/>
    <n v="1777200"/>
    <n v="283264.90000000002"/>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1576933"/>
    <n v="1339733"/>
    <n v="0"/>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en blanco)"/>
    <s v="99 - MULTIPROVINCIAL"/>
    <n v="0"/>
    <n v="4614000"/>
    <n v="461400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607000"/>
    <n v="36161.1"/>
  </r>
  <r>
    <s v="2024"/>
    <x v="0"/>
    <x v="0"/>
    <x v="1"/>
    <x v="7"/>
    <s v="2 - Poder Ejecutivo"/>
    <s v="0201 - PRESIDENCIA DE LA REPÚBLICA"/>
    <s v="0008 - DIRECCION GENERAL DE ETICA E INTEGRIDAD GUBERNAMENTAL"/>
    <x v="0"/>
    <x v="0"/>
    <x v="2"/>
    <s v="2.6 - BIENES MUEBLES, INMUEBLES E INTANGIBLES"/>
    <s v="2.6.6 - EQUIPOS DE DEFENSA Y SEGURIDAD"/>
    <s v="N"/>
    <s v="00 - N/A"/>
    <s v="10 - FONDO GENERAL"/>
    <s v="(en blanco)"/>
    <s v="99 - MULTIPROVINCIAL"/>
    <n v="0"/>
    <n v="37500"/>
    <n v="0"/>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12058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2500000"/>
    <n v="6666000"/>
    <n v="233840.6"/>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500000"/>
    <n v="284000"/>
    <n v="229521.58"/>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4000000"/>
    <n v="2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40000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10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10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37573264.939999998"/>
    <n v="26625029.57"/>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98286465.209999993"/>
    <n v="61019996.250000015"/>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49165611.93"/>
    <n v="32548121.349999998"/>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9657901.520000003"/>
    <n v="19889954.800000001"/>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1128082"/>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16439274.82"/>
    <n v="15041578.41"/>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50554996.469999999"/>
    <n v="19386825.710000001"/>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19285892.789999999"/>
    <n v="9069912.5300000012"/>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3030028.8"/>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3030028.74"/>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14888613.279999999"/>
    <n v="7950019.1699999999"/>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11859548"/>
    <n v="4605680.74"/>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819574"/>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40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1404165"/>
    <n v="0"/>
  </r>
  <r>
    <s v="2024"/>
    <x v="0"/>
    <x v="0"/>
    <x v="1"/>
    <x v="7"/>
    <s v="2 - Poder Ejecutivo"/>
    <s v="0201 - PRESIDENCIA DE LA REPÚBLICA"/>
    <s v="0009 - COMISIÓN PRESIDENCIAL DE APOYO AL DESARROLLO PROVINCIAL"/>
    <x v="1"/>
    <x v="18"/>
    <x v="108"/>
    <s v="2.7 - OBRAS"/>
    <s v="2.7.1 - OBRAS EN EDIFICACIONES"/>
    <s v="S"/>
    <s v="90 - CONSTRUCCIÓN DE OFICINAS Y NAVES INDUSTRIALES DE ZONA FRANCA DISDO, MUNICIPIO SANTO DOMINGO OESTE, PROVINCIA SANTO DOMINGO"/>
    <s v="10 - FONDO GENERAL"/>
    <n v="14248"/>
    <s v="32 - SANTO DOMINGO"/>
    <n v="0"/>
    <n v="1993754.8199999998"/>
    <n v="1985056.3"/>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1023575.4100000001"/>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42293383.930000007"/>
    <n v="38242470.93"/>
  </r>
  <r>
    <s v="2024"/>
    <x v="0"/>
    <x v="0"/>
    <x v="1"/>
    <x v="7"/>
    <s v="2 - Poder Ejecutivo"/>
    <s v="0201 - PRESIDENCIA DE LA REPÚBLICA"/>
    <s v="0009 - COMISIÓN PRESIDENCIAL DE APOYO AL DESARROLLO PROVINCIAL"/>
    <x v="2"/>
    <x v="14"/>
    <x v="104"/>
    <s v="2.7 - OBRAS"/>
    <s v="2.7.1 - OBRAS EN EDIFICACIONES"/>
    <s v="S"/>
    <s v="01 - CONSTRUCCIÓN CENTRO COMUNAL NUEVA ESPERANZA, MUNICIPIO BANI, PROVINCIA PERAVIA"/>
    <s v="10 - FONDO GENERAL"/>
    <n v="14756"/>
    <s v="17 - PERAVIA"/>
    <n v="3167835"/>
    <n v="3167835"/>
    <n v="0"/>
  </r>
  <r>
    <s v="2024"/>
    <x v="0"/>
    <x v="0"/>
    <x v="1"/>
    <x v="7"/>
    <s v="2 - Poder Ejecutivo"/>
    <s v="0201 - PRESIDENCIA DE LA REPÚBLICA"/>
    <s v="0009 - COMISIÓN PRESIDENCIAL DE APOYO AL DESARROLLO PROVINCIAL"/>
    <x v="2"/>
    <x v="14"/>
    <x v="104"/>
    <s v="2.7 - OBRAS"/>
    <s v="2.7.1 - OBRAS EN EDIFICACIONES"/>
    <s v="S"/>
    <s v="02 - CONSTRUCCIÓN DE UN NUEVO CEMENTERIO EN EL MUNICIPIO LOS RIOS, PROVINCIA BAHORUCO"/>
    <s v="10 - FONDO GENERAL"/>
    <n v="14710"/>
    <s v="03 - BAHORUCO"/>
    <n v="777515"/>
    <n v="777515"/>
    <n v="0"/>
  </r>
  <r>
    <s v="2024"/>
    <x v="0"/>
    <x v="0"/>
    <x v="1"/>
    <x v="7"/>
    <s v="2 - Poder Ejecutivo"/>
    <s v="0201 - PRESIDENCIA DE LA REPÚBLICA"/>
    <s v="0009 - COMISIÓN PRESIDENCIAL DE APOYO AL DESARROLLO PROVINCIAL"/>
    <x v="2"/>
    <x v="14"/>
    <x v="104"/>
    <s v="2.7 - OBRAS"/>
    <s v="2.7.1 - OBRAS EN EDIFICACIONES"/>
    <s v="S"/>
    <s v="04 - CONSTRUCCIÓN CENTRO COMUNAL EL GUAYABO, MUNICIPIO VALLEJUELO, PROVINCIA SAN JUAN"/>
    <s v="10 - FONDO GENERAL"/>
    <n v="14785"/>
    <s v="22 - SAN JUAN"/>
    <n v="6462128"/>
    <n v="7370479.6100000003"/>
    <n v="6138888.2799999993"/>
  </r>
  <r>
    <s v="2024"/>
    <x v="0"/>
    <x v="0"/>
    <x v="1"/>
    <x v="7"/>
    <s v="2 - Poder Ejecutivo"/>
    <s v="0201 - PRESIDENCIA DE LA REPÚBLICA"/>
    <s v="0009 - COMISIÓN PRESIDENCIAL DE APOYO AL DESARROLLO PROVINCIAL"/>
    <x v="2"/>
    <x v="14"/>
    <x v="104"/>
    <s v="2.7 - OBRAS"/>
    <s v="2.7.1 - OBRAS EN EDIFICACIONES"/>
    <s v="S"/>
    <s v="05 - CONSTRUCCIÓN CENTRO COMUNAL DISTRITO MUNICIPAL LAS ZANJAS, MUNICIPIO SAN JUAN DE LA MAGUANA, PROVINCIA SAN JUAN"/>
    <s v="10 - FONDO GENERAL"/>
    <n v="14786"/>
    <s v="22 - SAN JUAN"/>
    <n v="2393489"/>
    <n v="2393489"/>
    <n v="1462934.19"/>
  </r>
  <r>
    <s v="2024"/>
    <x v="0"/>
    <x v="0"/>
    <x v="1"/>
    <x v="7"/>
    <s v="2 - Poder Ejecutivo"/>
    <s v="0201 - PRESIDENCIA DE LA REPÚBLICA"/>
    <s v="0009 - COMISIÓN PRESIDENCIAL DE APOYO AL DESARROLLO PROVINCIAL"/>
    <x v="2"/>
    <x v="14"/>
    <x v="104"/>
    <s v="2.7 - OBRAS"/>
    <s v="2.7.1 - OBRAS EN EDIFICACIONES"/>
    <s v="S"/>
    <s v="06 - CONSTRUCCIÓN CENTRO COMUNAL DISTRITO MUNICIPAL EL ROSARIO, MUNICIPIO SAN JUAN DE LA MAGUANA, PROVINCIA SAN JUAN"/>
    <s v="10 - FONDO GENERAL"/>
    <n v="14787"/>
    <s v="22 - SAN JUAN"/>
    <n v="4317004"/>
    <n v="4317004"/>
    <n v="1914479.54"/>
  </r>
  <r>
    <s v="2024"/>
    <x v="0"/>
    <x v="0"/>
    <x v="1"/>
    <x v="7"/>
    <s v="2 - Poder Ejecutivo"/>
    <s v="0201 - PRESIDENCIA DE LA REPÚBLICA"/>
    <s v="0009 - COMISIÓN PRESIDENCIAL DE APOYO AL DESARROLLO PROVINCIAL"/>
    <x v="2"/>
    <x v="14"/>
    <x v="104"/>
    <s v="2.7 - OBRAS"/>
    <s v="2.7.1 - OBRAS EN EDIFICACIONES"/>
    <s v="S"/>
    <s v="07 - CONSTRUCCIÓN CENTRO COMUNAL LOS TRANSFORMADORES, MUNICIPIO SAN JUAN DE LA MAGUANA, PROVINCIA SAN JUAN"/>
    <s v="10 - FONDO GENERAL"/>
    <n v="14788"/>
    <s v="22 - SAN JUAN"/>
    <n v="4317004"/>
    <n v="4881907.45"/>
    <n v="3272007.5"/>
  </r>
  <r>
    <s v="2024"/>
    <x v="0"/>
    <x v="0"/>
    <x v="1"/>
    <x v="7"/>
    <s v="2 - Poder Ejecutivo"/>
    <s v="0201 - PRESIDENCIA DE LA REPÚBLICA"/>
    <s v="0009 - COMISIÓN PRESIDENCIAL DE APOYO AL DESARROLLO PROVINCIAL"/>
    <x v="2"/>
    <x v="14"/>
    <x v="104"/>
    <s v="2.7 - OBRAS"/>
    <s v="2.7.1 - OBRAS EN EDIFICACIONES"/>
    <s v="S"/>
    <s v="09 - CONSTRUCCIÓN MERCADO MUNICIPAL DE CABRAL, PROVINCIA BARAHONA"/>
    <s v="10 - FONDO GENERAL"/>
    <n v="14645"/>
    <s v="04 - BARAHONA"/>
    <n v="28339230"/>
    <n v="2778637.4800000004"/>
    <n v="0"/>
  </r>
  <r>
    <s v="2024"/>
    <x v="0"/>
    <x v="0"/>
    <x v="1"/>
    <x v="7"/>
    <s v="2 - Poder Ejecutivo"/>
    <s v="0201 - PRESIDENCIA DE LA REPÚBLICA"/>
    <s v="0009 - COMISIÓN PRESIDENCIAL DE APOYO AL DESARROLLO PROVINCIAL"/>
    <x v="2"/>
    <x v="14"/>
    <x v="104"/>
    <s v="2.7 - OBRAS"/>
    <s v="2.7.1 - OBRAS EN EDIFICACIONES"/>
    <s v="S"/>
    <s v="15 - CONSTRUCCIÓN CENTRO COMUNITARIO Y RECREATIVO SABANA IGLESIA, MUNICIPIO SABANA IGLESIA, PROVINCIA  SANTIAGO"/>
    <s v="10 - FONDO GENERAL"/>
    <n v="14904"/>
    <s v="25 - SANTIAGO"/>
    <n v="1883869"/>
    <n v="4655632"/>
    <n v="3129248.35"/>
  </r>
  <r>
    <s v="2024"/>
    <x v="0"/>
    <x v="0"/>
    <x v="1"/>
    <x v="7"/>
    <s v="2 - Poder Ejecutivo"/>
    <s v="0201 - PRESIDENCIA DE LA REPÚBLICA"/>
    <s v="0009 - COMISIÓN PRESIDENCIAL DE APOYO AL DESARROLLO PROVINCIAL"/>
    <x v="2"/>
    <x v="14"/>
    <x v="104"/>
    <s v="2.7 - OBRAS"/>
    <s v="2.7.1 - OBRAS EN EDIFICACIONES"/>
    <s v="S"/>
    <s v="16 - REMODELACIÓN DE OFICINAS PÚBLICAS, MUNICIPIO BANI, PROVINCIA PERAVIA."/>
    <s v="10 - FONDO GENERAL"/>
    <n v="14545"/>
    <s v="17 - PERAVIA"/>
    <n v="4319869"/>
    <n v="4319869"/>
    <n v="0"/>
  </r>
  <r>
    <s v="2024"/>
    <x v="0"/>
    <x v="0"/>
    <x v="1"/>
    <x v="7"/>
    <s v="2 - Poder Ejecutivo"/>
    <s v="0201 - PRESIDENCIA DE LA REPÚBLICA"/>
    <s v="0009 - COMISIÓN PRESIDENCIAL DE APOYO AL DESARROLLO PROVINCIAL"/>
    <x v="2"/>
    <x v="14"/>
    <x v="104"/>
    <s v="2.7 - OBRAS"/>
    <s v="2.7.1 - OBRAS EN EDIFICACIONES"/>
    <s v="S"/>
    <s v="17 - REMODELACIÓN CENTRO COMUNAL LOCAL LA LOGIA, MUNICIPIO BONAO, PROVINCIA MONSEÑOR NOUEL"/>
    <s v="10 - FONDO GENERAL"/>
    <n v="14923"/>
    <s v="28 - MONSENOR NOUEL"/>
    <n v="395979"/>
    <n v="395979"/>
    <n v="0"/>
  </r>
  <r>
    <s v="2024"/>
    <x v="0"/>
    <x v="0"/>
    <x v="1"/>
    <x v="7"/>
    <s v="2 - Poder Ejecutivo"/>
    <s v="0201 - PRESIDENCIA DE LA REPÚBLICA"/>
    <s v="0009 - COMISIÓN PRESIDENCIAL DE APOYO AL DESARROLLO PROVINCIAL"/>
    <x v="2"/>
    <x v="14"/>
    <x v="104"/>
    <s v="2.7 - OBRAS"/>
    <s v="2.7.1 - OBRAS EN EDIFICACIONES"/>
    <s v="S"/>
    <s v="18 - REMODELACIÓN CENTRO COMUNAL SIMON BOLIVAR DEL SECTOR CARACOL BANANA, MUNICIPIO BONAO, PROVINCIA MONSEÑOR NOUEL"/>
    <s v="10 - FONDO GENERAL"/>
    <n v="14924"/>
    <s v="28 - MONSENOR NOUEL"/>
    <n v="366625"/>
    <n v="366625"/>
    <n v="0"/>
  </r>
  <r>
    <s v="2024"/>
    <x v="0"/>
    <x v="0"/>
    <x v="1"/>
    <x v="7"/>
    <s v="2 - Poder Ejecutivo"/>
    <s v="0201 - PRESIDENCIA DE LA REPÚBLICA"/>
    <s v="0009 - COMISIÓN PRESIDENCIAL DE APOYO AL DESARROLLO PROVINCIAL"/>
    <x v="2"/>
    <x v="14"/>
    <x v="104"/>
    <s v="2.7 - OBRAS"/>
    <s v="2.7.1 - OBRAS EN EDIFICACIONES"/>
    <s v="S"/>
    <s v="19 - CONSTRUCCIÓN CENTRO COMUNAL VILLA LIBERACION, MUNICIPIO BONAO, PROVINCIA MONSEÑOR NOUEL"/>
    <s v="10 - FONDO GENERAL"/>
    <n v="14925"/>
    <s v="28 - MONSENOR NOUEL"/>
    <n v="1069096"/>
    <n v="1069096"/>
    <n v="0"/>
  </r>
  <r>
    <s v="2024"/>
    <x v="0"/>
    <x v="0"/>
    <x v="1"/>
    <x v="7"/>
    <s v="2 - Poder Ejecutivo"/>
    <s v="0201 - PRESIDENCIA DE LA REPÚBLICA"/>
    <s v="0009 - COMISIÓN PRESIDENCIAL DE APOYO AL DESARROLLO PROVINCIAL"/>
    <x v="2"/>
    <x v="14"/>
    <x v="104"/>
    <s v="2.7 - OBRAS"/>
    <s v="2.7.1 - OBRAS EN EDIFICACIONES"/>
    <s v="S"/>
    <s v="20 - CONSTRUCCIÓN CENTRO COMUNAL SECTOR LOS PLATANITOS, D. M SABANA DEL PUERTO, MUNICIPIO BONAO, PROVINCIA MONSEÑOR NOUEL"/>
    <s v="10 - FONDO GENERAL"/>
    <n v="14926"/>
    <s v="28 - MONSENOR NOUEL"/>
    <n v="395979"/>
    <n v="395979"/>
    <n v="0"/>
  </r>
  <r>
    <s v="2024"/>
    <x v="0"/>
    <x v="0"/>
    <x v="1"/>
    <x v="7"/>
    <s v="2 - Poder Ejecutivo"/>
    <s v="0201 - PRESIDENCIA DE LA REPÚBLICA"/>
    <s v="0009 - COMISIÓN PRESIDENCIAL DE APOYO AL DESARROLLO PROVINCIAL"/>
    <x v="2"/>
    <x v="14"/>
    <x v="104"/>
    <s v="2.7 - OBRAS"/>
    <s v="2.7.1 - OBRAS EN EDIFICACIONES"/>
    <s v="S"/>
    <s v="21 - CONSTRUCCIÓN CENTRO COMUNAL EN EL BARRIO BUENOS AIRES, MUNICIPIO MAIMON, PROVINCIA MONSEÑOR NOUEL"/>
    <s v="10 - FONDO GENERAL"/>
    <n v="14927"/>
    <s v="28 - MONSENOR NOUEL"/>
    <n v="2706487"/>
    <n v="4931238.88"/>
    <n v="2641361.35"/>
  </r>
  <r>
    <s v="2024"/>
    <x v="0"/>
    <x v="0"/>
    <x v="1"/>
    <x v="7"/>
    <s v="2 - Poder Ejecutivo"/>
    <s v="0201 - PRESIDENCIA DE LA REPÚBLICA"/>
    <s v="0009 - COMISIÓN PRESIDENCIAL DE APOYO AL DESARROLLO PROVINCIAL"/>
    <x v="2"/>
    <x v="14"/>
    <x v="104"/>
    <s v="2.7 - OBRAS"/>
    <s v="2.7.1 - OBRAS EN EDIFICACIONES"/>
    <s v="S"/>
    <s v="23 - CONSTRUCCIÓN CENTRO COMUNAL PIEDRA BLANCA, MUNICIPIO PIEDRA BLANCA, PROVINCIA MONSEÑOR NOUEL"/>
    <s v="10 - FONDO GENERAL"/>
    <n v="14937"/>
    <s v="28 - MONSENOR NOUEL"/>
    <n v="5396255"/>
    <n v="1396255"/>
    <n v="0"/>
  </r>
  <r>
    <s v="2024"/>
    <x v="0"/>
    <x v="0"/>
    <x v="1"/>
    <x v="7"/>
    <s v="2 - Poder Ejecutivo"/>
    <s v="0201 - PRESIDENCIA DE LA REPÚBLICA"/>
    <s v="0009 - COMISIÓN PRESIDENCIAL DE APOYO AL DESARROLLO PROVINCIAL"/>
    <x v="2"/>
    <x v="14"/>
    <x v="104"/>
    <s v="2.7 - OBRAS"/>
    <s v="2.7.1 - OBRAS EN EDIFICACIONES"/>
    <s v="S"/>
    <s v="24 - CONSTRUCCIÓN CENTRO COMUNAL DAVID DE VARGAS, MUNICIPIO BONAO, PROVINCIA MONSEÑOR NOUEL"/>
    <s v="10 - FONDO GENERAL"/>
    <n v="14938"/>
    <s v="28 - MONSENOR NOUEL"/>
    <n v="359703"/>
    <n v="1561275.7"/>
    <n v="1427740.17"/>
  </r>
  <r>
    <s v="2024"/>
    <x v="0"/>
    <x v="0"/>
    <x v="1"/>
    <x v="7"/>
    <s v="2 - Poder Ejecutivo"/>
    <s v="0201 - PRESIDENCIA DE LA REPÚBLICA"/>
    <s v="0009 - COMISIÓN PRESIDENCIAL DE APOYO AL DESARROLLO PROVINCIAL"/>
    <x v="2"/>
    <x v="14"/>
    <x v="104"/>
    <s v="2.7 - OBRAS"/>
    <s v="2.7.1 - OBRAS EN EDIFICACIONES"/>
    <s v="S"/>
    <s v="25 - REHABILITACIÓN DE EDIFICACIÓN PARA EL ALOJAMIENTO DE OFICINAS PÚBLICAS EN SAN FRANCISCO DE MACORÍS, PROVINCIA DUARTE"/>
    <s v="10 - FONDO GENERAL"/>
    <n v="14585"/>
    <s v="06 - DUARTE"/>
    <n v="37399895"/>
    <n v="44492141.350000001"/>
    <n v="0"/>
  </r>
  <r>
    <s v="2024"/>
    <x v="0"/>
    <x v="0"/>
    <x v="1"/>
    <x v="7"/>
    <s v="2 - Poder Ejecutivo"/>
    <s v="0201 - PRESIDENCIA DE LA REPÚBLICA"/>
    <s v="0009 - COMISIÓN PRESIDENCIAL DE APOYO AL DESARROLLO PROVINCIAL"/>
    <x v="2"/>
    <x v="14"/>
    <x v="104"/>
    <s v="2.7 - OBRAS"/>
    <s v="2.7.1 - OBRAS EN EDIFICACIONES"/>
    <s v="S"/>
    <s v="27 - CONSTRUCCIÓN CENTRO COMUNAL BARRIO PUERTO RICO, MUNICIPIO SAN CRISTÓBAL, PROVINCIA SAN CRISTOBAL"/>
    <s v="10 - FONDO GENERAL"/>
    <n v="14972"/>
    <s v="21 - SAN CRISTOBAL"/>
    <n v="4000000"/>
    <n v="4000000"/>
    <n v="4000000"/>
  </r>
  <r>
    <s v="2024"/>
    <x v="0"/>
    <x v="0"/>
    <x v="1"/>
    <x v="7"/>
    <s v="2 - Poder Ejecutivo"/>
    <s v="0201 - PRESIDENCIA DE LA REPÚBLICA"/>
    <s v="0009 - COMISIÓN PRESIDENCIAL DE APOYO AL DESARROLLO PROVINCIAL"/>
    <x v="2"/>
    <x v="14"/>
    <x v="104"/>
    <s v="2.7 - OBRAS"/>
    <s v="2.7.1 - OBRAS EN EDIFICACIONES"/>
    <s v="S"/>
    <s v="28 - CONSTRUCCIÓN CENTRO COMUNAL CRUCE 6 DE NOVIEMBRE - CARRETERA CAMBITA, MUNICIPIO SAN CRISTOBAL, PROVINCIA SAN CRISTOBAL"/>
    <s v="10 - FONDO GENERAL"/>
    <n v="14973"/>
    <s v="21 - SAN CRISTOBAL"/>
    <n v="4000000"/>
    <n v="4000000"/>
    <n v="3512718.62"/>
  </r>
  <r>
    <s v="2024"/>
    <x v="0"/>
    <x v="0"/>
    <x v="1"/>
    <x v="7"/>
    <s v="2 - Poder Ejecutivo"/>
    <s v="0201 - PRESIDENCIA DE LA REPÚBLICA"/>
    <s v="0009 - COMISIÓN PRESIDENCIAL DE APOYO AL DESARROLLO PROVINCIAL"/>
    <x v="2"/>
    <x v="14"/>
    <x v="104"/>
    <s v="2.7 - OBRAS"/>
    <s v="2.7.1 - OBRAS EN EDIFICACIONES"/>
    <s v="S"/>
    <s v="29 - CONSTRUCCIÓN CENTRO COMUNAL SECTOR V CENTENARIO, MUNICIPIO VILLA ALTAGRACIA, PROVINCIA SAN CRISTOBAL"/>
    <s v="10 - FONDO GENERAL"/>
    <n v="14974"/>
    <s v="21 - SAN CRISTOBAL"/>
    <n v="4000000"/>
    <n v="4000000"/>
    <n v="3557748.53"/>
  </r>
  <r>
    <s v="2024"/>
    <x v="0"/>
    <x v="0"/>
    <x v="1"/>
    <x v="7"/>
    <s v="2 - Poder Ejecutivo"/>
    <s v="0201 - PRESIDENCIA DE LA REPÚBLICA"/>
    <s v="0009 - COMISIÓN PRESIDENCIAL DE APOYO AL DESARROLLO PROVINCIAL"/>
    <x v="2"/>
    <x v="14"/>
    <x v="104"/>
    <s v="2.7 - OBRAS"/>
    <s v="2.7.1 - OBRAS EN EDIFICACIONES"/>
    <s v="S"/>
    <s v="30 - CONSTRUCCIÓN CENTRO COMUNAL SECTOR NAJAYO ARRIBA, MUNICIPIO SAN CRISTOBAL, PROVINCIA SAN CRISTOBAL"/>
    <s v="10 - FONDO GENERAL"/>
    <n v="14975"/>
    <s v="21 - SAN CRISTOBAL"/>
    <n v="4000000"/>
    <n v="1000000"/>
    <n v="0"/>
  </r>
  <r>
    <s v="2024"/>
    <x v="0"/>
    <x v="0"/>
    <x v="1"/>
    <x v="7"/>
    <s v="2 - Poder Ejecutivo"/>
    <s v="0201 - PRESIDENCIA DE LA REPÚBLICA"/>
    <s v="0009 - COMISIÓN PRESIDENCIAL DE APOYO AL DESARROLLO PROVINCIAL"/>
    <x v="2"/>
    <x v="14"/>
    <x v="104"/>
    <s v="2.7 - OBRAS"/>
    <s v="2.7.1 - OBRAS EN EDIFICACIONES"/>
    <s v="S"/>
    <s v="31 - CONSTRUCCIÓN CENTRO COMUNAL BARRIO NUEVO, MUNICIPIO YAGUATE, PROVINCIA SAN CRISTOBAL"/>
    <s v="10 - FONDO GENERAL"/>
    <n v="14976"/>
    <s v="21 - SAN CRISTOBAL"/>
    <n v="3209853"/>
    <n v="3209853"/>
    <n v="0"/>
  </r>
  <r>
    <s v="2024"/>
    <x v="0"/>
    <x v="0"/>
    <x v="1"/>
    <x v="7"/>
    <s v="2 - Poder Ejecutivo"/>
    <s v="0201 - PRESIDENCIA DE LA REPÚBLICA"/>
    <s v="0009 - COMISIÓN PRESIDENCIAL DE APOYO AL DESARROLLO PROVINCIAL"/>
    <x v="2"/>
    <x v="14"/>
    <x v="104"/>
    <s v="2.7 - OBRAS"/>
    <s v="2.7.1 - OBRAS EN EDIFICACIONES"/>
    <s v="S"/>
    <s v="32 - CONSTRUCCIÓN CENTRO COMUNAL SECTOR KILOMETRO 59, MUNICIPIO VILLA ALTAGRACIA, PROVINCIA SAN CRISTOBAL"/>
    <s v="10 - FONDO GENERAL"/>
    <n v="14977"/>
    <s v="21 - SAN CRISTOBAL"/>
    <n v="3209854"/>
    <n v="3209854"/>
    <n v="0"/>
  </r>
  <r>
    <s v="2024"/>
    <x v="0"/>
    <x v="0"/>
    <x v="1"/>
    <x v="7"/>
    <s v="2 - Poder Ejecutivo"/>
    <s v="0201 - PRESIDENCIA DE LA REPÚBLICA"/>
    <s v="0009 - COMISIÓN PRESIDENCIAL DE APOYO AL DESARROLLO PROVINCIAL"/>
    <x v="2"/>
    <x v="14"/>
    <x v="104"/>
    <s v="2.7 - OBRAS"/>
    <s v="2.7.1 - OBRAS EN EDIFICACIONES"/>
    <s v="S"/>
    <s v="33 - CONSTRUCCIÓN CENTRO COMUNAL SECTOR PAJARITO, MUNICIPIO YAGUATE, PROVINCIA SAN CRISTOBAL"/>
    <s v="10 - FONDO GENERAL"/>
    <n v="14978"/>
    <s v="21 - SAN CRISTOBAL"/>
    <n v="3209853"/>
    <n v="709853"/>
    <n v="0"/>
  </r>
  <r>
    <s v="2024"/>
    <x v="0"/>
    <x v="0"/>
    <x v="1"/>
    <x v="7"/>
    <s v="2 - Poder Ejecutivo"/>
    <s v="0201 - PRESIDENCIA DE LA REPÚBLICA"/>
    <s v="0009 - COMISIÓN PRESIDENCIAL DE APOYO AL DESARROLLO PROVINCIAL"/>
    <x v="2"/>
    <x v="14"/>
    <x v="104"/>
    <s v="2.7 - OBRAS"/>
    <s v="2.7.1 - OBRAS EN EDIFICACIONES"/>
    <s v="S"/>
    <s v="33 - CONSTRUCCIÓN DE FUNERARIAS EN COMUNIDADES DE LA PROVINCIA SAN JUAN"/>
    <s v="10 - FONDO GENERAL"/>
    <n v="14611"/>
    <s v="22 - SAN JUAN"/>
    <n v="3466653"/>
    <n v="18895872.839999996"/>
    <n v="3895872.84"/>
  </r>
  <r>
    <s v="2024"/>
    <x v="0"/>
    <x v="0"/>
    <x v="1"/>
    <x v="7"/>
    <s v="2 - Poder Ejecutivo"/>
    <s v="0201 - PRESIDENCIA DE LA REPÚBLICA"/>
    <s v="0009 - COMISIÓN PRESIDENCIAL DE APOYO AL DESARROLLO PROVINCIAL"/>
    <x v="2"/>
    <x v="14"/>
    <x v="104"/>
    <s v="2.7 - OBRAS"/>
    <s v="2.7.1 - OBRAS EN EDIFICACIONES"/>
    <s v="S"/>
    <s v="34 - CONSTRUCCIÓN CENTRO COMUNAL BARRIO DUARTE, MUNICIPIO VILLA  ALTAGRACIA, PROVINCIA SAN CRISTOBAL"/>
    <s v="10 - FONDO GENERAL"/>
    <n v="14979"/>
    <s v="21 - SAN CRISTOBAL"/>
    <n v="3209853"/>
    <n v="3209853"/>
    <n v="3017579.8"/>
  </r>
  <r>
    <s v="2024"/>
    <x v="0"/>
    <x v="0"/>
    <x v="1"/>
    <x v="7"/>
    <s v="2 - Poder Ejecutivo"/>
    <s v="0201 - PRESIDENCIA DE LA REPÚBLICA"/>
    <s v="0009 - COMISIÓN PRESIDENCIAL DE APOYO AL DESARROLLO PROVINCIAL"/>
    <x v="2"/>
    <x v="14"/>
    <x v="104"/>
    <s v="2.7 - OBRAS"/>
    <s v="2.7.1 - OBRAS EN EDIFICACIONES"/>
    <s v="S"/>
    <s v="34 - CONSTRUCCIÓN DE PANADERIA EN EL SECTOR DE VILLA CARMEN, MUNICIPIO LAS MATAS DE FARFAN, PROVINCIA SAN JUAN"/>
    <s v="10 - FONDO GENERAL"/>
    <n v="14612"/>
    <s v="22 - SAN JUAN"/>
    <n v="1602705"/>
    <n v="6753522.8600000003"/>
    <n v="0"/>
  </r>
  <r>
    <s v="2024"/>
    <x v="0"/>
    <x v="0"/>
    <x v="1"/>
    <x v="7"/>
    <s v="2 - Poder Ejecutivo"/>
    <s v="0201 - PRESIDENCIA DE LA REPÚBLICA"/>
    <s v="0009 - COMISIÓN PRESIDENCIAL DE APOYO AL DESARROLLO PROVINCIAL"/>
    <x v="2"/>
    <x v="14"/>
    <x v="104"/>
    <s v="2.7 - OBRAS"/>
    <s v="2.7.1 - OBRAS EN EDIFICACIONES"/>
    <s v="S"/>
    <s v="35 - CONSTRUCCIÓN FUNERARIA INGENIO SANTA FE, MUNICIPIO SAN PEDRO DE MACORÍS, PROVINCIA SAN PEDRO DE MACORÍS"/>
    <s v="10 - FONDO GENERAL"/>
    <n v="14995"/>
    <s v="23 - SAN PEDRO DE MACORIS"/>
    <n v="9531651"/>
    <n v="500000.34999999963"/>
    <n v="0"/>
  </r>
  <r>
    <s v="2024"/>
    <x v="0"/>
    <x v="0"/>
    <x v="1"/>
    <x v="7"/>
    <s v="2 - Poder Ejecutivo"/>
    <s v="0201 - PRESIDENCIA DE LA REPÚBLICA"/>
    <s v="0009 - COMISIÓN PRESIDENCIAL DE APOYO AL DESARROLLO PROVINCIAL"/>
    <x v="2"/>
    <x v="14"/>
    <x v="104"/>
    <s v="2.7 - OBRAS"/>
    <s v="2.7.1 - OBRAS EN EDIFICACIONES"/>
    <s v="S"/>
    <s v="37 - CONSTRUCCIÓN DEL MERCADO MUNICIPAL LAS MATAS DE FARFÁN, PROVINCIA SAN JUAN"/>
    <s v="10 - FONDO GENERAL"/>
    <n v="14622"/>
    <s v="22 - SAN JUAN"/>
    <n v="3612275"/>
    <n v="27619179.530000001"/>
    <n v="0"/>
  </r>
  <r>
    <s v="2024"/>
    <x v="0"/>
    <x v="0"/>
    <x v="1"/>
    <x v="7"/>
    <s v="2 - Poder Ejecutivo"/>
    <s v="0201 - PRESIDENCIA DE LA REPÚBLICA"/>
    <s v="0009 - COMISIÓN PRESIDENCIAL DE APOYO AL DESARROLLO PROVINCIAL"/>
    <x v="2"/>
    <x v="14"/>
    <x v="104"/>
    <s v="2.7 - OBRAS"/>
    <s v="2.7.1 - OBRAS EN EDIFICACIONES"/>
    <s v="S"/>
    <s v="63 - CONSTRUCCIÓN CENTRO COMUNAL DISTRITO MUNICIPAL SAN LUIS, PROVINCIA SANTO DOMINGO"/>
    <s v="10 - FONDO GENERAL"/>
    <n v="15144"/>
    <s v="32 - SANTO DOMINGO"/>
    <n v="2782425"/>
    <n v="2782425"/>
    <n v="0"/>
  </r>
  <r>
    <s v="2024"/>
    <x v="0"/>
    <x v="0"/>
    <x v="1"/>
    <x v="7"/>
    <s v="2 - Poder Ejecutivo"/>
    <s v="0201 - PRESIDENCIA DE LA REPÚBLICA"/>
    <s v="0009 - COMISIÓN PRESIDENCIAL DE APOYO AL DESARROLLO PROVINCIAL"/>
    <x v="2"/>
    <x v="14"/>
    <x v="104"/>
    <s v="2.7 - OBRAS"/>
    <s v="2.7.1 - OBRAS EN EDIFICACIONES"/>
    <s v="S"/>
    <s v="64 - CONSTRUCCIÓN CENTRO PARROQUIAL DE LA IGLESIA SAN FRANCISCO DE ASÍS, SECTOR LA NUEVA BARQUITA, MUNICIPIO SANTO DOMINGO NORTE"/>
    <s v="10 - FONDO GENERAL"/>
    <n v="15146"/>
    <s v="32 - SANTO DOMINGO"/>
    <n v="2252365"/>
    <n v="252365"/>
    <n v="0"/>
  </r>
  <r>
    <s v="2024"/>
    <x v="0"/>
    <x v="0"/>
    <x v="1"/>
    <x v="7"/>
    <s v="2 - Poder Ejecutivo"/>
    <s v="0201 - PRESIDENCIA DE LA REPÚBLICA"/>
    <s v="0009 - COMISIÓN PRESIDENCIAL DE APOYO AL DESARROLLO PROVINCIAL"/>
    <x v="2"/>
    <x v="14"/>
    <x v="104"/>
    <s v="2.7 - OBRAS"/>
    <s v="2.7.1 - OBRAS EN EDIFICACIONES"/>
    <s v="S"/>
    <s v="67 - CONSTRUCCIÓN CENTRO COMUNAL DELIO RINCÓN, SECCIÓN LA JOYA, MUNICIPIO SAN ANTONIO DE GUERRA, PROVINCIA SANTO DOMINGO"/>
    <s v="10 - FONDO GENERAL"/>
    <n v="16138"/>
    <s v="32 - SANTO DOMINGO"/>
    <n v="2352222"/>
    <n v="2352222"/>
    <n v="58385.279999999999"/>
  </r>
  <r>
    <s v="2024"/>
    <x v="0"/>
    <x v="0"/>
    <x v="1"/>
    <x v="7"/>
    <s v="2 - Poder Ejecutivo"/>
    <s v="0201 - PRESIDENCIA DE LA REPÚBLICA"/>
    <s v="0009 - COMISIÓN PRESIDENCIAL DE APOYO AL DESARROLLO PROVINCIAL"/>
    <x v="2"/>
    <x v="14"/>
    <x v="104"/>
    <s v="2.7 - OBRAS"/>
    <s v="2.7.1 - OBRAS EN EDIFICACIONES"/>
    <s v="S"/>
    <s v="70 - CONSTRUCCIÓN LA CASA DEL MANÍ, MUNICIPIO EL PINO, PROVINCIA DAJABON"/>
    <s v="10 - FONDO GENERAL"/>
    <n v="16164"/>
    <s v="05 - DAJABON"/>
    <n v="3694504"/>
    <n v="4150266.2"/>
    <n v="0"/>
  </r>
  <r>
    <s v="2024"/>
    <x v="0"/>
    <x v="0"/>
    <x v="1"/>
    <x v="7"/>
    <s v="2 - Poder Ejecutivo"/>
    <s v="0201 - PRESIDENCIA DE LA REPÚBLICA"/>
    <s v="0009 - COMISIÓN PRESIDENCIAL DE APOYO AL DESARROLLO PROVINCIAL"/>
    <x v="2"/>
    <x v="14"/>
    <x v="104"/>
    <s v="2.7 - OBRAS"/>
    <s v="2.7.1 - OBRAS EN EDIFICACIONES"/>
    <s v="S"/>
    <s v="35 - CONSTRUCCIÓN DE FUNERARIAS EN COMUNIDADES DE LA PROVINCIA MONTECRISTI"/>
    <s v="10 - FONDO GENERAL"/>
    <n v="14613"/>
    <s v="15 - MONTE CRISTI"/>
    <n v="0"/>
    <n v="8697899.1500000004"/>
    <n v="3040572.18"/>
  </r>
  <r>
    <s v="2024"/>
    <x v="0"/>
    <x v="0"/>
    <x v="1"/>
    <x v="7"/>
    <s v="2 - Poder Ejecutivo"/>
    <s v="0201 - PRESIDENCIA DE LA REPÚBLICA"/>
    <s v="0009 - COMISIÓN PRESIDENCIAL DE APOYO AL DESARROLLO PROVINCIAL"/>
    <x v="2"/>
    <x v="14"/>
    <x v="104"/>
    <s v="2.7 - OBRAS"/>
    <s v="2.7.1 - OBRAS EN EDIFICACIONES"/>
    <s v="S"/>
    <s v="08 - CONSTRUCCIÓN DE LA FUNERARIA MUNICIPAL DE GUAYMATE, PROVINCIA LA ROMANA"/>
    <s v="10 - FONDO GENERAL"/>
    <n v="14058"/>
    <s v="12 - LA ROMANA"/>
    <n v="0"/>
    <n v="1310798.92"/>
    <n v="0"/>
  </r>
  <r>
    <s v="2024"/>
    <x v="0"/>
    <x v="0"/>
    <x v="1"/>
    <x v="7"/>
    <s v="2 - Poder Ejecutivo"/>
    <s v="0201 - PRESIDENCIA DE LA REPÚBLICA"/>
    <s v="0009 - COMISIÓN PRESIDENCIAL DE APOYO AL DESARROLLO PROVINCIAL"/>
    <x v="2"/>
    <x v="14"/>
    <x v="104"/>
    <s v="2.7 - OBRAS"/>
    <s v="2.7.1 - OBRAS EN EDIFICACIONES"/>
    <s v="S"/>
    <s v="36 - CONSTRUCCIÓN DE FUNERARIA EN EL DISTRITO MUNICIPAL LA SABINA, MUNICIPIO CONSTANZA, PROVINCIA LA VEGA."/>
    <s v="10 - FONDO GENERAL"/>
    <n v="14628"/>
    <s v="13 - LA VEGA"/>
    <n v="0"/>
    <n v="2993399.79"/>
    <n v="0"/>
  </r>
  <r>
    <s v="2024"/>
    <x v="0"/>
    <x v="0"/>
    <x v="1"/>
    <x v="7"/>
    <s v="2 - Poder Ejecutivo"/>
    <s v="0201 - PRESIDENCIA DE LA REPÚBLICA"/>
    <s v="0009 - COMISIÓN PRESIDENCIAL DE APOYO AL DESARROLLO PROVINCIAL"/>
    <x v="2"/>
    <x v="14"/>
    <x v="104"/>
    <s v="2.7 - OBRAS"/>
    <s v="2.7.1 - OBRAS EN EDIFICACIONES"/>
    <s v="S"/>
    <s v="08 - REHABILITACIÓN CENTRO COMUNAL LOS MONTONES, MUNICIPIO JUAN DE HERRERA, PROVINCIA SAN JUAN"/>
    <s v="10 - FONDO GENERAL"/>
    <n v="14789"/>
    <s v="22 - SAN JUAN"/>
    <n v="0"/>
    <n v="1553863.8"/>
    <n v="1553863.8"/>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2766703.06"/>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2643439"/>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769597"/>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10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244424"/>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302152"/>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267729"/>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284964"/>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248457"/>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279343"/>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287851"/>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280892"/>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81927"/>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336555"/>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1045887.98"/>
    <n v="0"/>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278173"/>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418085.3999999999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21329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253225"/>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147048"/>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258663"/>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160263"/>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n v="0"/>
  </r>
  <r>
    <s v="2024"/>
    <x v="0"/>
    <x v="0"/>
    <x v="1"/>
    <x v="7"/>
    <s v="2 - Poder Ejecutivo"/>
    <s v="0201 - PRESIDENCIA DE LA REPÚBLICA"/>
    <s v="0009 - COMISIÓN PRESIDENCIAL DE APOYO AL DESARROLLO PROVINCIAL"/>
    <x v="2"/>
    <x v="8"/>
    <x v="34"/>
    <s v="2.7 - OBRAS"/>
    <s v="2.7.1 - OBRAS EN EDIFICACIONES"/>
    <s v="S"/>
    <s v="86 - CONSTRUCCIÓN CLUB DEPORTIVO MIL FLORES, MUNICIPIO SANTO DOMINGO ESTE, PROVINCIA SANTO DOMINGO"/>
    <s v="10 - FONDO GENERAL"/>
    <n v="16185"/>
    <s v="32 - SANTO DOMINGO"/>
    <n v="0"/>
    <n v="160115"/>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159899"/>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139059"/>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301842"/>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142555"/>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120829"/>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366492.66"/>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284338.37"/>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126298"/>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204479"/>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301844"/>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148515"/>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9659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916049.59"/>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903199.24"/>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193301"/>
    <n v="0"/>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s v="2 - Poder Ejecutivo"/>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n v="862965.96"/>
  </r>
  <r>
    <s v="2024"/>
    <x v="0"/>
    <x v="0"/>
    <x v="1"/>
    <x v="7"/>
    <s v="2 - Poder Ejecutivo"/>
    <s v="0201 - PRESIDENCIA DE LA REPÚBLICA"/>
    <s v="0009 - COMISIÓN PRESIDENCIAL DE APOYO AL DESARROLLO PROVINCIAL"/>
    <x v="2"/>
    <x v="8"/>
    <x v="34"/>
    <s v="2.7 - OBRAS"/>
    <s v="2.7.1 - OBRAS EN EDIFICACIONES"/>
    <s v="S"/>
    <s v="72 - REPARACIÓN POLIDEPORTIVO ELEONCIO MERCEDES, MUNICIPIO LA ROMANA, PROVINCIA LA ROMANA"/>
    <s v="10 - FONDO GENERAL"/>
    <n v="14388"/>
    <s v="12 - LA ROMANA"/>
    <n v="0"/>
    <n v="5207457.0599999996"/>
    <n v="0"/>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581666"/>
    <n v="1581666"/>
    <n v="120000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764860"/>
    <n v="6292803.7299999995"/>
    <n v="5866224"/>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968765"/>
    <n v="6540131.7399999993"/>
    <n v="3215665.29"/>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9174076.1500000004"/>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2000469"/>
    <n v="2000469"/>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349139"/>
    <n v="349139"/>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435924"/>
    <n v="2435924"/>
    <n v="1400335.08"/>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624537"/>
    <n v="2624537"/>
    <n v="890236.07"/>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2068370"/>
    <n v="106837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1086283.6299999999"/>
    <n v="1001153.13"/>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3050194.41"/>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23494070.940000001"/>
    <n v="18361078.16"/>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46760098"/>
    <n v="36293609"/>
    <n v="18773859.300000001"/>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212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4943000"/>
    <n v="3661000"/>
    <n v="1789001.97"/>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en blanco)"/>
    <s v="99 - MULTIPROVINCIAL"/>
    <n v="0"/>
    <n v="33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5000000"/>
    <n v="22042000"/>
    <n v="3235202.4"/>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15720205"/>
    <n v="21130808"/>
    <n v="17382023.300000001"/>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325000"/>
    <n v="5065400"/>
    <n v="4464403.63"/>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en blanco)"/>
    <s v="99 - MULTIPROVINCIAL"/>
    <n v="0"/>
    <n v="176100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168448100"/>
    <n v="107152653.72999999"/>
    <n v="10873330.690000005"/>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15497434.18"/>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22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22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7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7853290.9100000001"/>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7853291"/>
    <n v="0"/>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62602327.539999992"/>
    <n v="30333879.91"/>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28085613.079999998"/>
    <n v="4542455.38"/>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6322869"/>
    <n v="750000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26496877"/>
    <n v="26435637.899999999"/>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1537326.199999999"/>
    <n v="3488526.06"/>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s v="2 - Poder Ejecutivo"/>
    <s v="0201 - PRESIDENCIA DE LA REPÚBLICA"/>
    <s v="0009 - DIRECCIÓN GENERAL DE PROYECTOS ESTRATÉGICOS Y ESPECIALES DE LA PRESIDENCIA DE LA REPÚBLICA (PROPEEP)"/>
    <x v="2"/>
    <x v="14"/>
    <x v="104"/>
    <s v="2.6 - BIENES MUEBLES, INMUEBLES E INTANGIBLES"/>
    <s v="2.6.1 - MOBILIARIO Y EQUIPO"/>
    <s v="S"/>
    <s v="08 - CONSTRUCCIÓN DE PLAZA COMUNITARIA EN EL MUNICIPIO DE BÁNICA,  PROVINCIA ELÍAS PIÑA"/>
    <s v="10 - FONDO GENERAL"/>
    <n v="15351"/>
    <s v="07 - ELIAS PINA"/>
    <n v="0"/>
    <n v="400000"/>
    <n v="0"/>
  </r>
  <r>
    <s v="2024"/>
    <x v="0"/>
    <x v="0"/>
    <x v="1"/>
    <x v="7"/>
    <s v="2 - Poder Ejecutivo"/>
    <s v="0201 - PRESIDENCIA DE LA REPÚBLICA"/>
    <s v="0009 - DIRECCIÓN GENERAL DE PROYECTOS ESTRATÉGICOS Y ESPECIALES DE LA PRESIDENCIA DE LA REPÚBLICA (PROPEEP)"/>
    <x v="2"/>
    <x v="14"/>
    <x v="104"/>
    <s v="2.7 - OBRAS"/>
    <s v="2.7.1 - OBRAS EN EDIFICACIONES"/>
    <s v="S"/>
    <s v="08 - CONSTRUCCIÓN DE PLAZA COMUNITARIA EN EL MUNICIPIO DE BÁNICA,  PROVINCIA ELÍAS PIÑA"/>
    <s v="10 - FONDO GENERAL"/>
    <n v="15351"/>
    <s v="07 - ELIAS PINA"/>
    <n v="0"/>
    <n v="10215720.07"/>
    <n v="9884076.4200000018"/>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4000000"/>
    <n v="9925160"/>
    <n v="0"/>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en blanco)"/>
    <s v="99 - MULTIPROVINCIAL"/>
    <n v="0"/>
    <n v="2500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en blanco)"/>
    <s v="99 - MULTIPROVINCIAL"/>
    <n v="1000000"/>
    <n v="1000000"/>
    <n v="87662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1 - DISTRITO NACIONAL"/>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2 - AZUA"/>
    <n v="8500000"/>
    <n v="8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0 - INDEPENDEN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1 - LA ALTAGRA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3 - LA VEGA"/>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2 - SAN JUAN"/>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7 - VALVERDE"/>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32 - SANTO DOMINGO"/>
    <n v="22000000"/>
    <n v="22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829917"/>
    <n v="5009917"/>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1050000"/>
    <n v="1050000"/>
    <n v="0"/>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en blanco)"/>
    <s v="99 - MULTIPROVINCIAL"/>
    <n v="100000"/>
    <n v="100000"/>
    <n v="0"/>
  </r>
  <r>
    <s v="2024"/>
    <x v="0"/>
    <x v="0"/>
    <x v="1"/>
    <x v="7"/>
    <s v="2 - Poder Ejecutivo"/>
    <s v="0201 - PRESIDENCIA DE LA REPÚBLICA"/>
    <s v="0010 - CONSEJO NACIONAL DE LA PERSONA ENVEJECIENTE"/>
    <x v="2"/>
    <x v="4"/>
    <x v="6"/>
    <s v="2.7 - OBRAS"/>
    <s v="2.7.1 - OBRAS EN EDIFICACIONES"/>
    <s v="N"/>
    <s v="00 - N/A"/>
    <s v="10 - FONDO GENERAL"/>
    <s v="(en blanco)"/>
    <s v="99 - MULTIPROVINCIAL"/>
    <n v="600000"/>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150000"/>
    <n v="150000"/>
    <n v="133511.6"/>
  </r>
  <r>
    <s v="2024"/>
    <x v="0"/>
    <x v="0"/>
    <x v="1"/>
    <x v="7"/>
    <s v="2 - Poder Ejecutivo"/>
    <s v="0201 - PRESIDENCIA DE LA REPÚBLICA"/>
    <s v="0010 - CONSEJO NACIONAL PARA EL CAMBIO CLIMÁTICO Y MECANISMO DE DESARROLLO LIMPIO"/>
    <x v="3"/>
    <x v="6"/>
    <x v="17"/>
    <s v="2.6 - BIENES MUEBLES, INMUEBLES E INTANGIBLES"/>
    <s v="2.6.5 - MAQUINARIA, OTROS EQUIPOS Y HERRAMIENTAS"/>
    <s v="N"/>
    <s v="00 - N/A"/>
    <s v="10 - FONDO GENERAL"/>
    <s v="(en blanco)"/>
    <s v="99 - MULTIPROVINCIAL"/>
    <n v="0"/>
    <n v="63000"/>
    <n v="26845"/>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en blanco)"/>
    <s v="99 - MULTIPROVINCIAL"/>
    <n v="6994973"/>
    <n v="0"/>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4910732"/>
    <n v="35747127.209999993"/>
    <n v="2336323.62"/>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831834"/>
    <n v="1631834"/>
    <n v="1442084.08"/>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29350"/>
    <n v="73900"/>
    <n v="0"/>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10710000"/>
    <n v="15780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7642201"/>
    <n v="12576152.59"/>
    <n v="6528719.2000000002"/>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18000"/>
    <n v="1039593"/>
    <n v="684852.9800000001"/>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7200000"/>
    <n v="4532647"/>
    <n v="552240"/>
  </r>
  <r>
    <s v="2024"/>
    <x v="0"/>
    <x v="0"/>
    <x v="1"/>
    <x v="7"/>
    <s v="2 - Poder Ejecutivo"/>
    <s v="0201 - PRESIDENCIA DE LA REPÚBLICA"/>
    <s v="0010 - UNIDAD TECNICA EJECUTORA DE TITULACION DE TERRENOS DEL ESTADO"/>
    <x v="0"/>
    <x v="0"/>
    <x v="2"/>
    <s v="2.7 - OBRAS"/>
    <s v="2.7.1 - OBRAS EN EDIFICACIONES"/>
    <s v="N"/>
    <s v="00 - N/A"/>
    <s v="10 - FONDO GENERAL"/>
    <s v="(en blanco)"/>
    <s v="99 - MULTIPROVINCIAL"/>
    <n v="0"/>
    <n v="1431920"/>
    <n v="286383.83"/>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3134046"/>
    <n v="1214904.8700000001"/>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2025440"/>
    <n v="154968.85999999999"/>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en blanco)"/>
    <s v="99 - MULTIPROVINCIAL"/>
    <n v="0"/>
    <n v="12462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320300"/>
    <n v="8527.77"/>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8707001"/>
    <n v="1325322"/>
    <n v="113192.73999999999"/>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10000000"/>
    <n v="11668800"/>
    <n v="25622.52"/>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5000000"/>
    <n v="600000"/>
    <n v="48734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en blanco)"/>
    <s v="99 - MULTIPROVINCIAL"/>
    <n v="0"/>
    <n v="251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15000000"/>
    <n v="315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30000000"/>
    <n v="230000"/>
    <n v="11328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8025000"/>
    <n v="4811679"/>
    <n v="4286487.4700000007"/>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55000000"/>
    <n v="14452076"/>
    <n v="229780.01"/>
  </r>
  <r>
    <s v="2024"/>
    <x v="0"/>
    <x v="0"/>
    <x v="1"/>
    <x v="7"/>
    <s v="2 - Poder Ejecutivo"/>
    <s v="0201 - PRESIDENCIA DE LA REPÚBLICA"/>
    <s v="0014 - COMEDORES ECONOMICOS DEL ESTADO"/>
    <x v="2"/>
    <x v="4"/>
    <x v="6"/>
    <s v="2.6 - BIENES MUEBLES, INMUEBLES E INTANGIBLES"/>
    <s v="2.6.6 - EQUIPOS DE DEFENSA Y SEGURIDAD"/>
    <s v="N"/>
    <s v="00 - N/A"/>
    <s v="10 - FONDO GENERAL"/>
    <s v="(en blanco)"/>
    <s v="99 - MULTIPROVINCIAL"/>
    <n v="577543"/>
    <n v="197543"/>
    <n v="89206.11"/>
  </r>
  <r>
    <s v="2024"/>
    <x v="0"/>
    <x v="0"/>
    <x v="1"/>
    <x v="7"/>
    <s v="2 - Poder Ejecutivo"/>
    <s v="0201 - PRESIDENCIA DE LA REPÚBLICA"/>
    <s v="0014 - COMEDORES ECONOMICOS DEL ESTADO"/>
    <x v="2"/>
    <x v="4"/>
    <x v="6"/>
    <s v="2.6 - BIENES MUEBLES, INMUEBLES E INTANGIBLES"/>
    <s v="2.6.8 - BIENES INTANGIBLES"/>
    <s v="N"/>
    <s v="00 - N/A"/>
    <s v="10 - FONDO GENERAL"/>
    <s v="(en blanco)"/>
    <s v="99 - MULTIPROVINCIAL"/>
    <n v="0"/>
    <n v="450000"/>
    <n v="0"/>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en blanco)"/>
    <s v="99 - MULTIPROVINCIAL"/>
    <n v="0"/>
    <n v="55000"/>
    <n v="0"/>
  </r>
  <r>
    <s v="2024"/>
    <x v="0"/>
    <x v="0"/>
    <x v="1"/>
    <x v="7"/>
    <s v="2 - Poder Ejecutivo"/>
    <s v="0201 - PRESIDENCIA DE LA REPÚBLICA"/>
    <s v="0014 - COMEDORES ECONOMICOS DEL ESTADO"/>
    <x v="2"/>
    <x v="4"/>
    <x v="6"/>
    <s v="2.7 - OBRAS"/>
    <s v="2.7.1 - OBRAS EN EDIFICACIONES"/>
    <s v="N"/>
    <s v="00 - N/A"/>
    <s v="20 - FONDOS CON DESTINO ESPECÍFICO"/>
    <s v="(en blanco)"/>
    <s v="99 - MULTIPROVINCIAL"/>
    <n v="40000000"/>
    <n v="68129450.439999998"/>
    <n v="8365963.1499999994"/>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994320"/>
    <n v="805030"/>
    <n v="437290.02"/>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97590"/>
    <n v="22762.43"/>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91700"/>
    <n v="7788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2400000"/>
    <n v="2141551"/>
    <n v="930638.81"/>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en blanco)"/>
    <s v="99 - MULTIPROVINCIAL"/>
    <n v="100000"/>
    <n v="360722"/>
    <n v="21594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215000"/>
    <n v="213600.06"/>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873072"/>
    <n v="5200072"/>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2030589"/>
    <n v="2524271"/>
    <n v="1830035.68"/>
  </r>
  <r>
    <s v="2024"/>
    <x v="0"/>
    <x v="0"/>
    <x v="1"/>
    <x v="7"/>
    <s v="2 - Poder Ejecutivo"/>
    <s v="0201 - PRESIDENCIA DE LA REPÚBLICA"/>
    <s v="0015 - DIRECCIÓN GENERAL DE DESARROLLO DE LA COMUNIDAD"/>
    <x v="2"/>
    <x v="4"/>
    <x v="6"/>
    <s v="2.6 - BIENES MUEBLES, INMUEBLES E INTANGIBLES"/>
    <s v="2.6.6 - EQUIPOS DE DEFENSA Y SEGURIDAD"/>
    <s v="N"/>
    <s v="00 - N/A"/>
    <s v="10 - FONDO GENERAL"/>
    <s v="(en blanco)"/>
    <s v="99 - MULTIPROVINCIAL"/>
    <n v="0"/>
    <n v="193638"/>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50000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1000000"/>
    <n v="8388199"/>
    <n v="2115002.87"/>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828780"/>
    <n v="534224"/>
    <n v="363218.94999999995"/>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220272"/>
    <n v="0"/>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en blanco)"/>
    <s v="99 - MULTIPROVINCIAL"/>
    <n v="2000000"/>
    <n v="1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567400"/>
    <n v="452400"/>
    <n v="205315"/>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en blanco)"/>
    <s v="99 - MULTIPROVINCIAL"/>
    <n v="240000"/>
    <n v="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129900"/>
    <n v="30000"/>
    <n v="0"/>
  </r>
  <r>
    <s v="2024"/>
    <x v="0"/>
    <x v="0"/>
    <x v="1"/>
    <x v="7"/>
    <s v="2 - Poder Ejecutivo"/>
    <s v="0201 - PRESIDENCIA DE LA REPÚBLICA"/>
    <s v="0016 - DIRECCION GENERAL DE DESARROLLO FRONTERIZO"/>
    <x v="2"/>
    <x v="4"/>
    <x v="6"/>
    <s v="2.6 - BIENES MUEBLES, INMUEBLES E INTANGIBLES"/>
    <s v="2.6.8 - BIENES INTANGIBLES"/>
    <s v="N"/>
    <s v="00 - N/A"/>
    <s v="10 - FONDO GENERAL"/>
    <s v="(en blanco)"/>
    <s v="99 - MULTIPROVINCIAL"/>
    <n v="42470"/>
    <n v="0"/>
    <n v="0"/>
  </r>
  <r>
    <s v="2024"/>
    <x v="0"/>
    <x v="0"/>
    <x v="1"/>
    <x v="7"/>
    <s v="2 - Poder Ejecutivo"/>
    <s v="0201 - PRESIDENCIA DE LA REPÚBLICA"/>
    <s v="0016 - DIRECCION GENERAL DE DESARROLLO FRONTERIZO"/>
    <x v="2"/>
    <x v="4"/>
    <x v="6"/>
    <s v="2.7 - OBRAS"/>
    <s v="2.7.1 - OBRAS EN EDIFICACIONES"/>
    <s v="N"/>
    <s v="00 - N/A"/>
    <s v="10 - FONDO GENERAL"/>
    <s v="(en blanco)"/>
    <s v="99 - MULTIPROVINCIAL"/>
    <n v="0"/>
    <n v="24181050.449999999"/>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400000"/>
    <n v="400000"/>
    <n v="36462"/>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en blanco)"/>
    <s v="99 - MULTIPROVINCIAL"/>
    <n v="100000"/>
    <n v="10000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100000"/>
    <n v="100000"/>
    <n v="64151.53"/>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509400"/>
    <n v="760400"/>
    <n v="235167.24"/>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800000"/>
    <n v="1320000"/>
    <n v="661856.1"/>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en blanco)"/>
    <s v="99 - MULTIPROVINCIAL"/>
    <n v="3934900"/>
    <n v="3934900"/>
    <n v="1592793.5"/>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en blanco)"/>
    <s v="99 - MULTIPROVINCIAL"/>
    <n v="0"/>
    <n v="15000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8200000"/>
    <n v="4820000"/>
    <n v="2689602.8099999996"/>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700000"/>
    <n v="2550000"/>
    <n v="1339763.52"/>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50000"/>
    <n v="20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20000"/>
    <n v="4052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320000"/>
    <n v="2520000"/>
    <n v="74371.350000000006"/>
  </r>
  <r>
    <s v="2024"/>
    <x v="0"/>
    <x v="0"/>
    <x v="1"/>
    <x v="7"/>
    <s v="2 - Poder Ejecutivo"/>
    <s v="0201 - PRESIDENCIA DE LA REPÚBLICA"/>
    <s v="0029 - VICE PRESIDENCIA DE LA REPÚBLICA"/>
    <x v="0"/>
    <x v="0"/>
    <x v="2"/>
    <s v="2.6 - BIENES MUEBLES, INMUEBLES E INTANGIBLES"/>
    <s v="2.6.6 - EQUIPOS DE DEFENSA Y SEGURIDAD"/>
    <s v="N"/>
    <s v="00 - N/A"/>
    <s v="10 - FONDO GENERAL"/>
    <s v="(en blanco)"/>
    <s v="99 - MULTIPROVINCIAL"/>
    <n v="300000"/>
    <n v="150000"/>
    <n v="0"/>
  </r>
  <r>
    <s v="2024"/>
    <x v="0"/>
    <x v="0"/>
    <x v="1"/>
    <x v="7"/>
    <s v="2 - Poder Ejecutivo"/>
    <s v="0201 - PRESIDENCIA DE LA REPÚBLICA"/>
    <s v="0029 - VICE PRESIDENCIA DE LA REPÚBLICA"/>
    <x v="0"/>
    <x v="0"/>
    <x v="2"/>
    <s v="2.6 - BIENES MUEBLES, INMUEBLES E INTANGIBLES"/>
    <s v="2.6.8 - BIENES INTANGIBLES"/>
    <s v="N"/>
    <s v="00 - N/A"/>
    <s v="10 - FONDO GENERAL"/>
    <s v="(en blanco)"/>
    <s v="99 - MULTIPROVINCIAL"/>
    <n v="5000000"/>
    <n v="1030000"/>
    <n v="0"/>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1980800"/>
    <n v="2457970.83"/>
    <n v="985429.67"/>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803000"/>
    <n v="354000"/>
    <n v="0"/>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en blanco)"/>
    <s v="99 - MULTIPROVINCIAL"/>
    <n v="16000"/>
    <n v="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5000000"/>
    <n v="11877299.4"/>
    <n v="1181387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345000"/>
    <n v="107559.35999999999"/>
    <n v="107558.36000000002"/>
  </r>
  <r>
    <s v="2024"/>
    <x v="0"/>
    <x v="0"/>
    <x v="1"/>
    <x v="7"/>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45000"/>
    <n v="21999.02"/>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5658725"/>
    <n v="4084125"/>
    <n v="2328768.48"/>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3299200"/>
    <n v="1138486"/>
    <n v="61187.97"/>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en blanco)"/>
    <s v="99 - MULTIPROVINCIAL"/>
    <n v="24000"/>
    <n v="1000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9169500"/>
    <n v="1015000"/>
    <n v="88500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4413700"/>
    <n v="1817088"/>
    <n v="51312.02"/>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750000"/>
    <n v="200000"/>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2539137"/>
    <n v="0"/>
    <n v="0"/>
  </r>
  <r>
    <s v="2024"/>
    <x v="0"/>
    <x v="0"/>
    <x v="1"/>
    <x v="7"/>
    <s v="2 - Poder Ejecutivo"/>
    <s v="0201 - PRESIDENCIA DE LA REPÚBLICA"/>
    <s v="0032 - DIRECCION DE ESTRATEGIA Y COMUNICACION GUBERNAMENTAL"/>
    <x v="0"/>
    <x v="0"/>
    <x v="2"/>
    <s v="2.7 - OBRAS"/>
    <s v="2.7.1 - OBRAS EN EDIFICACIONES"/>
    <s v="N"/>
    <s v="00 - N/A"/>
    <s v="10 - FONDO GENERAL"/>
    <s v="(en blanco)"/>
    <s v="99 - MULTIPROVINCIAL"/>
    <n v="1570000"/>
    <n v="570000"/>
    <n v="0"/>
  </r>
  <r>
    <s v="2024"/>
    <x v="0"/>
    <x v="0"/>
    <x v="1"/>
    <x v="7"/>
    <s v="2 - Poder Ejecutivo"/>
    <s v="0201 - PRESIDENCIA DE LA REPÚBLICA"/>
    <s v="0033 - ECO5RD"/>
    <x v="0"/>
    <x v="0"/>
    <x v="2"/>
    <s v="2.6 - BIENES MUEBLES, INMUEBLES E INTANGIBLES"/>
    <s v="2.6.1 - MOBILIARIO Y EQUIPO"/>
    <s v="N"/>
    <s v="00 - N/A"/>
    <s v="10 - FONDO GENERAL"/>
    <s v="(en blanco)"/>
    <s v="99 - MULTIPROVINCIAL"/>
    <n v="0"/>
    <n v="18832986.700000003"/>
    <n v="8530470"/>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1376997"/>
    <n v="677182.29"/>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159758200"/>
    <n v="7363350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666000"/>
    <n v="612771.02"/>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7808624"/>
    <n v="6608623.5099999998"/>
  </r>
  <r>
    <s v="2024"/>
    <x v="0"/>
    <x v="0"/>
    <x v="1"/>
    <x v="7"/>
    <s v="2 - Poder Ejecutivo"/>
    <s v="0201 - PRESIDENCIA DE LA REPÚBLICA"/>
    <s v="0033 - ECO5RD"/>
    <x v="0"/>
    <x v="0"/>
    <x v="2"/>
    <s v="2.6 - BIENES MUEBLES, INMUEBLES E INTANGIBLES"/>
    <s v="2.6.8 - BIENES INTANGIBLES"/>
    <s v="N"/>
    <s v="00 - N/A"/>
    <s v="10 - FONDO GENERAL"/>
    <s v="(en blanco)"/>
    <s v="99 - MULTIPROVINCIAL"/>
    <n v="0"/>
    <n v="1332104.6000000001"/>
    <n v="260925"/>
  </r>
  <r>
    <s v="2024"/>
    <x v="0"/>
    <x v="0"/>
    <x v="1"/>
    <x v="7"/>
    <s v="2 - Poder Ejecutivo"/>
    <s v="0201 - PRESIDENCIA DE LA REPÚBLICA"/>
    <s v="0033 - ECO5RD"/>
    <x v="0"/>
    <x v="0"/>
    <x v="2"/>
    <s v="2.7 - OBRAS"/>
    <s v="2.7.1 - OBRAS EN EDIFICACIONES"/>
    <s v="N"/>
    <s v="00 - N/A"/>
    <s v="10 - FONDO GENERAL"/>
    <s v="(en blanco)"/>
    <s v="99 - MULTIPROVINCIAL"/>
    <n v="0"/>
    <n v="4500000"/>
    <n v="0"/>
  </r>
  <r>
    <s v="2024"/>
    <x v="0"/>
    <x v="0"/>
    <x v="1"/>
    <x v="7"/>
    <s v="2 - Poder Ejecutivo"/>
    <s v="0201 - PRESIDENCIA DE LA REPÚBLICA"/>
    <s v="0033 - ECO5RD"/>
    <x v="0"/>
    <x v="0"/>
    <x v="2"/>
    <s v="2.7 - OBRAS"/>
    <s v="2.7.1 - OBRAS EN EDIFICACIONES"/>
    <s v="N"/>
    <s v="00 - N/A"/>
    <s v="60 - CREDITO EXTERNO"/>
    <s v="(en blanco)"/>
    <s v="99 - MULTIPROVINCIAL"/>
    <n v="301250000"/>
    <n v="150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666254"/>
    <n v="18098"/>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166254"/>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666254"/>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666254"/>
    <n v="666254"/>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666254"/>
    <n v="666254"/>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666254"/>
    <n v="17764"/>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19808"/>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19108"/>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4464"/>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403"/>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1543"/>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23684"/>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84"/>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23684"/>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23684"/>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25965"/>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96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5408792"/>
    <n v="10584226.999999998"/>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26471"/>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3105500"/>
    <n v="48090500"/>
    <n v="31902598.710000001"/>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101322193"/>
    <n v="55873492"/>
    <n v="41142782.25"/>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7613167"/>
    <n v="36583167"/>
    <n v="35329505.380000003"/>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4996"/>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2200632"/>
    <n v="50632"/>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41200229"/>
    <n v="8229"/>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837277"/>
    <n v="690276.4"/>
  </r>
  <r>
    <s v="2024"/>
    <x v="0"/>
    <x v="0"/>
    <x v="1"/>
    <x v="7"/>
    <s v="2 - Poder Ejecutivo"/>
    <s v="0201 - PRESIDENCIA DE LA REPÚBLICA"/>
    <s v="0034 - DIRECCIÓN NACIONAL DE CONTROL DE DROGAS (DNCD)"/>
    <x v="0"/>
    <x v="1"/>
    <x v="18"/>
    <s v="2.6 - BIENES MUEBLES, INMUEBLES E INTANGIBLES"/>
    <s v="2.6.2 - MOBILIARIO Y EQUIPO DE AUDIO, AUDIOVISUAL, RECREATIVO Y EDUCACIONAL"/>
    <s v="N"/>
    <s v="00 - N/A"/>
    <s v="10 - FONDO GENERAL"/>
    <s v="(en blanco)"/>
    <s v="99 - MULTIPROVINCIAL"/>
    <n v="0"/>
    <n v="131688"/>
    <n v="131688"/>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en blanco)"/>
    <s v="99 - MULTIPROVINCIAL"/>
    <n v="0"/>
    <n v="74737"/>
    <n v="74736.479999999981"/>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1008110"/>
    <n v="884999.99999999977"/>
  </r>
  <r>
    <s v="2024"/>
    <x v="0"/>
    <x v="0"/>
    <x v="1"/>
    <x v="7"/>
    <s v="2 - Poder Ejecutivo"/>
    <s v="0201 - PRESIDENCIA DE LA REPÚBLICA"/>
    <s v="0034 - DIRECCIÓN NACIONAL DE CONTROL DE DROGAS (DNCD)"/>
    <x v="0"/>
    <x v="1"/>
    <x v="18"/>
    <s v="2.6 - BIENES MUEBLES, INMUEBLES E INTANGIBLES"/>
    <s v="2.6.7 - ACTIVOS BIOLÓGICOS"/>
    <s v="N"/>
    <s v="00 - N/A"/>
    <s v="10 - FONDO GENERAL"/>
    <s v="(en blanco)"/>
    <s v="99 - MULTIPROVINCIAL"/>
    <n v="0"/>
    <n v="18591300"/>
    <n v="0"/>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16247848"/>
    <n v="26978601"/>
    <n v="7420168.1899999995"/>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9881567"/>
    <n v="10319567"/>
    <n v="4113136.849999999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2575020"/>
    <n v="4575020"/>
    <n v="1299599.5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206200"/>
    <n v="7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100000"/>
    <n v="27303.43"/>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en blanco)"/>
    <s v="99 - MULTIPROVINCIAL"/>
    <n v="0"/>
    <n v="100000"/>
    <n v="35754"/>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234000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1411961"/>
    <n v="2973961"/>
    <n v="4625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249861"/>
    <n v="7703861"/>
    <n v="1123877.08"/>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2408058"/>
    <n v="3208058"/>
    <n v="1246046.3500000001"/>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4500000"/>
    <n v="202259.9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1900000"/>
    <n v="356065"/>
  </r>
  <r>
    <s v="2024"/>
    <x v="0"/>
    <x v="0"/>
    <x v="1"/>
    <x v="7"/>
    <s v="2 - Poder Ejecutivo"/>
    <s v="0202 - MINISTERIO DE  INTERIOR Y POLICÍA"/>
    <s v="0001 - MINISTERIO DE INTERIOR Y POLICIA"/>
    <x v="0"/>
    <x v="0"/>
    <x v="2"/>
    <s v="2.6 - BIENES MUEBLES, INMUEBLES E INTANGIBLES"/>
    <s v="2.6.8 - BIENES INTANGIBLES"/>
    <s v="N"/>
    <s v="00 - N/A"/>
    <s v="10 - FONDO GENERAL"/>
    <s v="(en blanco)"/>
    <s v="99 - MULTIPROVINCIAL"/>
    <n v="73036907"/>
    <n v="0"/>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500000"/>
    <n v="28320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82024548"/>
    <n v="40332843.560000002"/>
    <n v="12101889.810000001"/>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0647908"/>
    <n v="12747908"/>
    <n v="4153212.33"/>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301232"/>
    <n v="301232"/>
    <n v="226470.01"/>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4145631"/>
    <n v="4345631"/>
    <n v="1089819.3799999999"/>
  </r>
  <r>
    <s v="2024"/>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20395335"/>
    <n v="7616772"/>
    <n v="179287.4"/>
  </r>
  <r>
    <s v="2024"/>
    <x v="0"/>
    <x v="0"/>
    <x v="1"/>
    <x v="7"/>
    <s v="2 - Poder Ejecutivo"/>
    <s v="0202 - MINISTERIO DE  INTERIOR Y POLICÍA"/>
    <s v="0001 - MINISTERIO DE INTERIOR Y POLICIA"/>
    <x v="0"/>
    <x v="1"/>
    <x v="22"/>
    <s v="2.7 - OBRAS"/>
    <s v="2.7.1 - OBRAS EN EDIFICACIONES"/>
    <s v="N"/>
    <s v="00 - N/A"/>
    <s v="10 - FONDO GENERAL"/>
    <s v="(en blanco)"/>
    <s v="99 - MULTIPROVINCIAL"/>
    <n v="0"/>
    <n v="2500000"/>
    <n v="0"/>
  </r>
  <r>
    <s v="2024"/>
    <x v="0"/>
    <x v="0"/>
    <x v="1"/>
    <x v="7"/>
    <s v="2 - Poder Ejecutivo"/>
    <s v="0202 - MINISTERIO DE  INTERIOR Y POLICÍA"/>
    <s v="0001 - MINISTERIO DE INTERIOR Y POLICIA"/>
    <x v="2"/>
    <x v="5"/>
    <x v="8"/>
    <s v="2.6 - BIENES MUEBLES, INMUEBLES E INTANGIBLES"/>
    <s v="2.6.1 - MOBILIARIO Y EQUIPO"/>
    <s v="N"/>
    <s v="00 - N/A"/>
    <s v="10 - FONDO GENERAL"/>
    <s v="(en blanco)"/>
    <s v="99 - MULTIPROVINCIAL"/>
    <n v="0"/>
    <n v="4000000"/>
    <n v="313998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en blanco)"/>
    <s v="99 - MULTIPROVINCIAL"/>
    <n v="3000000"/>
    <n v="1000000"/>
    <n v="0"/>
  </r>
  <r>
    <s v="2024"/>
    <x v="0"/>
    <x v="0"/>
    <x v="1"/>
    <x v="7"/>
    <s v="2 - Poder Ejecutivo"/>
    <s v="0202 - MINISTERIO DE  INTERIOR Y POLICÍA"/>
    <s v="0001 - MINISTERIO DE INTERIOR Y POLICIA"/>
    <x v="2"/>
    <x v="5"/>
    <x v="8"/>
    <s v="2.6 - BIENES MUEBLES, INMUEBLES E INTANGIBLES"/>
    <s v="2.6.5 - MAQUINARIA, OTROS EQUIPOS Y HERRAMIENTAS"/>
    <s v="N"/>
    <s v="00 - N/A"/>
    <s v="10 - FONDO GENERAL"/>
    <s v="(en blanco)"/>
    <s v="99 - MULTIPROVINCIAL"/>
    <n v="0"/>
    <n v="200000"/>
    <n v="0"/>
  </r>
  <r>
    <s v="2024"/>
    <x v="0"/>
    <x v="0"/>
    <x v="1"/>
    <x v="7"/>
    <s v="2 - Poder Ejecutivo"/>
    <s v="0202 - MINISTERIO DE  INTERIOR Y POLICÍA"/>
    <s v="0001 - MINISTERIO DE INTERIOR Y POLICIA"/>
    <x v="2"/>
    <x v="5"/>
    <x v="8"/>
    <s v="2.6 - BIENES MUEBLES, INMUEBLES E INTANGIBLES"/>
    <s v="2.6.8 - BIENES INTANGIBLES"/>
    <s v="N"/>
    <s v="00 - N/A"/>
    <s v="10 - FONDO GENERAL"/>
    <s v="(en blanco)"/>
    <s v="99 - MULTIPROVINCIAL"/>
    <n v="3265278"/>
    <n v="1065278"/>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45363076"/>
    <n v="111003764.2"/>
    <n v="31630552.709999997"/>
  </r>
  <r>
    <s v="2024"/>
    <x v="0"/>
    <x v="0"/>
    <x v="1"/>
    <x v="7"/>
    <s v="2 - Poder Ejecutivo"/>
    <s v="0202 - MINISTERIO DE  INTERIOR Y POLICÍA"/>
    <s v="0001 - POLICIA NACIONAL"/>
    <x v="0"/>
    <x v="1"/>
    <x v="22"/>
    <s v="2.6 - BIENES MUEBLES, INMUEBLES E INTANGIBLES"/>
    <s v="2.6.1 - MOBILIARIO Y EQUIPO"/>
    <s v="N"/>
    <s v="00 - N/A"/>
    <s v="20 - FONDOS CON DESTINO ESPECÍFICO"/>
    <s v="(en blanco)"/>
    <s v="99 - MULTIPROVINCIAL"/>
    <n v="0"/>
    <n v="9199739"/>
    <n v="9178499"/>
  </r>
  <r>
    <s v="2024"/>
    <x v="0"/>
    <x v="0"/>
    <x v="1"/>
    <x v="7"/>
    <s v="2 - Poder Ejecutivo"/>
    <s v="0202 - MINISTERIO DE  INTERIOR Y POLICÍA"/>
    <s v="0001 - POLICIA NACIONAL"/>
    <x v="0"/>
    <x v="1"/>
    <x v="22"/>
    <s v="2.6 - BIENES MUEBLES, INMUEBLES E INTANGIBLES"/>
    <s v="2.6.1 - MOBILIARIO Y EQUIPO"/>
    <s v="N"/>
    <s v="00 - N/A"/>
    <s v="70 - DONACION EXTERNA"/>
    <s v="(en blanco)"/>
    <s v="99 - MULTIPROVINCIAL"/>
    <n v="0"/>
    <n v="1619518.84"/>
    <n v="0"/>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1323000"/>
    <n v="399590062.76999998"/>
    <n v="369759036.67999995"/>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24272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en blanco)"/>
    <s v="99 - MULTIPROVINCIAL"/>
    <n v="0"/>
    <n v="10600000"/>
    <n v="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662857720.61000001"/>
    <n v="0"/>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6591266"/>
    <n v="270810542.24000001"/>
    <n v="187520792.04000002"/>
  </r>
  <r>
    <s v="2024"/>
    <x v="0"/>
    <x v="0"/>
    <x v="1"/>
    <x v="7"/>
    <s v="2 - Poder Ejecutivo"/>
    <s v="0202 - MINISTERIO DE  INTERIOR Y POLICÍA"/>
    <s v="0001 - POLICIA NACIONAL"/>
    <x v="0"/>
    <x v="1"/>
    <x v="22"/>
    <s v="2.6 - BIENES MUEBLES, INMUEBLES E INTANGIBLES"/>
    <s v="2.6.5 - MAQUINARIA, OTROS EQUIPOS Y HERRAMIENTAS"/>
    <s v="N"/>
    <s v="00 - N/A"/>
    <s v="20 - FONDOS CON DESTINO ESPECÍFICO"/>
    <s v="(en blanco)"/>
    <s v="99 - MULTIPROVINCIAL"/>
    <n v="0"/>
    <n v="460200"/>
    <n v="0"/>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63787500"/>
    <n v="763899040.17000008"/>
    <n v="432682000"/>
  </r>
  <r>
    <s v="2024"/>
    <x v="0"/>
    <x v="0"/>
    <x v="1"/>
    <x v="7"/>
    <s v="2 - Poder Ejecutivo"/>
    <s v="0202 - MINISTERIO DE  INTERIOR Y POLICÍA"/>
    <s v="0001 - POLICIA NACIONAL"/>
    <x v="0"/>
    <x v="1"/>
    <x v="22"/>
    <s v="2.6 - BIENES MUEBLES, INMUEBLES E INTANGIBLES"/>
    <s v="2.6.8 - BIENES INTANGIBLES"/>
    <s v="N"/>
    <s v="00 - N/A"/>
    <s v="10 - FONDO GENERAL"/>
    <s v="(en blanco)"/>
    <s v="99 - MULTIPROVINCIAL"/>
    <n v="0"/>
    <n v="624956520"/>
    <n v="97568669.799999997"/>
  </r>
  <r>
    <s v="2024"/>
    <x v="0"/>
    <x v="0"/>
    <x v="1"/>
    <x v="7"/>
    <s v="2 - Poder Ejecutivo"/>
    <s v="0202 - MINISTERIO DE  INTERIOR Y POLICÍA"/>
    <s v="0001 - POLICIA NACIONAL"/>
    <x v="0"/>
    <x v="1"/>
    <x v="22"/>
    <s v="2.7 - OBRAS"/>
    <s v="2.7.1 - OBRAS EN EDIFICACIONES"/>
    <s v="N"/>
    <s v="00 - N/A"/>
    <s v="10 - FONDO GENERAL"/>
    <s v="(en blanco)"/>
    <s v="99 - MULTIPROVINCIAL"/>
    <n v="0"/>
    <n v="8000000"/>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52723836"/>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2691150"/>
    <n v="89882650"/>
    <n v="13240957.92"/>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en blanco)"/>
    <s v="99 - MULTIPROVINCIAL"/>
    <n v="0"/>
    <n v="1800000.04"/>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860776"/>
    <n v="860776"/>
    <n v="226160.26"/>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151000"/>
    <n v="151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52362278"/>
    <n v="14464068"/>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en blanco)"/>
    <s v="99 - MULTIPROVINCIAL"/>
    <n v="0"/>
    <n v="170000"/>
    <n v="150397.18"/>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15243000.060000001"/>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5600172"/>
    <n v="16581533.629999999"/>
    <n v="3191560.24"/>
  </r>
  <r>
    <s v="2024"/>
    <x v="0"/>
    <x v="0"/>
    <x v="1"/>
    <x v="7"/>
    <s v="2 - Poder Ejecutivo"/>
    <s v="0202 - MINISTERIO DE  INTERIOR Y POLICÍA"/>
    <s v="0002 - DIRECCIÓN GENERAL DE MIGRACIÓN"/>
    <x v="0"/>
    <x v="1"/>
    <x v="23"/>
    <s v="2.6 - BIENES MUEBLES, INMUEBLES E INTANGIBLES"/>
    <s v="2.6.6 - EQUIPOS DE DEFENSA Y SEGURIDAD"/>
    <s v="N"/>
    <s v="00 - N/A"/>
    <s v="10 - FONDO GENERAL"/>
    <s v="(en blanco)"/>
    <s v="99 - MULTIPROVINCIAL"/>
    <n v="0"/>
    <n v="33948800.600000001"/>
    <n v="0"/>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en blanco)"/>
    <s v="99 - MULTIPROVINCIAL"/>
    <n v="2354050"/>
    <n v="7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en blanco)"/>
    <s v="99 - MULTIPROVINCIAL"/>
    <n v="95611869"/>
    <n v="16476817.659999996"/>
    <n v="0"/>
  </r>
  <r>
    <s v="2024"/>
    <x v="0"/>
    <x v="0"/>
    <x v="1"/>
    <x v="7"/>
    <s v="2 - Poder Ejecutivo"/>
    <s v="0202 - MINISTERIO DE  INTERIOR Y POLICÍA"/>
    <s v="0002 - DIRECCIÓN GENERAL DE MIGRACIÓN"/>
    <x v="0"/>
    <x v="1"/>
    <x v="23"/>
    <s v="2.7 - OBRAS"/>
    <s v="2.7.1 - OBRAS EN EDIFICACIONES"/>
    <s v="N"/>
    <s v="00 - N/A"/>
    <s v="20 - FONDOS CON DESTINO ESPECÍFICO"/>
    <s v="(en blanco)"/>
    <s v="99 - MULTIPROVINCIAL"/>
    <n v="138596791"/>
    <n v="133770835.12"/>
    <n v="55125482.57"/>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3652287"/>
    <n v="2338000.9699999997"/>
    <n v="783602.6"/>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en blanco)"/>
    <s v="99 - MULTIPROVINCIAL"/>
    <n v="406080"/>
    <n v="406080"/>
    <n v="0"/>
  </r>
  <r>
    <s v="2024"/>
    <x v="0"/>
    <x v="0"/>
    <x v="1"/>
    <x v="7"/>
    <s v="2 - Poder Ejecutivo"/>
    <s v="0202 - MINISTERIO DE  INTERIOR Y POLICÍA"/>
    <s v="0002 - INSTITUTO POLICIAL DE EDUCACION"/>
    <x v="2"/>
    <x v="10"/>
    <x v="24"/>
    <s v="2.6 - BIENES MUEBLES, INMUEBLES E INTANGIBLES"/>
    <s v="2.6.4 - VEHÍCULOS Y EQUIPO DE TRANSPORTE, TRACCIÓN Y ELEVACIÓN"/>
    <s v="N"/>
    <s v="00 - N/A"/>
    <s v="10 - FONDO GENERAL"/>
    <s v="(en blanco)"/>
    <s v="99 - MULTIPROVINCIAL"/>
    <n v="0"/>
    <n v="8728"/>
    <n v="8727.2800000000007"/>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2361943"/>
    <n v="2436536"/>
    <n v="324065.17000000004"/>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2698782"/>
    <n v="1802450"/>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en blanco)"/>
    <s v="99 - MULTIPROVINCIAL"/>
    <n v="50150"/>
    <n v="50150"/>
    <n v="0"/>
  </r>
  <r>
    <s v="2024"/>
    <x v="0"/>
    <x v="0"/>
    <x v="1"/>
    <x v="7"/>
    <s v="2 - Poder Ejecutivo"/>
    <s v="0202 - MINISTERIO DE  INTERIOR Y POLICÍA"/>
    <s v="0002 - INSTITUTO POLICIAL DE EDUCACION"/>
    <x v="2"/>
    <x v="10"/>
    <x v="24"/>
    <s v="2.7 - OBRAS"/>
    <s v="2.7.1 - OBRAS EN EDIFICACIONES"/>
    <s v="N"/>
    <s v="00 - N/A"/>
    <s v="10 - FONDO GENERAL"/>
    <s v="(en blanco)"/>
    <s v="99 - MULTIPROVINCIAL"/>
    <n v="2866086"/>
    <n v="2866086"/>
    <n v="0"/>
  </r>
  <r>
    <s v="2024"/>
    <x v="0"/>
    <x v="0"/>
    <x v="1"/>
    <x v="7"/>
    <s v="2 - Poder Ejecutivo"/>
    <s v="0202 - MINISTERIO DE  INTERIOR Y POLICÍA"/>
    <s v="0003 - INSTITUTO NACIONAL DE MIGRACION"/>
    <x v="0"/>
    <x v="0"/>
    <x v="2"/>
    <s v="2.6 - BIENES MUEBLES, INMUEBLES E INTANGIBLES"/>
    <s v="2.6.1 - MOBILIARIO Y EQUIPO"/>
    <s v="N"/>
    <s v="00 - N/A"/>
    <s v="10 - FONDO GENERAL"/>
    <s v="(en blanco)"/>
    <s v="99 - MULTIPROVINCIAL"/>
    <n v="0"/>
    <n v="210000"/>
    <n v="210000"/>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200000"/>
    <n v="1304205.33"/>
    <n v="1140982.6000000001"/>
  </r>
  <r>
    <s v="2024"/>
    <x v="0"/>
    <x v="0"/>
    <x v="1"/>
    <x v="7"/>
    <s v="2 - Poder Ejecutivo"/>
    <s v="0202 - MINISTERIO DE  INTERIOR Y POLICÍA"/>
    <s v="0003 - INSTITUTO NACIONAL DE MIGRACION"/>
    <x v="0"/>
    <x v="1"/>
    <x v="23"/>
    <s v="2.6 - BIENES MUEBLES, INMUEBLES E INTANGIBLES"/>
    <s v="2.6.1 - MOBILIARIO Y EQUIPO"/>
    <s v="N"/>
    <s v="00 - N/A"/>
    <s v="70 - DONACION EXTERNA"/>
    <s v="(en blanco)"/>
    <s v="99 - MULTIPROVINCIAL"/>
    <n v="0"/>
    <n v="15020485.25"/>
    <n v="0"/>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101300"/>
    <n v="406753.2"/>
    <n v="382263.16"/>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18000"/>
    <n v="238200.7"/>
    <n v="238200.7"/>
  </r>
  <r>
    <s v="2024"/>
    <x v="0"/>
    <x v="0"/>
    <x v="1"/>
    <x v="7"/>
    <s v="2 - Poder Ejecutivo"/>
    <s v="0202 - MINISTERIO DE  INTERIOR Y POLICÍA"/>
    <s v="0003 - INSTITUTO NACIONAL DE MIGRACION"/>
    <x v="0"/>
    <x v="1"/>
    <x v="23"/>
    <s v="2.6 - BIENES MUEBLES, INMUEBLES E INTANGIBLES"/>
    <s v="2.6.8 - BIENES INTANGIBLES"/>
    <s v="N"/>
    <s v="00 - N/A"/>
    <s v="10 - FONDO GENERAL"/>
    <s v="(en blanco)"/>
    <s v="99 - MULTIPROVINCIAL"/>
    <n v="194200"/>
    <n v="42019.8"/>
    <n v="0"/>
  </r>
  <r>
    <s v="2024"/>
    <x v="0"/>
    <x v="0"/>
    <x v="1"/>
    <x v="7"/>
    <s v="2 - Poder Ejecutivo"/>
    <s v="0202 - MINISTERIO DE  INTERIOR Y POLICÍA"/>
    <s v="0003 - INSTITUTO NACIONAL DE MIGRACION"/>
    <x v="0"/>
    <x v="1"/>
    <x v="23"/>
    <s v="2.6 - BIENES MUEBLES, INMUEBLES E INTANGIBLES"/>
    <s v="2.6.8 - BIENES INTANGIBLES"/>
    <s v="N"/>
    <s v="00 - N/A"/>
    <s v="70 - DONACION EXTERNA"/>
    <s v="(en blanco)"/>
    <s v="99 - MULTIPROVINCIAL"/>
    <n v="0"/>
    <n v="5475124.8499999996"/>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1780000"/>
    <n v="1780000"/>
    <n v="406369.04000000004"/>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435000"/>
    <n v="435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4937500"/>
    <n v="21781300"/>
    <n v="4465402.9800000004"/>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460000"/>
    <n v="3586690"/>
    <n v="3582301.04"/>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1083832"/>
    <n v="3137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2431950"/>
    <n v="17337410"/>
    <n v="7977125.6800000006"/>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en blanco)"/>
    <s v="99 - MULTIPROVINCIAL"/>
    <n v="1719418"/>
    <n v="53065598"/>
    <n v="0"/>
  </r>
  <r>
    <s v="2024"/>
    <x v="0"/>
    <x v="0"/>
    <x v="1"/>
    <x v="7"/>
    <s v="2 - Poder Ejecutivo"/>
    <s v="0202 - MINISTERIO DE  INTERIOR Y POLICÍA"/>
    <s v="0004 - DIRECCION CENTRAL  DE  POLICIA DE TURISMO"/>
    <x v="0"/>
    <x v="1"/>
    <x v="22"/>
    <s v="2.6 - BIENES MUEBLES, INMUEBLES E INTANGIBLES"/>
    <s v="2.6.8 - BIENES INTANGIBLES"/>
    <s v="N"/>
    <s v="00 - N/A"/>
    <s v="10 - FONDO GENERAL"/>
    <s v="(en blanco)"/>
    <s v="99 - MULTIPROVINCIAL"/>
    <n v="0"/>
    <n v="13900000"/>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200000"/>
    <n v="274000"/>
    <n v="167904.09"/>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60000"/>
    <n v="62000"/>
    <n v="34628.28"/>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en blanco)"/>
    <s v="01 - DISTRITO NACIONAL"/>
    <n v="5338"/>
    <n v="29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8650000"/>
    <n v="15309943.449999999"/>
    <n v="10939414.789999999"/>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en blanco)"/>
    <s v="99 - MULTIPROVINCIAL"/>
    <n v="0"/>
    <n v="521324"/>
    <n v="521324"/>
  </r>
  <r>
    <s v="2024"/>
    <x v="0"/>
    <x v="0"/>
    <x v="1"/>
    <x v="7"/>
    <s v="2 - Poder Ejecutivo"/>
    <s v="0202 - MINISTERIO DE  INTERIOR Y POLICÍA"/>
    <s v="0005 - DIRECCION GENERAL DE SEGURIDAD DE TRANSITO Y TRANSPORTE TERRESTRE (DIGESETT)"/>
    <x v="1"/>
    <x v="11"/>
    <x v="26"/>
    <s v="2.6 - BIENES MUEBLES, INMUEBLES E INTANGIBLES"/>
    <s v="2.6.3 - EQUIPO E INSTRUMENTAL, CIENTÍFICO Y LABORATORIO"/>
    <s v="N"/>
    <s v="00 - N/A"/>
    <s v="10 - FONDO GENERAL"/>
    <s v="(en blanco)"/>
    <s v="99 - MULTIPROVINCIAL"/>
    <n v="0"/>
    <n v="30444"/>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2000000"/>
    <n v="3523450.0700000003"/>
    <n v="1748633.65"/>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3216987"/>
    <n v="49068478.120000005"/>
    <n v="2583041.2400000002"/>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500000"/>
    <n v="542000"/>
    <n v="289589.32"/>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en blanco)"/>
    <s v="01 - DISTRITO NACIONAL"/>
    <n v="0"/>
    <n v="191000"/>
    <n v="184587.4"/>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en blanco)"/>
    <s v="01 - DISTRITO NACIONAL"/>
    <n v="25000"/>
    <n v="5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980500"/>
    <n v="326500"/>
    <n v="293077.53000000003"/>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en blanco)"/>
    <s v="01 - DISTRITO NACIONAL"/>
    <n v="100000"/>
    <n v="5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en blanco)"/>
    <s v="01 - DISTRITO NACIONAL"/>
    <n v="50000"/>
    <n v="5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230325"/>
    <n v="289325"/>
    <n v="157086.32"/>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105000"/>
    <n v="105000"/>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267000"/>
    <n v="267000"/>
    <n v="93928"/>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650000"/>
    <n v="1577805"/>
    <n v="128864.29000000001"/>
  </r>
  <r>
    <s v="2024"/>
    <x v="0"/>
    <x v="0"/>
    <x v="1"/>
    <x v="7"/>
    <s v="2 - Poder Ejecutivo"/>
    <s v="0202 - MINISTERIO DE  INTERIOR Y POLICÍA"/>
    <s v="0007 - DIRECCION GENERAL DE LA RESERVA DE LA POLICIA NACIONAL"/>
    <x v="2"/>
    <x v="4"/>
    <x v="27"/>
    <s v="2.7 - OBRAS"/>
    <s v="2.7.1 - OBRAS EN EDIFICACIONES"/>
    <s v="N"/>
    <s v="00 - N/A"/>
    <s v="10 - FONDO GENERAL"/>
    <s v="(en blanco)"/>
    <s v="99 - MULTIPROVINCIAL"/>
    <n v="2000000"/>
    <n v="2022195"/>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65000"/>
    <n v="65000"/>
    <n v="64999.77"/>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1575502"/>
    <n v="1075502"/>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10281014.219999999"/>
    <n v="6761105.8300000001"/>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en blanco)"/>
    <s v="99 - MULTIPROVINCIAL"/>
    <n v="500000"/>
    <n v="500000"/>
    <n v="1534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11650825"/>
    <n v="482879"/>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7855594"/>
    <n v="3803816"/>
  </r>
  <r>
    <s v="2024"/>
    <x v="0"/>
    <x v="0"/>
    <x v="1"/>
    <x v="7"/>
    <s v="2 - Poder Ejecutivo"/>
    <s v="0202 - MINISTERIO DE  INTERIOR Y POLICÍA"/>
    <s v="0008 - HOSPITAL GENERAL DOCENTE DE LA POLICIA NACIONAL"/>
    <x v="2"/>
    <x v="3"/>
    <x v="28"/>
    <s v="2.7 - OBRAS"/>
    <s v="2.7.1 - OBRAS EN EDIFICACIONES"/>
    <s v="N"/>
    <s v="00 - N/A"/>
    <s v="20 - FONDOS CON DESTINO ESPECÍFICO"/>
    <s v="(en blanco)"/>
    <s v="99 - MULTIPROVINCIAL"/>
    <n v="0"/>
    <n v="748000"/>
    <n v="0"/>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726500"/>
    <n v="726500"/>
    <n v="566443.3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510200"/>
    <n v="306901.82"/>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en blanco)"/>
    <s v="01 - DISTRITO NACIONAL"/>
    <n v="0"/>
    <n v="5280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42997"/>
    <n v="243286"/>
    <n v="70302"/>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en blanco)"/>
    <s v="01 - DISTRITO NACIONAL"/>
    <n v="35000"/>
    <n v="77309"/>
    <n v="0"/>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en blanco)"/>
    <s v="01 - DISTRITO NACIONAL"/>
    <n v="0"/>
    <n v="133364"/>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75000"/>
    <n v="143738"/>
    <n v="73160"/>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en blanco)"/>
    <s v="01 - DISTRITO NACIONAL"/>
    <n v="50000"/>
    <n v="53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14914900"/>
    <n v="19674469.810000002"/>
    <n v="14749864.65"/>
  </r>
  <r>
    <s v="2024"/>
    <x v="0"/>
    <x v="0"/>
    <x v="1"/>
    <x v="7"/>
    <s v="2 - Poder Ejecutivo"/>
    <s v="0203 - MINISTERIO DE DEFENSA"/>
    <s v="0001 - ARMADA DE LA REPUBLICA DOMINICANA"/>
    <x v="0"/>
    <x v="7"/>
    <x v="29"/>
    <s v="2.6 - BIENES MUEBLES, INMUEBLES E INTANGIBLES"/>
    <s v="2.6.1 - MOBILIARIO Y EQUIPO"/>
    <s v="N"/>
    <s v="00 - N/A"/>
    <s v="20 - FONDOS CON DESTINO ESPECÍFICO"/>
    <s v="(en blanco)"/>
    <s v="99 - MULTIPROVINCIAL"/>
    <n v="0"/>
    <n v="63661"/>
    <n v="63661"/>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4923651.49"/>
    <n v="4409846.51"/>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en blanco)"/>
    <s v="99 - MULTIPROVINCIAL"/>
    <n v="0"/>
    <n v="185000"/>
    <n v="182310"/>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en blanco)"/>
    <s v="99 - MULTIPROVINCIAL"/>
    <n v="114000000"/>
    <n v="114000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15947862"/>
    <n v="14176856.4"/>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en blanco)"/>
    <s v="99 - MULTIPROVINCIAL"/>
    <n v="0"/>
    <n v="3007434.38"/>
    <n v="87862.8"/>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3500000"/>
    <n v="0"/>
  </r>
  <r>
    <s v="2024"/>
    <x v="0"/>
    <x v="0"/>
    <x v="1"/>
    <x v="7"/>
    <s v="2 - Poder Ejecutivo"/>
    <s v="0203 - MINISTERIO DE DEFENSA"/>
    <s v="0001 - ARMADA DE LA REPUBLICA DOMINICANA"/>
    <x v="0"/>
    <x v="7"/>
    <x v="29"/>
    <s v="2.7 - OBRAS"/>
    <s v="2.7.1 - OBRAS EN EDIFICACIONES"/>
    <s v="N"/>
    <s v="00 - N/A"/>
    <s v="10 - FONDO GENERAL"/>
    <s v="(en blanco)"/>
    <s v="99 - MULTIPROVINCIAL"/>
    <n v="0"/>
    <n v="390226397"/>
    <n v="200845351.06999999"/>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8435100"/>
    <n v="5639896.9399999995"/>
    <n v="4934377.68"/>
  </r>
  <r>
    <s v="2024"/>
    <x v="0"/>
    <x v="0"/>
    <x v="1"/>
    <x v="7"/>
    <s v="2 - Poder Ejecutivo"/>
    <s v="0203 - MINISTERIO DE DEFENSA"/>
    <s v="0001 - ARMADA DE LA REPUBLICA DOMINICANA"/>
    <x v="2"/>
    <x v="10"/>
    <x v="30"/>
    <s v="2.6 - BIENES MUEBLES, INMUEBLES E INTANGIBLES"/>
    <s v="2.6.2 - MOBILIARIO Y EQUIPO DE AUDIO, AUDIOVISUAL, RECREATIVO Y EDUCACIONAL"/>
    <s v="N"/>
    <s v="00 - N/A"/>
    <s v="10 - FONDO GENERAL"/>
    <s v="(en blanco)"/>
    <s v="99 - MULTIPROVINCIAL"/>
    <n v="0"/>
    <n v="116000"/>
    <n v="115050"/>
  </r>
  <r>
    <s v="2024"/>
    <x v="0"/>
    <x v="0"/>
    <x v="1"/>
    <x v="7"/>
    <s v="2 - Poder Ejecutivo"/>
    <s v="0203 - MINISTERIO DE DEFENSA"/>
    <s v="0001 - ARMADA DE LA REPUBLICA DOMINICANA"/>
    <x v="2"/>
    <x v="10"/>
    <x v="30"/>
    <s v="2.6 - BIENES MUEBLES, INMUEBLES E INTANGIBLES"/>
    <s v="2.6.3 - EQUIPO E INSTRUMENTAL, CIENTÍFICO Y LABORATORIO"/>
    <s v="N"/>
    <s v="00 - N/A"/>
    <s v="10 - FONDO GENERAL"/>
    <s v="(en blanco)"/>
    <s v="99 - MULTIPROVINCIAL"/>
    <n v="0"/>
    <n v="1380600"/>
    <n v="138060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1098603.06"/>
    <n v="411192.24"/>
  </r>
  <r>
    <s v="2024"/>
    <x v="0"/>
    <x v="0"/>
    <x v="1"/>
    <x v="7"/>
    <s v="2 - Poder Ejecutivo"/>
    <s v="0203 - MINISTERIO DE DEFENSA"/>
    <s v="0001 - ARMADA DE LA REPUBLICA DOMINICANA"/>
    <x v="2"/>
    <x v="10"/>
    <x v="30"/>
    <s v="2.6 - BIENES MUEBLES, INMUEBLES E INTANGIBLES"/>
    <s v="2.6.6 - EQUIPOS DE DEFENSA Y SEGURIDAD"/>
    <s v="N"/>
    <s v="00 - N/A"/>
    <s v="10 - FONDO GENERAL"/>
    <s v="(en blanco)"/>
    <s v="99 - MULTIPROVINCIAL"/>
    <n v="0"/>
    <n v="200000"/>
    <n v="171536.6"/>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23682900"/>
    <n v="18144401.800000001"/>
    <n v="10418072.5"/>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2690000"/>
    <n v="2440000"/>
    <n v="61360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en blanco)"/>
    <s v="99 - MULTIPROVINCIAL"/>
    <n v="1500000"/>
    <n v="150000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en blanco)"/>
    <s v="99 - MULTIPROVINCIAL"/>
    <n v="0"/>
    <n v="12826500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2567120"/>
    <n v="8987800.2199999988"/>
    <n v="0"/>
  </r>
  <r>
    <s v="2024"/>
    <x v="0"/>
    <x v="0"/>
    <x v="1"/>
    <x v="7"/>
    <s v="2 - Poder Ejecutivo"/>
    <s v="0203 - MINISTERIO DE DEFENSA"/>
    <s v="0001 - EJERCITO DE LA REPUBLICA DOMINICANA"/>
    <x v="0"/>
    <x v="7"/>
    <x v="29"/>
    <s v="2.6 - BIENES MUEBLES, INMUEBLES E INTANGIBLES"/>
    <s v="2.6.6 - EQUIPOS DE DEFENSA Y SEGURIDAD"/>
    <s v="N"/>
    <s v="00 - N/A"/>
    <s v="10 - FONDO GENERAL"/>
    <s v="(en blanco)"/>
    <s v="99 - MULTIPROVINCIAL"/>
    <n v="1140000"/>
    <n v="214969440"/>
    <n v="214152859.46000001"/>
  </r>
  <r>
    <s v="2024"/>
    <x v="0"/>
    <x v="0"/>
    <x v="1"/>
    <x v="7"/>
    <s v="2 - Poder Ejecutivo"/>
    <s v="0203 - MINISTERIO DE DEFENSA"/>
    <s v="0001 - EJERCITO DE LA REPUBLICA DOMINICANA"/>
    <x v="0"/>
    <x v="7"/>
    <x v="29"/>
    <s v="2.7 - OBRAS"/>
    <s v="2.7.1 - OBRAS EN EDIFICACIONES"/>
    <s v="N"/>
    <s v="00 - N/A"/>
    <s v="10 - FONDO GENERAL"/>
    <s v="(en blanco)"/>
    <s v="99 - MULTIPROVINCIAL"/>
    <n v="0"/>
    <n v="279458500"/>
    <n v="259765796.05000001"/>
  </r>
  <r>
    <s v="2024"/>
    <x v="0"/>
    <x v="0"/>
    <x v="1"/>
    <x v="7"/>
    <s v="2 - Poder Ejecutivo"/>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48540344.420000002"/>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400000"/>
    <n v="550000"/>
    <n v="265738.82999999996"/>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17521180.879999999"/>
    <n v="11789666.960000001"/>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200000"/>
    <n v="10000"/>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3355687.2"/>
    <n v="610639.5"/>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en blanco)"/>
    <s v="99 - MULTIPROVINCIAL"/>
    <n v="300000"/>
    <n v="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en blanco)"/>
    <s v="99 - MULTIPROVINCIAL"/>
    <n v="0"/>
    <n v="6382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en blanco)"/>
    <s v="99 - MULTIPROVINCIAL"/>
    <n v="47500"/>
    <n v="47500"/>
    <n v="25460.95"/>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224053126.59999999"/>
    <n v="224049517.599999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928800"/>
    <n v="1586800"/>
    <n v="1246686.99"/>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10575465.290000001"/>
    <n v="6756292.4799999995"/>
  </r>
  <r>
    <s v="2024"/>
    <x v="0"/>
    <x v="0"/>
    <x v="1"/>
    <x v="7"/>
    <s v="2 - Poder Ejecutivo"/>
    <s v="0203 - MINISTERIO DE DEFENSA"/>
    <s v="0001 - FUERZA AEREA DE LA  REPUBLICA DOMINICANA"/>
    <x v="0"/>
    <x v="7"/>
    <x v="29"/>
    <s v="2.6 - BIENES MUEBLES, INMUEBLES E INTANGIBLES"/>
    <s v="2.6.6 - EQUIPOS DE DEFENSA Y SEGURIDAD"/>
    <s v="N"/>
    <s v="00 - N/A"/>
    <s v="10 - FONDO GENERAL"/>
    <s v="(en blanco)"/>
    <s v="99 - MULTIPROVINCIAL"/>
    <n v="250000"/>
    <n v="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8974523"/>
    <n v="8000868"/>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215000"/>
    <n v="115000"/>
    <n v="0"/>
  </r>
  <r>
    <s v="2024"/>
    <x v="0"/>
    <x v="0"/>
    <x v="1"/>
    <x v="7"/>
    <s v="2 - Poder Ejecutivo"/>
    <s v="0203 - MINISTERIO DE DEFENSA"/>
    <s v="0001 - FUERZA AEREA DE LA  REPUBLICA DOMINICANA"/>
    <x v="0"/>
    <x v="7"/>
    <x v="29"/>
    <s v="2.7 - OBRAS"/>
    <s v="2.7.1 - OBRAS EN EDIFICACIONES"/>
    <s v="N"/>
    <s v="00 - N/A"/>
    <s v="10 - FONDO GENERAL"/>
    <s v="(en blanco)"/>
    <s v="99 - MULTIPROVINCIAL"/>
    <n v="0"/>
    <n v="352485917.02999997"/>
    <n v="155431244.77000004"/>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8778274"/>
    <n v="32498164"/>
    <n v="20204858.919999998"/>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729210"/>
    <n v="542335.08000000007"/>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23500000"/>
    <n v="12244396"/>
    <n v="4526440.18"/>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en blanco)"/>
    <s v="99 - MULTIPROVINCIAL"/>
    <n v="0"/>
    <n v="500000"/>
    <n v="404150"/>
  </r>
  <r>
    <s v="2024"/>
    <x v="0"/>
    <x v="0"/>
    <x v="1"/>
    <x v="7"/>
    <s v="2 - Poder Ejecutivo"/>
    <s v="0203 - MINISTERIO DE DEFENSA"/>
    <s v="0001 - MINISTERIO DE DEFENSA"/>
    <x v="0"/>
    <x v="7"/>
    <x v="29"/>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781631"/>
    <n v="0"/>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13000000"/>
    <n v="13000000"/>
    <n v="12550229.82"/>
  </r>
  <r>
    <s v="2024"/>
    <x v="0"/>
    <x v="0"/>
    <x v="1"/>
    <x v="7"/>
    <s v="2 - Poder Ejecutivo"/>
    <s v="0203 - MINISTERIO DE DEFENSA"/>
    <s v="0001 - MINISTERIO DE DEFENSA"/>
    <x v="0"/>
    <x v="7"/>
    <x v="29"/>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548361"/>
    <n v="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31000000"/>
    <n v="116372265"/>
    <n v="30296422.620000005"/>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8800000"/>
    <n v="18233150"/>
  </r>
  <r>
    <s v="2024"/>
    <x v="0"/>
    <x v="0"/>
    <x v="1"/>
    <x v="7"/>
    <s v="2 - Poder Ejecutivo"/>
    <s v="0203 - MINISTERIO DE DEFENSA"/>
    <s v="0001 - MINISTERIO DE DEFENSA"/>
    <x v="0"/>
    <x v="7"/>
    <x v="29"/>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113949398.73"/>
    <n v="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1980411"/>
    <n v="236351975"/>
    <n v="55257548.490000002"/>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402245"/>
    <n v="372360.52"/>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396480"/>
    <n v="79296"/>
  </r>
  <r>
    <s v="2024"/>
    <x v="0"/>
    <x v="0"/>
    <x v="1"/>
    <x v="7"/>
    <s v="2 - Poder Ejecutivo"/>
    <s v="0203 - MINISTERIO DE DEFENSA"/>
    <s v="0001 - MINISTERIO DE DEFENSA"/>
    <x v="0"/>
    <x v="7"/>
    <x v="29"/>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5826082.5700000003"/>
    <n v="0"/>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29702528"/>
    <n v="12027804"/>
    <n v="2338407.7000000002"/>
  </r>
  <r>
    <s v="2024"/>
    <x v="0"/>
    <x v="0"/>
    <x v="1"/>
    <x v="7"/>
    <s v="2 - Poder Ejecutivo"/>
    <s v="0203 - MINISTERIO DE DEFENSA"/>
    <s v="0001 - MINISTERIO DE DEFENSA"/>
    <x v="0"/>
    <x v="7"/>
    <x v="29"/>
    <s v="2.6 - BIENES MUEBLES, INMUEBLES E INTANGIBLES"/>
    <s v="2.6.6 - EQUIPOS DE DEFENSA Y SEGURIDAD"/>
    <s v="N"/>
    <s v="00 - N/A"/>
    <s v="20 - FONDOS CON DESTINO ESPECÍFICO"/>
    <s v="(en blanco)"/>
    <s v="99 - MULTIPROVINCIAL"/>
    <n v="0"/>
    <n v="318425"/>
    <n v="0"/>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25233"/>
    <n v="0"/>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4000000"/>
    <n v="37921140"/>
    <n v="33797139.260000005"/>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3000000"/>
    <n v="3108764"/>
    <n v="33003.24"/>
  </r>
  <r>
    <s v="2024"/>
    <x v="0"/>
    <x v="0"/>
    <x v="1"/>
    <x v="7"/>
    <s v="2 - Poder Ejecutivo"/>
    <s v="0203 - MINISTERIO DE DEFENSA"/>
    <s v="0001 - MINISTERIO DE DEFENSA"/>
    <x v="0"/>
    <x v="7"/>
    <x v="29"/>
    <s v="2.7 - OBRAS"/>
    <s v="2.7.1 - OBRAS EN EDIFICACIONES"/>
    <s v="N"/>
    <s v="00 - N/A"/>
    <s v="10 - FONDO GENERAL"/>
    <s v="(en blanco)"/>
    <s v="99 - MULTIPROVINCIAL"/>
    <n v="40394385"/>
    <n v="161412456"/>
    <n v="32369370.229999993"/>
  </r>
  <r>
    <s v="2024"/>
    <x v="0"/>
    <x v="0"/>
    <x v="1"/>
    <x v="7"/>
    <s v="2 - Poder Ejecutivo"/>
    <s v="0203 - MINISTERIO DE DEFENSA"/>
    <s v="0001 - MINISTERIO DE DEFENSA"/>
    <x v="0"/>
    <x v="7"/>
    <x v="29"/>
    <s v="2.7 - OBRAS"/>
    <s v="2.7.1 - OBRAS EN EDIFICACIONES"/>
    <s v="N"/>
    <s v="00 - N/A"/>
    <s v="20 - FONDOS CON DESTINO ESPECÍFICO"/>
    <s v="(en blanco)"/>
    <s v="99 - MULTIPROVINCIAL"/>
    <n v="0"/>
    <n v="20000000"/>
    <n v="0"/>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633043353"/>
    <n v="168512639.90000001"/>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12916847"/>
    <n v="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707821"/>
    <n v="707821"/>
    <n v="100512.40000000001"/>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100000"/>
    <n v="224792"/>
    <n v="124791.37"/>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en blanco)"/>
    <s v="32 - SANTO DOMINGO"/>
    <n v="200000"/>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en blanco)"/>
    <s v="32 - SANTO DOMINGO"/>
    <n v="0"/>
    <n v="8286"/>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1045000"/>
    <n v="936871.84"/>
    <n v="386364.01000000007"/>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en blanco)"/>
    <s v="99 - MULTIPROVINCIAL"/>
    <n v="60000"/>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250000"/>
    <n v="15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510000"/>
    <n v="664648.16"/>
    <n v="447919.74"/>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en blanco)"/>
    <s v="99 - MULTIPROVINCIAL"/>
    <n v="5000"/>
    <n v="58480"/>
    <n v="0"/>
  </r>
  <r>
    <s v="2024"/>
    <x v="0"/>
    <x v="0"/>
    <x v="1"/>
    <x v="7"/>
    <s v="2 - Poder Ejecutivo"/>
    <s v="0203 - MINISTERIO DE DEFENSA"/>
    <s v="0002 - DIRECCION GENERAL DE DRAGAS, PRESAS Y BALIZAMIENTO, M.G"/>
    <x v="0"/>
    <x v="7"/>
    <x v="29"/>
    <s v="2.7 - OBRAS"/>
    <s v="2.7.1 - OBRAS EN EDIFICACIONES"/>
    <s v="N"/>
    <s v="00 - N/A"/>
    <s v="10 - FONDO GENERAL"/>
    <s v="(en blanco)"/>
    <s v="99 - MULTIPROVINCIAL"/>
    <n v="1000"/>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1700000"/>
    <n v="14705873"/>
    <n v="13754685"/>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849348"/>
    <n v="830838"/>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750000"/>
    <n v="561007"/>
    <n v="533659.72"/>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600000"/>
    <n v="2645183"/>
    <n v="2415554.4"/>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en blanco)"/>
    <s v="99 - MULTIPROVINCIAL"/>
    <n v="100000"/>
    <n v="7500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en blanco)"/>
    <s v="99 - MULTIPROVINCIAL"/>
    <n v="8300000"/>
    <n v="10400000"/>
    <n v="104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2280000"/>
    <n v="6412220"/>
    <n v="5662697.6200000001"/>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100000"/>
    <n v="253400"/>
    <n v="153400"/>
  </r>
  <r>
    <s v="2024"/>
    <x v="0"/>
    <x v="0"/>
    <x v="1"/>
    <x v="7"/>
    <s v="2 - Poder Ejecutivo"/>
    <s v="0203 - MINISTERIO DE DEFENSA"/>
    <s v="0002 - DIRECCION GENERAL DE ESCUELAS VOCACIONALES"/>
    <x v="2"/>
    <x v="10"/>
    <x v="31"/>
    <s v="2.6 - BIENES MUEBLES, INMUEBLES E INTANGIBLES"/>
    <s v="2.6.6 - EQUIPOS DE DEFENSA Y SEGURIDAD"/>
    <s v="N"/>
    <s v="00 - N/A"/>
    <s v="10 - FONDO GENERAL"/>
    <s v="(en blanco)"/>
    <s v="99 - MULTIPROVINCIAL"/>
    <n v="0"/>
    <n v="116000"/>
    <n v="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700499"/>
    <n v="63828"/>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en blanco)"/>
    <s v="99 - MULTIPROVINCIAL"/>
    <n v="100000"/>
    <n v="100000"/>
    <n v="0"/>
  </r>
  <r>
    <s v="2024"/>
    <x v="0"/>
    <x v="0"/>
    <x v="1"/>
    <x v="7"/>
    <s v="2 - Poder Ejecutivo"/>
    <s v="0203 - MINISTERIO DE DEFENSA"/>
    <s v="0002 - DIRECCION GENERAL DE ESCUELAS VOCACIONALES"/>
    <x v="2"/>
    <x v="10"/>
    <x v="31"/>
    <s v="2.7 - OBRAS"/>
    <s v="2.7.1 - OBRAS EN EDIFICACIONES"/>
    <s v="N"/>
    <s v="00 - N/A"/>
    <s v="10 - FONDO GENERAL"/>
    <s v="(en blanco)"/>
    <s v="99 - MULTIPROVINCIAL"/>
    <n v="88648537"/>
    <n v="34067047"/>
    <n v="13639038.01"/>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815000"/>
    <n v="642000"/>
    <n v="351507.83999999997"/>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92633"/>
    <n v="265633"/>
    <n v="77585"/>
  </r>
  <r>
    <s v="2024"/>
    <x v="0"/>
    <x v="0"/>
    <x v="1"/>
    <x v="7"/>
    <s v="2 - Poder Ejecutivo"/>
    <s v="0203 - MINISTERIO DE DEFENSA"/>
    <s v="0002 - HOSPITAL MILITAR FAD DR RAMON DE LARA"/>
    <x v="2"/>
    <x v="3"/>
    <x v="28"/>
    <s v="2.6 - BIENES MUEBLES, INMUEBLES E INTANGIBLES"/>
    <s v="2.6.1 - MOBILIARIO Y EQUIPO"/>
    <s v="N"/>
    <s v="00 - N/A"/>
    <s v="10 - FONDO GENERAL"/>
    <s v="(en blanco)"/>
    <s v="99 - MULTIPROVINCIAL"/>
    <n v="0"/>
    <n v="31565"/>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2258814"/>
    <n v="1618145.8"/>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en blanco)"/>
    <s v="99 - MULTIPROVINCIAL"/>
    <n v="0"/>
    <n v="175018"/>
    <n v="147264"/>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6200630"/>
    <n v="5943956.5600000005"/>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5171883"/>
    <n v="4234385.66"/>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en blanco)"/>
    <s v="99 - MULTIPROVINCIAL"/>
    <n v="0"/>
    <n v="197488"/>
    <n v="197487.75"/>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152692"/>
    <n v="10667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1968230"/>
    <n v="1016287.5"/>
  </r>
  <r>
    <s v="2024"/>
    <x v="0"/>
    <x v="0"/>
    <x v="1"/>
    <x v="7"/>
    <s v="2 - Poder Ejecutivo"/>
    <s v="0203 - MINISTERIO DE DEFENSA"/>
    <s v="0002 - HOSPITAL MILITAR FAD DR RAMON DE LARA"/>
    <x v="2"/>
    <x v="3"/>
    <x v="28"/>
    <s v="2.6 - BIENES MUEBLES, INMUEBLES E INTANGIBLES"/>
    <s v="2.6.6 - EQUIPOS DE DEFENSA Y SEGURIDAD"/>
    <s v="N"/>
    <s v="00 - N/A"/>
    <s v="20 - FONDOS CON DESTINO ESPECÍFICO"/>
    <s v="(en blanco)"/>
    <s v="99 - MULTIPROVINCIAL"/>
    <n v="0"/>
    <n v="57443"/>
    <n v="0"/>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en blanco)"/>
    <s v="99 - MULTIPROVINCIAL"/>
    <n v="0"/>
    <n v="10196"/>
    <n v="10195.200000000001"/>
  </r>
  <r>
    <s v="2024"/>
    <x v="0"/>
    <x v="0"/>
    <x v="1"/>
    <x v="7"/>
    <s v="2 - Poder Ejecutivo"/>
    <s v="0203 - MINISTERIO DE DEFENSA"/>
    <s v="0002 - HOSPITAL MILITAR FAD DR RAMON DE LARA"/>
    <x v="2"/>
    <x v="3"/>
    <x v="28"/>
    <s v="2.7 - OBRAS"/>
    <s v="2.7.1 - OBRAS EN EDIFICACIONES"/>
    <s v="N"/>
    <s v="00 - N/A"/>
    <s v="10 - FONDO GENERAL"/>
    <s v="(en blanco)"/>
    <s v="99 - MULTIPROVINCIAL"/>
    <n v="0"/>
    <n v="57989404.969999999"/>
    <n v="17731282.039999999"/>
  </r>
  <r>
    <s v="2024"/>
    <x v="0"/>
    <x v="0"/>
    <x v="1"/>
    <x v="7"/>
    <s v="2 - Poder Ejecutivo"/>
    <s v="0203 - MINISTERIO DE DEFENSA"/>
    <s v="0002 - HOSPITAL MILITAR FAD DR RAMON DE LARA"/>
    <x v="2"/>
    <x v="3"/>
    <x v="28"/>
    <s v="2.7 - OBRAS"/>
    <s v="2.7.1 - OBRAS EN EDIFICACIONES"/>
    <s v="N"/>
    <s v="00 - N/A"/>
    <s v="20 - FONDOS CON DESTINO ESPECÍFICO"/>
    <s v="(en blanco)"/>
    <s v="99 - MULTIPROVINCIAL"/>
    <n v="0"/>
    <n v="50380774"/>
    <n v="27255544.509999998"/>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2500000"/>
    <n v="3000000"/>
    <n v="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500000"/>
    <n v="2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750000"/>
    <n v="1600000"/>
    <n v="1599997.4"/>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en blanco)"/>
    <s v="32 - SANTO DOMINGO"/>
    <n v="200000"/>
    <n v="65000"/>
    <n v="57348"/>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en blanco)"/>
    <s v="32 - SANTO DOMINGO"/>
    <n v="50000"/>
    <n v="5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450000"/>
    <n v="505000"/>
    <n v="296475"/>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115000"/>
    <n v="11500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60000"/>
    <n v="77300"/>
    <n v="37199.5"/>
  </r>
  <r>
    <s v="2024"/>
    <x v="0"/>
    <x v="0"/>
    <x v="1"/>
    <x v="7"/>
    <s v="2 - Poder Ejecutivo"/>
    <s v="0203 - MINISTERIO DE DEFENSA"/>
    <s v="0003 - SERVICIOS DE PESCA"/>
    <x v="0"/>
    <x v="7"/>
    <x v="29"/>
    <s v="2.6 - BIENES MUEBLES, INMUEBLES E INTANGIBLES"/>
    <s v="2.6.1 - MOBILIARIO Y EQUIPO"/>
    <s v="N"/>
    <s v="00 - N/A"/>
    <s v="10 - FONDO GENERAL"/>
    <s v="(en blanco)"/>
    <s v="99 - MULTIPROVINCIAL"/>
    <n v="858824"/>
    <n v="858824"/>
    <n v="269276.48"/>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4 - INSTITUTO DE SEGURIDAD SOCIAL DE LAS FUERZAS ARMADAS"/>
    <x v="2"/>
    <x v="4"/>
    <x v="6"/>
    <s v="2.7 - OBRAS"/>
    <s v="2.7.1 - OBRAS EN EDIFICACIONES"/>
    <s v="N"/>
    <s v="00 - N/A"/>
    <s v="10 - FONDO GENERAL"/>
    <s v="(en blanco)"/>
    <s v="99 - MULTIPROVINCIAL"/>
    <n v="0"/>
    <n v="200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2100000"/>
    <n v="2100000"/>
    <n v="1297142.9000000001"/>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4277228.8499999996"/>
    <n v="3848398.8900000006"/>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en blanco)"/>
    <s v="99 - MULTIPROVINCIAL"/>
    <n v="73367"/>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162038.99"/>
    <n v="162038.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6279974"/>
    <n v="61279974"/>
    <n v="1436578.7"/>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18275626.299999997"/>
    <n v="4141150.6500000004"/>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1330000"/>
    <n v="1330000"/>
    <n v="425305.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1995577.56"/>
    <n v="1843905.7599999998"/>
  </r>
  <r>
    <s v="2024"/>
    <x v="0"/>
    <x v="0"/>
    <x v="1"/>
    <x v="7"/>
    <s v="2 - Poder Ejecutivo"/>
    <s v="0203 - MINISTERIO DE DEFENSA"/>
    <s v="0005 - HOSPITAL CENTRAL FUERZAS  ARMADAS"/>
    <x v="2"/>
    <x v="3"/>
    <x v="28"/>
    <s v="2.6 - BIENES MUEBLES, INMUEBLES E INTANGIBLES"/>
    <s v="2.6.6 - EQUIPOS DE DEFENSA Y SEGURIDAD"/>
    <s v="N"/>
    <s v="00 - N/A"/>
    <s v="10 - FONDO GENERAL"/>
    <s v="(en blanco)"/>
    <s v="99 - MULTIPROVINCIAL"/>
    <n v="0"/>
    <n v="70682"/>
    <n v="70682"/>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en blanco)"/>
    <s v="99 - MULTIPROVINCIAL"/>
    <n v="100000"/>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480000"/>
    <n v="1144348"/>
    <n v="1075654.1200000001"/>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149791"/>
    <n v="117695.87"/>
  </r>
  <r>
    <s v="2024"/>
    <x v="0"/>
    <x v="0"/>
    <x v="1"/>
    <x v="7"/>
    <s v="2 - Poder Ejecutivo"/>
    <s v="0203 - MINISTERIO DE DEFENSA"/>
    <s v="0006 - INSTITUTO CARTOGRÁFICO MILITAR DE LAS FUERZAS ARMADAS"/>
    <x v="0"/>
    <x v="7"/>
    <x v="33"/>
    <s v="2.6 - BIENES MUEBLES, INMUEBLES E INTANGIBLES"/>
    <s v="2.6.3 - EQUIPO E INSTRUMENTAL, CIENTÍFICO Y LABORATORIO"/>
    <s v="N"/>
    <s v="00 - N/A"/>
    <s v="10 - FONDO GENERAL"/>
    <s v="(en blanco)"/>
    <s v="01 - DISTRITO NACIONAL"/>
    <n v="0"/>
    <n v="10000"/>
    <n v="500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240000"/>
    <n v="540311"/>
    <n v="337658.2"/>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556854"/>
    <n v="556854"/>
    <n v="3225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650000"/>
    <n v="650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125000"/>
    <n v="125000"/>
    <n v="2850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2481521.6800000002"/>
    <n v="730980.5"/>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en blanco)"/>
    <s v="99 - MULTIPROVINCIAL"/>
    <n v="0"/>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en blanco)"/>
    <s v="99 - MULTIPROVINCIAL"/>
    <n v="0"/>
    <n v="74005"/>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en blanco)"/>
    <s v="99 - MULTIPROVINCIAL"/>
    <n v="0"/>
    <n v="14415169"/>
    <n v="11297331.960000001"/>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650000"/>
    <n v="663371"/>
    <n v="44899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110000"/>
    <n v="205674"/>
    <n v="17287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159999"/>
    <n v="159999"/>
    <n v="413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3355131"/>
    <n v="370000"/>
    <n v="213816"/>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50000"/>
    <n v="131275"/>
    <n v="131275"/>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150000"/>
    <n v="301128.40000000002"/>
    <n v="280680.24"/>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3225000"/>
    <n v="6810221.8700000001"/>
    <n v="6155295.2699999996"/>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800000"/>
    <n v="2118085"/>
    <n v="1948757.04"/>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en blanco)"/>
    <s v="99 - MULTIPROVINCIAL"/>
    <n v="3000000"/>
    <n v="348554"/>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3820000"/>
    <n v="961308.07000000007"/>
    <n v="346404.23"/>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400000"/>
    <n v="1404000.06"/>
    <n v="1304000.06"/>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en blanco)"/>
    <s v="99 - MULTIPROVINCIAL"/>
    <n v="500000"/>
    <n v="102831"/>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675000"/>
    <n v="675000"/>
    <n v="184192.1"/>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80000"/>
    <n v="800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en blanco)"/>
    <s v="99 - MULTIPROVINCIAL"/>
    <n v="133572"/>
    <n v="133572"/>
    <n v="113711.15"/>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885061"/>
    <n v="843735.4"/>
  </r>
  <r>
    <s v="2024"/>
    <x v="0"/>
    <x v="0"/>
    <x v="1"/>
    <x v="7"/>
    <s v="2 - Poder Ejecutivo"/>
    <s v="0203 - MINISTERIO DE DEFENSA"/>
    <s v="0015 - CUERPOS ESPECIALIZADOS DE SEGURIDAD PORTUARIA"/>
    <x v="0"/>
    <x v="7"/>
    <x v="29"/>
    <s v="2.6 - BIENES MUEBLES, INMUEBLES E INTANGIBLES"/>
    <s v="2.6.3 - EQUIPO E INSTRUMENTAL, CIENTÍFICO Y LABORATORIO"/>
    <s v="N"/>
    <s v="00 - N/A"/>
    <s v="20 - FONDOS CON DESTINO ESPECÍFICO"/>
    <s v="(en blanco)"/>
    <s v="99 - MULTIPROVINCIAL"/>
    <n v="0"/>
    <n v="90890"/>
    <n v="9086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en blanco)"/>
    <s v="99 - MULTIPROVINCIAL"/>
    <n v="0"/>
    <n v="672600"/>
    <n v="67260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en blanco)"/>
    <s v="99 - MULTIPROVINCIAL"/>
    <n v="0"/>
    <n v="3172600"/>
    <n v="290044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45430"/>
    <n v="454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2473492"/>
    <n v="2340348"/>
    <n v="124289.4"/>
  </r>
  <r>
    <s v="2024"/>
    <x v="0"/>
    <x v="0"/>
    <x v="1"/>
    <x v="7"/>
    <s v="2 - Poder Ejecutivo"/>
    <s v="0203 - MINISTERIO DE DEFENSA"/>
    <s v="0017 - SERVICIO MILITAR VOLUNTARIO"/>
    <x v="0"/>
    <x v="7"/>
    <x v="29"/>
    <s v="2.6 - BIENES MUEBLES, INMUEBLES E INTANGIBLES"/>
    <s v="2.6.2 - MOBILIARIO Y EQUIPO DE AUDIO, AUDIOVISUAL, RECREATIVO Y EDUCACIONAL"/>
    <s v="N"/>
    <s v="00 - N/A"/>
    <s v="10 - FONDO GENERAL"/>
    <s v="(en blanco)"/>
    <s v="99 - MULTIPROVINCIAL"/>
    <n v="0"/>
    <n v="84262"/>
    <n v="64128.28"/>
  </r>
  <r>
    <s v="2024"/>
    <x v="0"/>
    <x v="0"/>
    <x v="1"/>
    <x v="7"/>
    <s v="2 - Poder Ejecutivo"/>
    <s v="0203 - MINISTERIO DE DEFENSA"/>
    <s v="0017 - SERVICIO MILITAR VOLUNTARIO"/>
    <x v="0"/>
    <x v="7"/>
    <x v="29"/>
    <s v="2.6 - BIENES MUEBLES, INMUEBLES E INTANGIBLES"/>
    <s v="2.6.5 - MAQUINARIA, OTROS EQUIPOS Y HERRAMIENTAS"/>
    <s v="N"/>
    <s v="00 - N/A"/>
    <s v="10 - FONDO GENERAL"/>
    <s v="(en blanco)"/>
    <s v="99 - MULTIPROVINCIAL"/>
    <n v="0"/>
    <n v="5310"/>
    <n v="5310"/>
  </r>
  <r>
    <s v="2024"/>
    <x v="0"/>
    <x v="0"/>
    <x v="1"/>
    <x v="7"/>
    <s v="2 - Poder Ejecutivo"/>
    <s v="0203 - MINISTERIO DE DEFENSA"/>
    <s v="0017 - SERVICIO MILITAR VOLUNTARIO"/>
    <x v="0"/>
    <x v="7"/>
    <x v="29"/>
    <s v="2.6 - BIENES MUEBLES, INMUEBLES E INTANGIBLES"/>
    <s v="2.6.6 - EQUIPOS DE DEFENSA Y SEGURIDAD"/>
    <s v="N"/>
    <s v="00 - N/A"/>
    <s v="10 - FONDO GENERAL"/>
    <s v="(en blanco)"/>
    <s v="99 - MULTIPROVINCIAL"/>
    <n v="0"/>
    <n v="43572"/>
    <n v="43571.5"/>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522120"/>
    <n v="22212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300000"/>
    <n v="14997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2450000"/>
    <n v="3018513"/>
    <n v="1939627.13"/>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500000"/>
    <n v="2968284.4"/>
    <n v="2919553.04"/>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en blanco)"/>
    <s v="99 - MULTIPROVINCIAL"/>
    <n v="100000"/>
    <n v="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1000000"/>
    <n v="27339000"/>
    <n v="24347899.989999998"/>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700000"/>
    <n v="6189374"/>
    <n v="5803893.6200000001"/>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en blanco)"/>
    <s v="99 - MULTIPROVINCIAL"/>
    <n v="500000"/>
    <n v="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en blanco)"/>
    <s v="99 - MULTIPROVINCIAL"/>
    <n v="700000"/>
    <n v="1680678"/>
    <n v="114814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en blanco)"/>
    <s v="99 - MULTIPROVINCIAL"/>
    <n v="0"/>
    <n v="259600"/>
    <n v="23010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14180000"/>
    <n v="1660510.1400000001"/>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3000000"/>
    <n v="566518"/>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1000000"/>
    <n v="397379.99"/>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en blanco)"/>
    <s v="99 - MULTIPROVINCIAL"/>
    <n v="0"/>
    <n v="2335740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5950514"/>
    <n v="1956927.34"/>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6874600.0999999996"/>
    <n v="1656039.1400000001"/>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en blanco)"/>
    <s v="99 - MULTIPROVINCIAL"/>
    <n v="0"/>
    <n v="200000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en blanco)"/>
    <s v="99 - MULTIPROVINCIAL"/>
    <n v="0"/>
    <n v="100000"/>
    <n v="26954.09"/>
  </r>
  <r>
    <s v="2024"/>
    <x v="0"/>
    <x v="0"/>
    <x v="1"/>
    <x v="7"/>
    <s v="2 - Poder Ejecutivo"/>
    <s v="0203 - MINISTERIO DE DEFENSA"/>
    <s v="0026 - Cuerpo Especializado de Seguridad Aeroportuaria y de Aviación Civil (CESAC)"/>
    <x v="0"/>
    <x v="7"/>
    <x v="29"/>
    <s v="2.7 - OBRAS"/>
    <s v="2.7.1 - OBRAS EN EDIFICACIONES"/>
    <s v="N"/>
    <s v="00 - N/A"/>
    <s v="20 - FONDOS CON DESTINO ESPECÍFICO"/>
    <s v="(en blanco)"/>
    <s v="99 - MULTIPROVINCIAL"/>
    <n v="0"/>
    <n v="9000000"/>
    <n v="2117526.46"/>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543000"/>
    <n v="3583113"/>
    <n v="265509.78999999998"/>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en blanco)"/>
    <s v="99 - MULTIPROVINCIAL"/>
    <n v="0"/>
    <n v="113754"/>
    <n v="113748.45999999999"/>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en blanco)"/>
    <s v="99 - MULTIPROVINCIAL"/>
    <n v="0"/>
    <n v="363040"/>
    <n v="41134.800000000003"/>
  </r>
  <r>
    <s v="2024"/>
    <x v="0"/>
    <x v="0"/>
    <x v="1"/>
    <x v="7"/>
    <s v="2 - Poder Ejecutivo"/>
    <s v="0203 - MINISTERIO DE DEFENSA"/>
    <s v="0028 - INSTITUTO SUPERIOR PARA LA DEFENSA ' GENERAL JUAN PABLO DUARTE DIEZ' INSUDE."/>
    <x v="2"/>
    <x v="10"/>
    <x v="24"/>
    <s v="2.7 - OBRAS"/>
    <s v="2.7.1 - OBRAS EN EDIFICACIONES"/>
    <s v="N"/>
    <s v="00 - N/A"/>
    <s v="10 - FONDO GENERAL"/>
    <s v="(en blanco)"/>
    <s v="99 - MULTIPROVINCIAL"/>
    <n v="0"/>
    <n v="2743000"/>
    <n v="0"/>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322898"/>
    <n v="1176898"/>
    <n v="687453"/>
  </r>
  <r>
    <s v="2024"/>
    <x v="0"/>
    <x v="0"/>
    <x v="1"/>
    <x v="7"/>
    <s v="2 - Poder Ejecutivo"/>
    <s v="0203 - MINISTERIO DE DEFENSA"/>
    <s v="0030 - SERVICIO NACIONAL DE PROTECCION AMBIENTAL"/>
    <x v="3"/>
    <x v="9"/>
    <x v="35"/>
    <s v="2.6 - BIENES MUEBLES, INMUEBLES E INTANGIBLES"/>
    <s v="2.6.3 - EQUIPO E INSTRUMENTAL, CIENTÍFICO Y LABORATORIO"/>
    <s v="N"/>
    <s v="00 - N/A"/>
    <s v="10 - FONDO GENERAL"/>
    <s v="(en blanco)"/>
    <s v="99 - MULTIPROVINCIAL"/>
    <n v="0"/>
    <n v="3000"/>
    <n v="0"/>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en blanco)"/>
    <s v="99 - MULTIPROVINCIAL"/>
    <n v="5400000"/>
    <n v="3078787"/>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185000"/>
    <n v="605000"/>
    <n v="375536.59"/>
  </r>
  <r>
    <s v="2024"/>
    <x v="0"/>
    <x v="0"/>
    <x v="1"/>
    <x v="7"/>
    <s v="2 - Poder Ejecutivo"/>
    <s v="0203 - MINISTERIO DE DEFENSA"/>
    <s v="0030 - SERVICIO NACIONAL DE PROTECCION AMBIENTAL"/>
    <x v="3"/>
    <x v="9"/>
    <x v="35"/>
    <s v="2.7 - OBRAS"/>
    <s v="2.7.1 - OBRAS EN EDIFICACIONES"/>
    <s v="N"/>
    <s v="00 - N/A"/>
    <s v="10 - FONDO GENERAL"/>
    <s v="(en blanco)"/>
    <s v="99 - MULTIPROVINCIAL"/>
    <n v="1187777"/>
    <n v="777"/>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en blanco)"/>
    <s v="99 - MULTIPROVINCIAL"/>
    <n v="0"/>
    <n v="233818"/>
    <n v="66630.490000000005"/>
  </r>
  <r>
    <s v="2024"/>
    <x v="0"/>
    <x v="0"/>
    <x v="1"/>
    <x v="7"/>
    <s v="2 - Poder Ejecutivo"/>
    <s v="0203 - MINISTERIO DE DEFENSA"/>
    <s v="0031 - DIRECCIÓN GENERAL DE LA INDUSTRIA MILITAR DE LAS FUERZAS ARMADAS"/>
    <x v="0"/>
    <x v="7"/>
    <x v="29"/>
    <s v="2.6 - BIENES MUEBLES, INMUEBLES E INTANGIBLES"/>
    <s v="2.6.2 - MOBILIARIO Y EQUIPO DE AUDIO, AUDIOVISUAL, RECREATIVO Y EDUCACIONAL"/>
    <s v="N"/>
    <s v="00 - N/A"/>
    <s v="10 - FONDO GENERAL"/>
    <s v="(en blanco)"/>
    <s v="99 - MULTIPROVINCIAL"/>
    <n v="0"/>
    <n v="34220"/>
    <n v="3422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3500000"/>
    <n v="1899099"/>
    <n v="25311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1939050.7000000002"/>
    <n v="1325428.25"/>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5000000"/>
    <n v="66249407.100000001"/>
    <n v="17424615.869999997"/>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164500"/>
    <n v="26965459"/>
    <n v="10689100.119999999"/>
  </r>
  <r>
    <s v="2024"/>
    <x v="0"/>
    <x v="0"/>
    <x v="1"/>
    <x v="7"/>
    <s v="2 - Poder Ejecutivo"/>
    <s v="0204 - MINISTERIO DE RELACIONES EXTERIORES"/>
    <s v="0001 - MINISTERIO DE RELACIONES EXTERIORES"/>
    <x v="0"/>
    <x v="13"/>
    <x v="36"/>
    <s v="2.6 - BIENES MUEBLES, INMUEBLES E INTANGIBLES"/>
    <s v="2.6.3 - EQUIPO E INSTRUMENTAL, CIENTÍFICO Y LABORATORIO"/>
    <s v="N"/>
    <s v="00 - N/A"/>
    <s v="10 - FONDO GENERAL"/>
    <s v="(en blanco)"/>
    <s v="01 - DISTRITO NACIONAL"/>
    <n v="0"/>
    <n v="63944"/>
    <n v="0"/>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40500000"/>
    <n v="48800000"/>
    <n v="47992240.030000001"/>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113310000"/>
    <n v="68715000"/>
    <n v="4131558.4800000004"/>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en blanco)"/>
    <s v="01 - DISTRITO NACIONAL"/>
    <n v="113363404"/>
    <n v="34363404"/>
    <n v="857694.39"/>
  </r>
  <r>
    <s v="2024"/>
    <x v="0"/>
    <x v="0"/>
    <x v="1"/>
    <x v="7"/>
    <s v="2 - Poder Ejecutivo"/>
    <s v="0204 - MINISTERIO DE RELACIONES EXTERIORES"/>
    <s v="0001 - MINISTERIO DE RELACIONES EXTERIORES"/>
    <x v="0"/>
    <x v="13"/>
    <x v="36"/>
    <s v="2.6 - BIENES MUEBLES, INMUEBLES E INTANGIBLES"/>
    <s v="2.6.8 - BIENES INTANGIBLES"/>
    <s v="N"/>
    <s v="00 - N/A"/>
    <s v="10 - FONDO GENERAL"/>
    <s v="(en blanco)"/>
    <s v="01 - DISTRITO NACIONAL"/>
    <n v="87580983"/>
    <n v="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896648.9"/>
    <n v="104168.98000000001"/>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20000000"/>
    <n v="185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35200000"/>
    <n v="54100000"/>
    <n v="17451844.140000004"/>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400000"/>
    <n v="8500000"/>
    <n v="283786.45999999996"/>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250000"/>
    <n v="25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2250000"/>
    <n v="20485000"/>
    <n v="9646994.9900000002"/>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4500000"/>
    <n v="8200000"/>
    <n v="6241282.4500000002"/>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en blanco)"/>
    <s v="99 - MULTIPROVINCIAL"/>
    <n v="2000000"/>
    <n v="18400000"/>
    <n v="3738572"/>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en blanco)"/>
    <s v="99 - MULTIPROVINCIAL"/>
    <n v="300000"/>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en blanco)"/>
    <s v="99 - MULTIPROVINCIAL"/>
    <n v="500000"/>
    <n v="500000"/>
    <n v="0"/>
  </r>
  <r>
    <s v="2024"/>
    <x v="0"/>
    <x v="0"/>
    <x v="1"/>
    <x v="7"/>
    <s v="2 - Poder Ejecutivo"/>
    <s v="0204 - MINISTERIO DE RELACIONES EXTERIORES"/>
    <s v="0002 - DIRECCION GENERAL DE PASAPORTES"/>
    <x v="0"/>
    <x v="13"/>
    <x v="36"/>
    <s v="2.7 - OBRAS"/>
    <s v="2.7.1 - OBRAS EN EDIFICACIONES"/>
    <s v="N"/>
    <s v="00 - N/A"/>
    <s v="20 - FONDOS CON DESTINO ESPECÍFICO"/>
    <s v="(en blanco)"/>
    <s v="99 - MULTIPROVINCIAL"/>
    <n v="10000000"/>
    <n v="35000000"/>
    <n v="6314195.7999999998"/>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4050000"/>
    <n v="1797584"/>
    <n v="641026.68000000005"/>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550000"/>
    <n v="288821"/>
    <n v="122381.13"/>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en blanco)"/>
    <s v="01 - DISTRITO NACIONAL"/>
    <n v="100000"/>
    <n v="1200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en blanco)"/>
    <s v="01 - DISTRITO NACIONAL"/>
    <n v="1000"/>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660000"/>
    <n v="522000"/>
    <n v="448775"/>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en blanco)"/>
    <s v="01 - DISTRITO NACIONAL"/>
    <n v="150000"/>
    <n v="50000"/>
    <n v="0"/>
  </r>
  <r>
    <s v="2024"/>
    <x v="0"/>
    <x v="0"/>
    <x v="1"/>
    <x v="7"/>
    <s v="2 - Poder Ejecutivo"/>
    <s v="0204 - MINISTERIO DE RELACIONES EXTERIORES"/>
    <s v="0003 - INSTITUTO DE EDUCACION SUPERIOR"/>
    <x v="2"/>
    <x v="10"/>
    <x v="24"/>
    <s v="2.6 - BIENES MUEBLES, INMUEBLES E INTANGIBLES"/>
    <s v="2.6.8 - BIENES INTANGIBLES"/>
    <s v="N"/>
    <s v="00 - N/A"/>
    <s v="10 - FONDO GENERAL"/>
    <s v="(en blanco)"/>
    <s v="01 - DISTRITO NACIONAL"/>
    <n v="400000"/>
    <n v="0"/>
    <n v="0"/>
  </r>
  <r>
    <s v="2024"/>
    <x v="0"/>
    <x v="0"/>
    <x v="1"/>
    <x v="7"/>
    <s v="2 - Poder Ejecutivo"/>
    <s v="0204 - MINISTERIO DE RELACIONES EXTERIORES"/>
    <s v="0003 - INSTITUTO DE EDUCACION SUPERIOR"/>
    <x v="2"/>
    <x v="10"/>
    <x v="24"/>
    <s v="2.7 - OBRAS"/>
    <s v="2.7.1 - OBRAS EN EDIFICACIONES"/>
    <s v="N"/>
    <s v="00 - N/A"/>
    <s v="10 - FONDO GENERAL"/>
    <s v="(en blanco)"/>
    <s v="01 - DISTRITO NACIONAL"/>
    <n v="1500000"/>
    <n v="1700000"/>
    <n v="0"/>
  </r>
  <r>
    <s v="2024"/>
    <x v="0"/>
    <x v="0"/>
    <x v="1"/>
    <x v="7"/>
    <s v="2 - Poder Ejecutivo"/>
    <s v="0204 - MINISTERIO DE RELACIONES EXTERIORES"/>
    <s v="0004 - CONSEJO NACIONAL DE FRONTERAS"/>
    <x v="0"/>
    <x v="13"/>
    <x v="36"/>
    <s v="2.6 - BIENES MUEBLES, INMUEBLES E INTANGIBLES"/>
    <s v="2.6.1 - MOBILIARIO Y EQUIPO"/>
    <s v="N"/>
    <s v="00 - N/A"/>
    <s v="10 - FONDO GENERAL"/>
    <s v="(en blanco)"/>
    <s v="99 - MULTIPROVINCIAL"/>
    <n v="100000"/>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950000"/>
    <n v="750000"/>
    <n v="69022.09"/>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150000"/>
    <n v="150000"/>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6952011"/>
    <n v="18232808"/>
    <n v="8800581.5199999996"/>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300000"/>
    <n v="26300000"/>
    <n v="24874555.319999997"/>
  </r>
  <r>
    <s v="2024"/>
    <x v="0"/>
    <x v="0"/>
    <x v="1"/>
    <x v="7"/>
    <s v="2 - Poder Ejecutivo"/>
    <s v="0205 - MINISTERIO DE HACIENDA"/>
    <s v="0001 - MINISTERIO DE HACIENDA"/>
    <x v="0"/>
    <x v="0"/>
    <x v="2"/>
    <s v="2.6 - BIENES MUEBLES, INMUEBLES E INTANGIBLES"/>
    <s v="2.6.1 - MOBILIARIO Y EQUIPO"/>
    <s v="S"/>
    <s v="00 - N/A"/>
    <s v="60 - CREDITO EXTERNO"/>
    <s v="(en blanco)"/>
    <s v="99 - MULTIPROVINCIAL"/>
    <n v="32433868"/>
    <n v="0"/>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2492500"/>
    <n v="2492500"/>
    <n v="1580227.63"/>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1450000"/>
    <n v="1450000"/>
    <n v="68825.67"/>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137000"/>
    <n v="137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400000"/>
    <n v="400000"/>
    <n v="962.88"/>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173776063"/>
    <n v="577946"/>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41100000"/>
    <n v="1100000"/>
    <n v="5133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en blanco)"/>
    <s v="01 - DISTRITO NACIONAL"/>
    <n v="0"/>
    <n v="8222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26545900"/>
    <n v="28685138"/>
    <n v="18084335.649999999"/>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30150000"/>
    <n v="15150000"/>
    <n v="12180304.689999999"/>
  </r>
  <r>
    <s v="2024"/>
    <x v="0"/>
    <x v="0"/>
    <x v="1"/>
    <x v="7"/>
    <s v="2 - Poder Ejecutivo"/>
    <s v="0205 - MINISTERIO DE HACIENDA"/>
    <s v="0001 - MINISTERIO DE HACIENDA"/>
    <x v="0"/>
    <x v="0"/>
    <x v="2"/>
    <s v="2.6 - BIENES MUEBLES, INMUEBLES E INTANGIBLES"/>
    <s v="2.6.6 - EQUIPOS DE DEFENSA Y SEGURIDAD"/>
    <s v="N"/>
    <s v="00 - N/A"/>
    <s v="10 - FONDO GENERAL"/>
    <s v="(en blanco)"/>
    <s v="99 - MULTIPROVINCIAL"/>
    <n v="9963050"/>
    <n v="9963050"/>
    <n v="314064.79000000004"/>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2000000"/>
    <n v="43433600"/>
    <n v="42433599.880000003"/>
  </r>
  <r>
    <s v="2024"/>
    <x v="0"/>
    <x v="0"/>
    <x v="1"/>
    <x v="7"/>
    <s v="2 - Poder Ejecutivo"/>
    <s v="0205 - MINISTERIO DE HACIENDA"/>
    <s v="0001 - MINISTERIO DE HACIENDA"/>
    <x v="0"/>
    <x v="0"/>
    <x v="2"/>
    <s v="2.6 - BIENES MUEBLES, INMUEBLES E INTANGIBLES"/>
    <s v="2.6.8 - BIENES INTANGIBLES"/>
    <s v="N"/>
    <s v="00 - N/A"/>
    <s v="20 - FONDOS CON DESTINO ESPECÍFICO"/>
    <s v="(en blanco)"/>
    <s v="99 - MULTIPROVINCIAL"/>
    <n v="0"/>
    <n v="77000000"/>
    <n v="0"/>
  </r>
  <r>
    <s v="2024"/>
    <x v="0"/>
    <x v="0"/>
    <x v="1"/>
    <x v="7"/>
    <s v="2 - Poder Ejecutivo"/>
    <s v="0205 - MINISTERIO DE HACIENDA"/>
    <s v="0001 - MINISTERIO DE HACIENDA"/>
    <x v="0"/>
    <x v="0"/>
    <x v="2"/>
    <s v="2.6 - BIENES MUEBLES, INMUEBLES E INTANGIBLES"/>
    <s v="2.6.8 - BIENES INTANGIBLES"/>
    <s v="S"/>
    <s v="00 - N/A"/>
    <s v="10 - FONDO GENERAL"/>
    <s v="(en blanco)"/>
    <s v="01 - DISTRITO NACIONAL"/>
    <n v="119000000"/>
    <n v="36780000"/>
    <n v="0"/>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502000"/>
    <n v="452000"/>
    <n v="280769.95999999996"/>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217600"/>
    <n v="789600"/>
    <n v="670547.19999999995"/>
  </r>
  <r>
    <s v="2024"/>
    <x v="0"/>
    <x v="0"/>
    <x v="1"/>
    <x v="7"/>
    <s v="2 - Poder Ejecutivo"/>
    <s v="0205 - MINISTERIO DE HACIENDA"/>
    <s v="0002 - DIRECCION NACIONAL DE CATASTRO"/>
    <x v="0"/>
    <x v="0"/>
    <x v="2"/>
    <s v="2.6 - BIENES MUEBLES, INMUEBLES E INTANGIBLES"/>
    <s v="2.6.1 - MOBILIARIO Y EQUIPO"/>
    <s v="N"/>
    <s v="00 - N/A"/>
    <s v="70 - DONACION EXTERNA"/>
    <s v="(en blanco)"/>
    <s v="99 - MULTIPROVINCIAL"/>
    <n v="0"/>
    <n v="900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en blanco)"/>
    <s v="99 - MULTIPROVINCIAL"/>
    <n v="0"/>
    <n v="4000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en blanco)"/>
    <s v="99 - MULTIPROVINCIAL"/>
    <n v="0"/>
    <n v="110000"/>
    <n v="80699.95"/>
  </r>
  <r>
    <s v="2024"/>
    <x v="0"/>
    <x v="0"/>
    <x v="1"/>
    <x v="7"/>
    <s v="2 - Poder Ejecutivo"/>
    <s v="0205 - MINISTERIO DE HACIENDA"/>
    <s v="0002 - DIRECCION NACIONAL DE CATASTRO"/>
    <x v="0"/>
    <x v="0"/>
    <x v="2"/>
    <s v="2.6 - BIENES MUEBLES, INMUEBLES E INTANGIBLES"/>
    <s v="2.6.4 - VEHÍCULOS Y EQUIPO DE TRANSPORTE, TRACCIÓN Y ELEVACIÓN"/>
    <s v="N"/>
    <s v="00 - N/A"/>
    <s v="70 - DONACION EXTERNA"/>
    <s v="(en blanco)"/>
    <s v="99 - MULTIPROVINCIAL"/>
    <n v="0"/>
    <n v="300000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en blanco)"/>
    <s v="99 - MULTIPROVINCIAL"/>
    <n v="15500"/>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692000"/>
    <n v="512000"/>
    <n v="0"/>
  </r>
  <r>
    <s v="2024"/>
    <x v="0"/>
    <x v="0"/>
    <x v="1"/>
    <x v="7"/>
    <s v="2 - Poder Ejecutivo"/>
    <s v="0205 - MINISTERIO DE HACIENDA"/>
    <s v="0002 - DIRECCION NACIONAL DE CATASTRO"/>
    <x v="0"/>
    <x v="0"/>
    <x v="2"/>
    <s v="2.6 - BIENES MUEBLES, INMUEBLES E INTANGIBLES"/>
    <s v="2.6.5 - MAQUINARIA, OTROS EQUIPOS Y HERRAMIENTAS"/>
    <s v="N"/>
    <s v="00 - N/A"/>
    <s v="70 - DONACION EXTERNA"/>
    <s v="(en blanco)"/>
    <s v="99 - MULTIPROVINCIAL"/>
    <n v="0"/>
    <n v="2400000"/>
    <n v="0"/>
  </r>
  <r>
    <s v="2024"/>
    <x v="0"/>
    <x v="0"/>
    <x v="1"/>
    <x v="7"/>
    <s v="2 - Poder Ejecutivo"/>
    <s v="0205 - MINISTERIO DE HACIENDA"/>
    <s v="0002 - DIRECCION NACIONAL DE CATASTRO"/>
    <x v="0"/>
    <x v="0"/>
    <x v="2"/>
    <s v="2.6 - BIENES MUEBLES, INMUEBLES E INTANGIBLES"/>
    <s v="2.6.6 - EQUIPOS DE DEFENSA Y SEGURIDAD"/>
    <s v="N"/>
    <s v="00 - N/A"/>
    <s v="10 - FONDO GENERAL"/>
    <s v="(en blanco)"/>
    <s v="99 - MULTIPROVINCIAL"/>
    <n v="0"/>
    <n v="5000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2125000"/>
    <n v="744226"/>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2359798"/>
    <n v="8158515"/>
    <n v="5102330.24"/>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545000"/>
    <n v="94200"/>
    <n v="9420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en blanco)"/>
    <s v="99 - MULTIPROVINCIAL"/>
    <n v="65000"/>
    <n v="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645000"/>
    <n v="1116519"/>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345000"/>
    <n v="622000"/>
    <n v="346346.52"/>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566154"/>
    <n v="543390"/>
  </r>
  <r>
    <s v="2024"/>
    <x v="0"/>
    <x v="0"/>
    <x v="1"/>
    <x v="7"/>
    <s v="2 - Poder Ejecutivo"/>
    <s v="0205 - MINISTERIO DE HACIENDA"/>
    <s v="0003 - ADMINISTRACION GENERAL DE BIENES NACIONALES"/>
    <x v="0"/>
    <x v="0"/>
    <x v="2"/>
    <s v="2.7 - OBRAS"/>
    <s v="2.7.1 - OBRAS EN EDIFICACIONES"/>
    <s v="N"/>
    <s v="00 - N/A"/>
    <s v="10 - FONDO GENERAL"/>
    <s v="(en blanco)"/>
    <s v="99 - MULTIPROVINCIAL"/>
    <n v="0"/>
    <n v="17828000"/>
    <n v="0"/>
  </r>
  <r>
    <s v="2024"/>
    <x v="0"/>
    <x v="0"/>
    <x v="1"/>
    <x v="7"/>
    <s v="2 - Poder Ejecutivo"/>
    <s v="0205 - MINISTERIO DE HACIENDA"/>
    <s v="0003 - ADMINISTRACION GENERAL DE BIENES NACIONALES"/>
    <x v="0"/>
    <x v="0"/>
    <x v="2"/>
    <s v="2.7 - OBRAS"/>
    <s v="2.7.1 - OBRAS EN EDIFICACIONES"/>
    <s v="N"/>
    <s v="00 - N/A"/>
    <s v="20 - FONDOS CON DESTINO ESPECÍFICO"/>
    <s v="(en blanco)"/>
    <s v="99 - MULTIPROVINCIAL"/>
    <n v="0"/>
    <n v="2840083"/>
    <n v="2823680.47"/>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13553489"/>
    <n v="2604958.3200000003"/>
    <n v="2197839.38"/>
  </r>
  <r>
    <s v="2024"/>
    <x v="0"/>
    <x v="0"/>
    <x v="1"/>
    <x v="7"/>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468331.25"/>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0000"/>
    <n v="232767.74000000005"/>
    <n v="82767.739999999991"/>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0"/>
    <n v="107040"/>
    <n v="0"/>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en blanco)"/>
    <s v="99 - MULTIPROVINCIAL"/>
    <n v="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508061"/>
    <n v="292984"/>
    <n v="7670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50000"/>
    <n v="120080.83"/>
    <n v="0"/>
  </r>
  <r>
    <s v="2024"/>
    <x v="0"/>
    <x v="0"/>
    <x v="1"/>
    <x v="7"/>
    <s v="2 - Poder Ejecutivo"/>
    <s v="0205 - MINISTERIO DE HACIENDA"/>
    <s v="0004 - DIRECCION GENERAL DE CONTRATACIONES PUBLICAS"/>
    <x v="0"/>
    <x v="0"/>
    <x v="2"/>
    <s v="2.6 - BIENES MUEBLES, INMUEBLES E INTANGIBLES"/>
    <s v="2.6.7 - ACTIVOS BIOLÓGICOS"/>
    <s v="N"/>
    <s v="00 - N/A"/>
    <s v="10 - FONDO GENERAL"/>
    <s v="(en blanco)"/>
    <s v="99 - MULTIPROVINCIAL"/>
    <n v="0"/>
    <n v="0"/>
    <n v="0"/>
  </r>
  <r>
    <s v="2024"/>
    <x v="0"/>
    <x v="0"/>
    <x v="1"/>
    <x v="7"/>
    <s v="2 - Poder Ejecutivo"/>
    <s v="0205 - MINISTERIO DE HACIENDA"/>
    <s v="0004 - DIRECCION GENERAL DE CONTRATACIONES PUBLICAS"/>
    <x v="0"/>
    <x v="0"/>
    <x v="2"/>
    <s v="2.6 - BIENES MUEBLES, INMUEBLES E INTANGIBLES"/>
    <s v="2.6.8 - BIENES INTANGIBLES"/>
    <s v="N"/>
    <s v="00 - N/A"/>
    <s v="10 - FONDO GENERAL"/>
    <s v="(en blanco)"/>
    <s v="99 - MULTIPROVINCIAL"/>
    <n v="9000000"/>
    <n v="10892734.690000001"/>
    <n v="1574227.64"/>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n v="0"/>
  </r>
  <r>
    <s v="2024"/>
    <x v="0"/>
    <x v="0"/>
    <x v="1"/>
    <x v="7"/>
    <s v="2 - Poder Ejecutivo"/>
    <s v="0205 - MINISTERIO DE HACIENDA"/>
    <s v="0004 - DIRECCION GENERAL DE CONTRATACIONES PUBLICAS"/>
    <x v="0"/>
    <x v="0"/>
    <x v="2"/>
    <s v="2.7 - OBRAS"/>
    <s v="2.7.1 - OBRAS EN EDIFICACIONES"/>
    <s v="N"/>
    <s v="00 - N/A"/>
    <s v="10 - FONDO GENERAL"/>
    <s v="(en blanco)"/>
    <s v="99 - MULTIPROVINCIAL"/>
    <n v="17070"/>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1250000"/>
    <n v="3940000"/>
    <n v="795025"/>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99 - MULTIPROVINCIAL"/>
    <n v="0"/>
    <n v="50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200000"/>
    <n v="3590590"/>
    <n v="1041237.25"/>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17167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en blanco)"/>
    <s v="99 - MULTIPROVINCIAL"/>
    <n v="0"/>
    <n v="15000"/>
    <n v="14401.9"/>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540000"/>
    <n v="731795.1"/>
    <n v="98685.760000000009"/>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32697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en blanco)"/>
    <s v="99 - MULTIPROVINCIAL"/>
    <n v="0"/>
    <n v="1080000"/>
    <n v="620990.54"/>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8230510.2999999998"/>
    <n v="2223952.96"/>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600000"/>
    <n v="2568754.65"/>
    <n v="1591413.2999999998"/>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en blanco)"/>
    <s v="99 - MULTIPROVINCIAL"/>
    <n v="0"/>
    <n v="4585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800000"/>
    <n v="48310"/>
    <n v="0"/>
  </r>
  <r>
    <s v="2024"/>
    <x v="0"/>
    <x v="0"/>
    <x v="1"/>
    <x v="7"/>
    <s v="2 - Poder Ejecutivo"/>
    <s v="0205 - MINISTERIO DE HACIENDA"/>
    <s v="0006 - CENTRO DE CAPACITACIÓN EN POLITICA Y GESTION FISCAL"/>
    <x v="2"/>
    <x v="10"/>
    <x v="40"/>
    <s v="2.6 - BIENES MUEBLES, INMUEBLES E INTANGIBLES"/>
    <s v="2.6.8 - BIENES INTANGIBLES"/>
    <s v="N"/>
    <s v="00 - N/A"/>
    <s v="20 - FONDOS CON DESTINO ESPECÍFICO"/>
    <s v="(en blanco)"/>
    <s v="99 - MULTIPROVINCIAL"/>
    <n v="0"/>
    <n v="766000"/>
    <n v="0"/>
  </r>
  <r>
    <s v="2024"/>
    <x v="0"/>
    <x v="0"/>
    <x v="1"/>
    <x v="7"/>
    <s v="2 - Poder Ejecutivo"/>
    <s v="0205 - MINISTERIO DE HACIENDA"/>
    <s v="0008 - TESORERIA NACIONAL"/>
    <x v="0"/>
    <x v="0"/>
    <x v="2"/>
    <s v="2.6 - BIENES MUEBLES, INMUEBLES E INTANGIBLES"/>
    <s v="2.6.1 - MOBILIARIO Y EQUIPO"/>
    <s v="N"/>
    <s v="00 - N/A"/>
    <s v="10 - FONDO GENERAL"/>
    <s v="(en blanco)"/>
    <s v="99 - MULTIPROVINCIAL"/>
    <n v="3328728"/>
    <n v="2556728"/>
    <n v="1019678.7799999999"/>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en blanco)"/>
    <s v="99 - MULTIPROVINCIAL"/>
    <n v="125000"/>
    <n v="149000"/>
    <n v="133780.76"/>
  </r>
  <r>
    <s v="2024"/>
    <x v="0"/>
    <x v="0"/>
    <x v="1"/>
    <x v="7"/>
    <s v="2 - Poder Ejecutivo"/>
    <s v="0205 - MINISTERIO DE HACIENDA"/>
    <s v="0008 - TESORERIA NACIONAL"/>
    <x v="0"/>
    <x v="0"/>
    <x v="2"/>
    <s v="2.6 - BIENES MUEBLES, INMUEBLES E INTANGIBLES"/>
    <s v="2.6.3 - EQUIPO E INSTRUMENTAL, CIENTÍFICO Y LABORATORIO"/>
    <s v="N"/>
    <s v="00 - N/A"/>
    <s v="10 - FONDO GENERAL"/>
    <s v="(en blanco)"/>
    <s v="99 - MULTIPROVINCIAL"/>
    <n v="15000"/>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en blanco)"/>
    <s v="99 - MULTIPROVINCIAL"/>
    <n v="0"/>
    <n v="10505615.879999999"/>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331000"/>
    <n v="1107000"/>
    <n v="212273"/>
  </r>
  <r>
    <s v="2024"/>
    <x v="0"/>
    <x v="0"/>
    <x v="1"/>
    <x v="7"/>
    <s v="2 - Poder Ejecutivo"/>
    <s v="0205 - MINISTERIO DE HACIENDA"/>
    <s v="0008 - TESORERIA NACIONAL"/>
    <x v="0"/>
    <x v="0"/>
    <x v="2"/>
    <s v="2.6 - BIENES MUEBLES, INMUEBLES E INTANGIBLES"/>
    <s v="2.6.6 - EQUIPOS DE DEFENSA Y SEGURIDAD"/>
    <s v="N"/>
    <s v="00 - N/A"/>
    <s v="10 - FONDO GENERAL"/>
    <s v="(en blanco)"/>
    <s v="99 - MULTIPROVINCIAL"/>
    <n v="2000"/>
    <n v="2000"/>
    <n v="0"/>
  </r>
  <r>
    <s v="2024"/>
    <x v="0"/>
    <x v="0"/>
    <x v="1"/>
    <x v="7"/>
    <s v="2 - Poder Ejecutivo"/>
    <s v="0205 - MINISTERIO DE HACIENDA"/>
    <s v="0008 - TESORERIA NACIONAL"/>
    <x v="0"/>
    <x v="0"/>
    <x v="2"/>
    <s v="2.6 - BIENES MUEBLES, INMUEBLES E INTANGIBLES"/>
    <s v="2.6.8 - BIENES INTANGIBLES"/>
    <s v="N"/>
    <s v="00 - N/A"/>
    <s v="10 - FONDO GENERAL"/>
    <s v="(en blanco)"/>
    <s v="99 - MULTIPROVINCIAL"/>
    <n v="1110370"/>
    <n v="0"/>
    <n v="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2634216"/>
    <n v="625241"/>
    <n v="585317.07000000007"/>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3285342"/>
    <n v="2999399.75"/>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74850"/>
    <n v="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99 - MULTIPROVINCIAL"/>
    <n v="35200"/>
    <n v="19765"/>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99 - MULTIPROVINCIAL"/>
    <n v="2500000"/>
    <n v="4674000"/>
    <n v="467400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112000"/>
    <n v="2017561"/>
    <n v="2009300.21"/>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20828200"/>
    <n v="4993200"/>
    <n v="1375635.5099999998"/>
  </r>
  <r>
    <s v="2024"/>
    <x v="0"/>
    <x v="0"/>
    <x v="1"/>
    <x v="7"/>
    <s v="2 - Poder Ejecutivo"/>
    <s v="0205 - MINISTERIO DE HACIENDA"/>
    <s v="0010 - DIRECCION GENERAL  DE PRESUPUESTO"/>
    <x v="0"/>
    <x v="0"/>
    <x v="2"/>
    <s v="2.6 - BIENES MUEBLES, INMUEBLES E INTANGIBLES"/>
    <s v="2.6.1 - MOBILIARIO Y EQUIPO"/>
    <s v="N"/>
    <s v="00 - N/A"/>
    <s v="70 - DONACION EXTERNA"/>
    <s v="(en blanco)"/>
    <s v="99 - MULTIPROVINCIAL"/>
    <n v="0"/>
    <n v="1950000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269000"/>
    <n v="86362.62"/>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99 - MULTIPROVINCIAL"/>
    <n v="0"/>
    <n v="1300850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4000000"/>
    <n v="11910000"/>
    <n v="3963549.3"/>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2700000"/>
    <n v="4540000"/>
    <n v="0"/>
  </r>
  <r>
    <s v="2024"/>
    <x v="0"/>
    <x v="0"/>
    <x v="1"/>
    <x v="7"/>
    <s v="2 - Poder Ejecutivo"/>
    <s v="0205 - MINISTERIO DE HACIENDA"/>
    <s v="0010 - DIRECCION GENERAL  DE PRESUPUESTO"/>
    <x v="0"/>
    <x v="0"/>
    <x v="2"/>
    <s v="2.6 - BIENES MUEBLES, INMUEBLES E INTANGIBLES"/>
    <s v="2.6.6 - EQUIPOS DE DEFENSA Y SEGURIDAD"/>
    <s v="N"/>
    <s v="00 - N/A"/>
    <s v="10 - FONDO GENERAL"/>
    <s v="(en blanco)"/>
    <s v="99 - MULTIPROVINCIAL"/>
    <n v="32500"/>
    <n v="837500"/>
    <n v="201000"/>
  </r>
  <r>
    <s v="2024"/>
    <x v="0"/>
    <x v="0"/>
    <x v="1"/>
    <x v="7"/>
    <s v="2 - Poder Ejecutivo"/>
    <s v="0205 - MINISTERIO DE HACIENDA"/>
    <s v="0010 - DIRECCION GENERAL  DE PRESUPUESTO"/>
    <x v="0"/>
    <x v="0"/>
    <x v="2"/>
    <s v="2.6 - BIENES MUEBLES, INMUEBLES E INTANGIBLES"/>
    <s v="2.6.8 - BIENES INTANGIBLES"/>
    <s v="N"/>
    <s v="00 - N/A"/>
    <s v="10 - FONDO GENERAL"/>
    <s v="(en blanco)"/>
    <s v="99 - MULTIPROVINCIAL"/>
    <n v="2000000"/>
    <n v="0"/>
    <n v="0"/>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1650000"/>
    <n v="6040000"/>
    <n v="3822318.1100000003"/>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en blanco)"/>
    <s v="99 - MULTIPROVINCIAL"/>
    <n v="2000"/>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en blanco)"/>
    <s v="99 - MULTIPROVINCIAL"/>
    <n v="4125"/>
    <n v="4125"/>
    <n v="0"/>
  </r>
  <r>
    <s v="2024"/>
    <x v="0"/>
    <x v="0"/>
    <x v="1"/>
    <x v="7"/>
    <s v="2 - Poder Ejecutivo"/>
    <s v="0205 - MINISTERIO DE HACIENDA"/>
    <s v="0011 - DIRECCION GENERAL DE CREDITO PUBLICO"/>
    <x v="0"/>
    <x v="0"/>
    <x v="2"/>
    <s v="2.6 - BIENES MUEBLES, INMUEBLES E INTANGIBLES"/>
    <s v="2.6.8 - BIENES INTANGIBLES"/>
    <s v="N"/>
    <s v="00 - N/A"/>
    <s v="10 - FONDO GENERAL"/>
    <s v="(en blanco)"/>
    <s v="99 - MULTIPROVINCIAL"/>
    <n v="1000000"/>
    <n v="4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270000"/>
    <n v="906400"/>
    <n v="670770.85"/>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99 - MULTIPROVINCIAL"/>
    <n v="0"/>
    <n v="2260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914708"/>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en blanco)"/>
    <s v="99 - MULTIPROVINCIAL"/>
    <n v="225000"/>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en blanco)"/>
    <s v="99 - MULTIPROVINCIAL"/>
    <n v="0"/>
    <n v="40300"/>
    <n v="0"/>
  </r>
  <r>
    <s v="2024"/>
    <x v="0"/>
    <x v="0"/>
    <x v="1"/>
    <x v="7"/>
    <s v="2 - Poder Ejecutivo"/>
    <s v="0206 - MINISTERIO DE EDUCACIÓN"/>
    <s v="0001 - MINISTERIO DE EDUCACION"/>
    <x v="2"/>
    <x v="3"/>
    <x v="47"/>
    <s v="2.6 - BIENES MUEBLES, INMUEBLES E INTANGIBLES"/>
    <s v="2.6.1 - MOBILIARIO Y EQUIPO"/>
    <s v="S"/>
    <s v="05 - CONSTRUCCIÓN DEL DISTRITO EDUCATIVO CONSUELO 05-06, MUNICIPIO CONSUELO, PROVINCIA SAN PEDRO DE MACORÍS."/>
    <s v="10 - FONDO GENERAL"/>
    <n v="16796"/>
    <s v="23 - SAN PEDRO DE MACORIS"/>
    <n v="0"/>
    <n v="1019204.98"/>
    <n v="0"/>
  </r>
  <r>
    <s v="2024"/>
    <x v="0"/>
    <x v="0"/>
    <x v="1"/>
    <x v="7"/>
    <s v="2 - Poder Ejecutivo"/>
    <s v="0206 - MINISTERIO DE EDUCACIÓN"/>
    <s v="0001 - MINISTERIO DE EDUCACION"/>
    <x v="2"/>
    <x v="3"/>
    <x v="47"/>
    <s v="2.7 - OBRAS"/>
    <s v="2.7.1 - OBRAS EN EDIFICACIONES"/>
    <s v="S"/>
    <s v="05 - CONSTRUCCIÓN DEL DISTRITO EDUCATIVO CONSUELO 05-06, MUNICIPIO CONSUELO, PROVINCIA SAN PEDRO DE MACORÍS."/>
    <s v="10 - FONDO GENERAL"/>
    <n v="16796"/>
    <s v="23 - SAN PEDRO DE MACORIS"/>
    <n v="0"/>
    <n v="10831961.109999999"/>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93689085"/>
    <n v="10894225"/>
    <n v="3761489.42"/>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12557877"/>
    <n v="0"/>
  </r>
  <r>
    <s v="2024"/>
    <x v="0"/>
    <x v="0"/>
    <x v="1"/>
    <x v="7"/>
    <s v="2 - Poder Ejecutivo"/>
    <s v="0206 - MINISTERIO DE EDUCACIÓN"/>
    <s v="0001 - MINISTERIO DE EDUCACION"/>
    <x v="2"/>
    <x v="10"/>
    <x v="41"/>
    <s v="2.6 - BIENES MUEBLES, INMUEBLES E INTANGIBLES"/>
    <s v="2.6.1 - MOBILIARIO Y EQUIPO"/>
    <s v="S"/>
    <s v="76 - CONSTRUCCIÓN PLANTEL EDUCATIVO ANA PATRIA MARTÍNEZ, MUNICIPIO COMENDADOR, PROVINCIA ELÍAS PIÑA"/>
    <s v="10 - FONDO GENERAL"/>
    <n v="16805"/>
    <s v="07 - ELIAS PINA"/>
    <n v="0"/>
    <n v="2550904.31"/>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123500000"/>
    <n v="184796343.97"/>
    <n v="120362663.81999999"/>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en blanco)"/>
    <s v="99 - MULTIPROVINCIAL"/>
    <n v="0"/>
    <n v="705934"/>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0.99999999976716936"/>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1"/>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4050277.95"/>
    <n v="876300.54"/>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3991321.94"/>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56000000005587935"/>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9691260.9600000009"/>
    <n v="0"/>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8"/>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1"/>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9655865.560000000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5234553.75"/>
    <n v="5234553.75"/>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10577248.720000001"/>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5273691.25"/>
    <n v="0"/>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1.9499999999534339"/>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1.9399999994784594"/>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10774274.43"/>
    <n v="3283215.35"/>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7431981.3300000001"/>
    <n v="1467636.88"/>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9478888.5500000007"/>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4035538.95"/>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5493029.75"/>
    <n v="4960604.17"/>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11289410"/>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1"/>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6611838"/>
    <n v="2591626.14"/>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4031624.9399999995"/>
    <n v="3225298.84"/>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1"/>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9478888.5500000007"/>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6176551"/>
    <n v="2433350.79"/>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93999999947845936"/>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9691260.9600000009"/>
    <n v="5208864.9800000004"/>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2885767.2800000003"/>
    <n v="2284613.8199999998"/>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1"/>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1"/>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1.9399999994784594"/>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10853264.710000001"/>
    <n v="4388591.5599999996"/>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5780429.8300000001"/>
    <n v="0"/>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5738359.75"/>
    <n v="0"/>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4035538.95"/>
    <n v="3670625.5500000003"/>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3947104.9299999997"/>
    <n v="1848528.31"/>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5738359.75"/>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1"/>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9655865.5600000005"/>
    <n v="4643497.6900000004"/>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9649001"/>
    <n v="4132698.02"/>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4050277.95"/>
    <n v="1337487.46"/>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43688228.43"/>
    <n v="29454318.029999997"/>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10853264.710000001"/>
    <n v="4782242.0199999996"/>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4020799.94"/>
    <n v="1456093.76"/>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4020799.9399999995"/>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10695284.15"/>
    <n v="5296964.9800000004"/>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9655865.5600000005"/>
    <n v="7339029.29"/>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4376626"/>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1"/>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83000000007450581"/>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1"/>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9691260.9600000009"/>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11289410"/>
    <n v="6416064.7599999998"/>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1"/>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9655865.5600000005"/>
    <n v="7100499.96"/>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3991321.9399999995"/>
    <n v="2468921.7000000002"/>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1.9399999999441206"/>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56000000005587935"/>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1.7100000008940697"/>
    <n v="0"/>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3555948.7"/>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1128941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9478888.5500000007"/>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293075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9655865.560000000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1.9299999997019768"/>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1.6600000000325963"/>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6416065.8300000001"/>
    <n v="6416064.7599999998"/>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5759394.79"/>
    <n v="2525818.94"/>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4050277.95"/>
    <n v="1329841.5900000001"/>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9691260.9600000009"/>
    <n v="4686086.2300000004"/>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5633184.5300000003"/>
    <n v="3064174.06"/>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0.99999999988358468"/>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4020799.9399999995"/>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1"/>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5780429.8300000001"/>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4035538.95"/>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4686250.5200000005"/>
    <n v="4686249.1500000004"/>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1"/>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6115315.4800000004"/>
    <n v="0"/>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9478888.5500000007"/>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15391820.609999999"/>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6779437"/>
    <n v="4160163.45"/>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9241970.879999999"/>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1.8299999999580905"/>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10853264.710000001"/>
    <n v="5282107.96"/>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9691260.9600000009"/>
    <n v="9591547.5099999998"/>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5780429.8300000001"/>
    <n v="2255596.98"/>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11087637"/>
    <n v="0"/>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6199851"/>
    <n v="2473275.46"/>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9655865.5600000005"/>
    <n v="3389552.26"/>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0.99999999988358468"/>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5633184.5300000003"/>
    <n v="3005725.78"/>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5738359.75"/>
    <n v="2258059.1800000002"/>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4346043.95"/>
    <n v="4238345.08"/>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1648278.04"/>
    <n v="0"/>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8"/>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5780429.8300000001"/>
    <n v="2201507.4700000002"/>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4050277.7"/>
    <n v="1320421.72"/>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1"/>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1.3700000001117587"/>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1"/>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6891530.459999999"/>
    <n v="2891530.46"/>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1.9499999999534339"/>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21650052.299999997"/>
    <n v="15940278.330000002"/>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1.9500000001862645"/>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9726656.370000001"/>
    <n v="4786325.79"/>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1915952"/>
    <n v="1532759.31"/>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1.9500000001862645"/>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8.44"/>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4020799.94"/>
    <n v="1462187.49"/>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5633184.5300000003"/>
    <n v="0"/>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9691260.9600000009"/>
    <n v="4750188.82"/>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2"/>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1648278.02"/>
    <n v="0"/>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9726656.370000001"/>
    <n v="4134343.49"/>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0.99999999976716936"/>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3091561"/>
    <n v="2473275.4500000002"/>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1.8300000000745058"/>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9726656.370000001"/>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5207500.2"/>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1.9499999999534339"/>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6558125"/>
    <n v="1639531.35"/>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11289410"/>
    <n v="6603341.6200000001"/>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5633184.5300000003"/>
    <n v="0"/>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9537968.3499999996"/>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1"/>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11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6065851"/>
    <n v="2369364.58"/>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4050277.95"/>
    <n v="1443696.32"/>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3879170.99"/>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1.3700000001117587"/>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1.8300000000745058"/>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4035538.96"/>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9478888.5500000007"/>
    <n v="0"/>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1.9500000001862645"/>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1"/>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5780429.8300000001"/>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5633184.5300000003"/>
    <n v="2845365.73"/>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6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1"/>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10774274.43"/>
    <n v="3316375.28"/>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1"/>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4280826"/>
    <n v="1496468.48"/>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4259394.79"/>
    <n v="3178933.2"/>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9525358.5700000003"/>
    <n v="9405333.8100000005"/>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1"/>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6065851"/>
    <n v="2415894.04"/>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1"/>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5633184.5300000003"/>
    <n v="0"/>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5759394.79"/>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1.3700000001117587"/>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7695494.0099999998"/>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4718384"/>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1.8300000000745058"/>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9.5499999998"/>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6779437"/>
    <n v="2753583.41"/>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9.5499999998"/>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1"/>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3947104.93"/>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1"/>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7695494"/>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1.9499999999534339"/>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3976582.9399999995"/>
    <n v="1548682.17"/>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1.3700000001117587"/>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11087637"/>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165234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4280826"/>
    <n v="1496468.48"/>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2"/>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5675254.6100000003"/>
    <n v="2254427.0499999998"/>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1"/>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1.9500000001862645"/>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5417028.570000000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1.3700000001117587"/>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5074849.18"/>
    <n v="2097766.2200000002"/>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8.2200000007"/>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11087637"/>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600"/>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1"/>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7470646.21"/>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4292426"/>
    <n v="1764383.58"/>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8.2300000004"/>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5865241.4800000004"/>
    <n v="3208669.06"/>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10853264.710000001"/>
    <n v="4591953.34"/>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1"/>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3976582.94"/>
    <n v="0"/>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1.3700000010430813"/>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1"/>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7595494"/>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7242665.7800000003"/>
    <n v="3132578.55"/>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6659723"/>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1"/>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1"/>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2"/>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5.2899999991"/>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2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4663073"/>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7242665.7800000003"/>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1"/>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7"/>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4.3499999996"/>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1.8300000000745058"/>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6057651"/>
    <n v="2791627.53"/>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2"/>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11716922"/>
    <n v="4114821.55"/>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1"/>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18582752.140000001"/>
    <n v="13572704.9"/>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9726656.370000001"/>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1"/>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5.2899999991"/>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278899.63000000082"/>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8"/>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1"/>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6606206"/>
    <n v="2356102.58"/>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1"/>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4378773"/>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7242665.7800000003"/>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1"/>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8"/>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4378773"/>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9160387"/>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83"/>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0.99999999976716936"/>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6266051"/>
    <n v="2103208.4500000002"/>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2918587.2199999997"/>
    <n v="2557467.41"/>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9983701"/>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10005555"/>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6582165"/>
    <n v="808247.52"/>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6779437"/>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1"/>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8200000003"/>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1"/>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19061263"/>
    <n v="7396485.5199999996"/>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6371071"/>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24826075.670000002"/>
    <n v="12589137.18"/>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6659723"/>
    <n v="2266869.37"/>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10019455"/>
    <n v="3801843.13"/>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1278288.6200000001"/>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5759394.79"/>
    <n v="3182676.57"/>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8.2300000004"/>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7510185.8599999994"/>
    <n v="6499527.71"/>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1"/>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9983701"/>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6635781"/>
    <n v="2257830.8199999998"/>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10019455"/>
    <n v="3801843.13"/>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9983701"/>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2781249.04"/>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4035538.95"/>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8199999998"/>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6049651"/>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11289410"/>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6394294"/>
    <n v="2138363.65"/>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11006928"/>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9691260.9600000009"/>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60.410000000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8.2199999997"/>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1"/>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5.94"/>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4768626"/>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5759394.79"/>
    <n v="4311607.0599999996"/>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6049651"/>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4684890"/>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6635781"/>
    <n v="2257830.8199999998"/>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10019455"/>
    <n v="3801843.13"/>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1"/>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6611838"/>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94"/>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15539455.23"/>
    <n v="3420089.21"/>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9691260.9600000009"/>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42561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11208701"/>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1504804"/>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8"/>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11006928"/>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6731551"/>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1"/>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9399999995"/>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11291882"/>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1"/>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36200394.600000001"/>
    <n v="28984264.339999996"/>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9499999993"/>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9.8499999996"/>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6611838"/>
    <n v="0"/>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4292026"/>
    <n v="1563237.33"/>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6345551.0299999993"/>
    <n v="5575450.1899999995"/>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6731551"/>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1"/>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4785373"/>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11087637"/>
    <n v="0"/>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1705488"/>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277263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11006928"/>
    <n v="0"/>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6731551"/>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1"/>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2429694.3900000006"/>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9.8599999994"/>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4291826"/>
    <n v="1563237.33"/>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3494120"/>
    <n v="0"/>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6345551.0299999993"/>
    <n v="5575450.1899999995"/>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1"/>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101"/>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30469154.75"/>
    <n v="12492079.18"/>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2"/>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10087901"/>
    <n v="4197562.68"/>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7630646.7000000002"/>
    <n v="6588220.0199999996"/>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6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6345511.0300000003"/>
    <n v="5575415.7599999998"/>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5.06"/>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1"/>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1175317.6600000001"/>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9"/>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751481.37"/>
    <n v="0"/>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5.06"/>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3749440.4299999997"/>
    <n v="3318607.8099999996"/>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4310626"/>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1"/>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2"/>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7"/>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1.6100000003"/>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90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1"/>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3027605.84"/>
    <n v="2641350.4300000002"/>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6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7"/>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4752384.8099999996"/>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11087637"/>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4684890"/>
    <n v="1675071.5699999998"/>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19605363"/>
    <n v="7765611.7800000003"/>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130723179.34"/>
    <n v="90876848.849999994"/>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6"/>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1"/>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1"/>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1"/>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1"/>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2641672.8900000006"/>
    <n v="2641350.42"/>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5"/>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112595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11006928"/>
    <n v="5624170.1799999997"/>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10161955"/>
    <n v="3928042.69"/>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102.2800000003"/>
    <n v="1188096.4600000002"/>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1534918"/>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4542812.1600000001"/>
    <n v="3943823.4699999997"/>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5.2300000004"/>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468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6386194"/>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11208701"/>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4718384"/>
    <n v="2208939.41"/>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1"/>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6.1800000002"/>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1"/>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10022155"/>
    <n v="3776428.22"/>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30.13"/>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11006928"/>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4718384"/>
    <n v="1230170.5"/>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8"/>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9"/>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1"/>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30"/>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50.1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6"/>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10022155"/>
    <n v="3776428.22"/>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6659723"/>
    <n v="6077167.9699999997"/>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6.06"/>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11087637"/>
    <n v="6257667.04"/>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1"/>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7.4500000011"/>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9973255"/>
    <n v="0"/>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10022155"/>
    <n v="3776428.21"/>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11087637"/>
    <n v="6257667.0299999993"/>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4718384"/>
    <n v="2339505.31"/>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6"/>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30.129999999"/>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11006928"/>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21904546"/>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4802120"/>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11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11087637"/>
    <n v="6257667.0199999996"/>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9"/>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101242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4333723"/>
    <n v="0"/>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11087637"/>
    <n v="5397014.0899999999"/>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30.129999999"/>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12486882"/>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1"/>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101242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11289410"/>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11208701"/>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4718384"/>
    <n v="2139824.25"/>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1"/>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1.5700000002980232"/>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4333723"/>
    <n v="0"/>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41"/>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2314141"/>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4.31"/>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101242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3254707.15"/>
    <n v="3254704.87"/>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3254707.15"/>
    <n v="3254704.87"/>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4333723"/>
    <n v="0"/>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1"/>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6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11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1.1699999999254942"/>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9"/>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9709274.3000000007"/>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12351763"/>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6099999994"/>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1.5300000002607703"/>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1"/>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9.06"/>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9"/>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1100692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5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1"/>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705.85"/>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8.5199999996"/>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6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1"/>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1"/>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9"/>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1100692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4269404"/>
    <n v="13563774.55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11319362"/>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693976.87000000104"/>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80.6500000004"/>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705.8499999996"/>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2"/>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4"/>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4768626"/>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6611838"/>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5"/>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50.1100000001"/>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8.5199999996"/>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6611838"/>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693623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665122.9899999984"/>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8"/>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11006928"/>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9"/>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1"/>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5"/>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7068287.5199999996"/>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6072650.1100000003"/>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4"/>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3"/>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1"/>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1"/>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2"/>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11006928"/>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5"/>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5"/>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6659723"/>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2"/>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1"/>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1"/>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8"/>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1"/>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2"/>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4.1899999995"/>
    <n v="1827452.65"/>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1"/>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4"/>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600"/>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1"/>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5"/>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83.37"/>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4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11087637"/>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6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600"/>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202.5600000005"/>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6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1"/>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1364160.44"/>
    <n v="1364158.89"/>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4438726"/>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6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83.370000001"/>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1"/>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2464947.17"/>
    <n v="2464945.83"/>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21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600"/>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5414422.9000000004"/>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1"/>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11087637"/>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1"/>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1364160.42"/>
    <n v="1364158.89"/>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2"/>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11006928"/>
    <n v="4943193.0199999996"/>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1"/>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5414422.8799999999"/>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1"/>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6.81"/>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4718384"/>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11006928"/>
    <n v="4943193.01"/>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2789462.1799999997"/>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5414422.8799999999"/>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1"/>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12898212.84"/>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7.4600000009"/>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11087637"/>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2789462.1799999997"/>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7460708.6399999997"/>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1"/>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1"/>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14149080.82"/>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7.620000001"/>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11289410"/>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11006928"/>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5414422.8799999999"/>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1477818.4000000004"/>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1"/>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7821517.54"/>
    <n v="1564303.51"/>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2000"/>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1"/>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33.3600000001"/>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6611838"/>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6.7800000003"/>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7821517.54"/>
    <n v="1564303.51"/>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7.3100000005"/>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1100692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1004960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3"/>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53.35"/>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1"/>
    <n v="0"/>
  </r>
  <r>
    <s v="2024"/>
    <x v="0"/>
    <x v="0"/>
    <x v="1"/>
    <x v="7"/>
    <s v="2 - Poder Ejecutivo"/>
    <s v="0206 - MINISTERIO DE EDUCACIÓN"/>
    <s v="0001 - MINISTERIO DE EDUCACION"/>
    <x v="2"/>
    <x v="10"/>
    <x v="41"/>
    <s v="2.7 - OBRAS"/>
    <s v="2.7.1 - OBRAS EN EDIFICACIONES"/>
    <s v="S"/>
    <s v="60 - AMPLIACIÓN Y REHABILITACION DE 15 PLANTELES ESCOLARES  EN LA PROVINCIA MONTE PLATA"/>
    <s v="10 - FONDO GENERAL"/>
    <n v="12584"/>
    <s v="29 - MONTE PLATA"/>
    <n v="0"/>
    <n v="2300249.65"/>
    <n v="0"/>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3"/>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7821517.54"/>
    <n v="1564303.51"/>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6172451"/>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1"/>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7.06"/>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6.4499999995"/>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4684890"/>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3"/>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4684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1"/>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8.25"/>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7821517.54"/>
    <n v="1564303.51"/>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6611838"/>
    <n v="2605857.84"/>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5454116.0300000003"/>
    <n v="1090823.2"/>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8"/>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1"/>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10132201"/>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1"/>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4.5099999998"/>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8"/>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1"/>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11006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10132201"/>
    <n v="3808017.08"/>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12148663.17"/>
    <n v="2429732.64"/>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26719839.159999996"/>
    <n v="12581876.9"/>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4567326"/>
    <n v="1519763.98"/>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6611838"/>
    <n v="2605857.84"/>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1"/>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8"/>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7573423"/>
    <n v="1514684.21"/>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2790706"/>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6611838"/>
    <n v="2605857.84"/>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7573421.0600000005"/>
    <n v="1514684.21"/>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10132201"/>
    <n v="3808017.08"/>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9"/>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6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16798957.880000003"/>
    <n v="1230087.1200000001"/>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8"/>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7573421.0600000005"/>
    <n v="1514684.21"/>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4684890"/>
    <n v="1934950.83"/>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4945576"/>
    <n v="4893203.96"/>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2421787.2699999996"/>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11127992"/>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61309983.230000004"/>
    <n v="54450958.339999989"/>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6611838"/>
    <n v="2853563.73"/>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11208701"/>
    <n v="3739770.98"/>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7573421.0600000005"/>
    <n v="1514684.21"/>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6611838"/>
    <n v="2853563.73"/>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1"/>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11208701"/>
    <n v="6216369.5299999993"/>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6611838"/>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1"/>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5435921.5700000003"/>
    <n v="5435919.5700000003"/>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6306251"/>
    <n v="2096163.27"/>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1"/>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6611838"/>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1"/>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6611838"/>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1"/>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9878201"/>
    <n v="3728243.6"/>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5308177.22"/>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1"/>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9878201"/>
    <n v="3728243.6"/>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6611838"/>
    <n v="2893543.03"/>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1"/>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1520749.1600000001"/>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4463626"/>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11087637"/>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1"/>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46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1712679"/>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1"/>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1076684.1499999999"/>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1"/>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11208701"/>
    <n v="6606107.3100000005"/>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4684890"/>
    <n v="1934950.83"/>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11208701"/>
    <n v="6606107.3100000005"/>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1"/>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6659723"/>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7603739.1600000001"/>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11006928"/>
    <n v="5348388.96"/>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1469099.75"/>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6611838"/>
    <n v="3038891.54"/>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11087637"/>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6659723"/>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1520749.1500000004"/>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11208701"/>
    <n v="6606107.3200000003"/>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7.75"/>
    <n v="2509026.75"/>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1076684.1499999999"/>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1100692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1"/>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7.7499999995"/>
    <n v="2509026.75"/>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78"/>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1719426"/>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1"/>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7.7500000005"/>
    <n v="2509026.75"/>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1"/>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278824.8599999999"/>
    <n v="1111733.6200000001"/>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12.94"/>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4735132"/>
    <n v="2242599.13"/>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1.4500000004"/>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6200000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1"/>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12.94"/>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94"/>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2.7199999988"/>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4735132"/>
    <n v="2238882.44"/>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5.63"/>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85.3499999996"/>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4735132"/>
    <n v="2251611.59"/>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7.54"/>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85.4000000004"/>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9.15"/>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5.1399999997"/>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532702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12518990.859999999"/>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6467451"/>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899999999"/>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5327021.32"/>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11006928"/>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1"/>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4561026"/>
    <n v="1416170.26"/>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6467451"/>
    <n v="2270604.71"/>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7519124.0300000003"/>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6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11006928"/>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6467451"/>
    <n v="2270604.71"/>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7519124.0300000003"/>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6659723"/>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5327021.32"/>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6467451"/>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11006928"/>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7.5399999998"/>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24107059.399999999"/>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6659723"/>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1"/>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2267437.8499999996"/>
    <n v="2267436.8199999998"/>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1"/>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1913486.1"/>
    <n v="1530787.28"/>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2.5"/>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3590801"/>
    <n v="3590796.48"/>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4735132"/>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11006928"/>
    <n v="6706195.0700000003"/>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2267441"/>
    <n v="2267436.8199999998"/>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4684890"/>
    <n v="2654195.1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4735132"/>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1913486.0999999996"/>
    <n v="1530787.28"/>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11006928"/>
    <n v="6612539.0800000001"/>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6611838"/>
    <n v="3815713.4400000004"/>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10088001"/>
    <n v="4197562.68"/>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2464947.17"/>
    <n v="2464945.83"/>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11006928"/>
    <n v="4095398.7"/>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8"/>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11006928"/>
    <n v="4045177.9"/>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21365499.189999998"/>
    <n v="9307924.2399999984"/>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20670753.529999997"/>
    <n v="18254767.569999997"/>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7624169"/>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919502.55"/>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58514244.630000003"/>
    <n v="39390096.060000002"/>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15253297.699999999"/>
    <n v="11168083.82"/>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31195442.420000002"/>
    <n v="29480169.830000002"/>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23424854.580000002"/>
    <n v="10277804.83"/>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13165878.289999999"/>
    <n v="13165872.67"/>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22280173.77"/>
    <n v="16516341.15"/>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34625994.629999995"/>
    <n v="33135920.02"/>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22764523.950000003"/>
    <n v="7968317.7400000002"/>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35193580.810000002"/>
    <n v="30582545.560000002"/>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13060765.140000001"/>
    <n v="13060765.140000001"/>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1341779.49"/>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1341779.49"/>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1332377.8899999999"/>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3091768.82"/>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3529701.53"/>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1332377.8899999999"/>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1332377.8899999999"/>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1332377.8899999999"/>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1332377.8899999999"/>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1341779.49"/>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1337078.69"/>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1882522.53"/>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1875829.6"/>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1341779.49"/>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1341779.49"/>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1882522.53"/>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1882522.53"/>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1341779.49"/>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1889215.45"/>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3125466.4"/>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1337078.69"/>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1341779.49"/>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1341779.49"/>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1875829.6"/>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1332377.8899999999"/>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1332377.8899999999"/>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3114233.87"/>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1308873.8899999999"/>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1337078.69"/>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1341779.49"/>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1875829.6"/>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1341779.49"/>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1332377.8899999999"/>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1882522.53"/>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1341779.49"/>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1875829.6"/>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1332377.8899999999"/>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1882522.53"/>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1875829.6"/>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1341779.49"/>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3125466.4"/>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1341779.49"/>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1332377.8899999999"/>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1882522.53"/>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3581100.37"/>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1337078.69"/>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1341779.49"/>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1875829.6"/>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1341779.49"/>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3114233.87"/>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1875829.6"/>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1332377.8899999999"/>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1322976.29"/>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1341779.49"/>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1332377.8899999999"/>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1337078.69"/>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1337078.69"/>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1875829.6"/>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1332377.8899999999"/>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1875829.6"/>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3136698.93"/>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1341779.49"/>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1341779.49"/>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3114233.87"/>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1889215.45"/>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1337078.69"/>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1332377.8899999999"/>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1337078.69"/>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1337078.69"/>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1337078.69"/>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1332377.8899999999"/>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1862443.75"/>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1332377.8899999999"/>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3581100.37"/>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1862443.75"/>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3555400.95"/>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1882522.53"/>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3125466.4"/>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1875829.6"/>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1341779.49"/>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1332377.8899999999"/>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1341779.49"/>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1882522.53"/>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1332377.8899999999"/>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1875829.6"/>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1332377.8899999999"/>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1875829.6"/>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1322976.29"/>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1341779.49"/>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1332377.8899999999"/>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1332377.8899999999"/>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1322976.29"/>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1882522.53"/>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1337078.69"/>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1322976.29"/>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1322976.29"/>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3136698.93"/>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1889215.45"/>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1889215.45"/>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1862443.75"/>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1341779.49"/>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3114233.87"/>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1862443.75"/>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1862443.75"/>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1337078.69"/>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3114233.87"/>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1875829.6"/>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1882522.53"/>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3125466.19"/>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1341779.49"/>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1341779.49"/>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3091768.82"/>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1332377.8899999999"/>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1322976.29"/>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1337078.69"/>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1322976.29"/>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1332377.8899999999"/>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1337078.69"/>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1842364.98"/>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3114233.87"/>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1875829.6"/>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1341779.49"/>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1875829.6"/>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1889215.45"/>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3058071.23"/>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1889215.45"/>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1875829.6"/>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1341779.49"/>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1332377.8899999999"/>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1332377.8899999999"/>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3114233.87"/>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1332377.8899999999"/>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1341779.49"/>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3114233.87"/>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1337078.69"/>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1332377.8899999999"/>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1322976.29"/>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1332377.8899999999"/>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1332377.8899999999"/>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1337078.69"/>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1322976.29"/>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1875829.6"/>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1337078.69"/>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1882522.53"/>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1332377.8899999999"/>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3091768.82"/>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3058071.23"/>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3581100.37"/>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1875829.6"/>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1341779.49"/>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1332377.8899999999"/>
    <n v="0"/>
  </r>
  <r>
    <s v="2024"/>
    <x v="0"/>
    <x v="0"/>
    <x v="1"/>
    <x v="7"/>
    <s v="2 - Poder Ejecutivo"/>
    <s v="0206 - MINISTERIO DE EDUCACIÓN"/>
    <s v="0001 - MINISTERIO DE EDUCACION"/>
    <x v="2"/>
    <x v="10"/>
    <x v="41"/>
    <s v="2.7 - OBRAS"/>
    <s v="2.7.1 - OBRAS EN EDIFICACIONES"/>
    <s v="S"/>
    <s v="77 - CONSTRUCCIÓN DE 1 ESTANCIA INFANTIL EN LA PROVINCIA DE ELÍAS PIÑA (FASE 3)"/>
    <s v="10 - FONDO GENERAL"/>
    <n v="13613"/>
    <s v="07 - ELIAS PINA"/>
    <n v="0"/>
    <n v="520328.87"/>
    <n v="416263.1"/>
  </r>
  <r>
    <s v="2024"/>
    <x v="0"/>
    <x v="0"/>
    <x v="1"/>
    <x v="7"/>
    <s v="2 - Poder Ejecutivo"/>
    <s v="0206 - MINISTERIO DE EDUCACIÓN"/>
    <s v="0001 - MINISTERIO DE EDUCACION"/>
    <x v="2"/>
    <x v="10"/>
    <x v="41"/>
    <s v="2.7 - OBRAS"/>
    <s v="2.7.1 - OBRAS EN EDIFICACIONES"/>
    <s v="S"/>
    <s v="79 - CONSTRUCCIÓN DE 1 ESTANCIAS INFANTILES EN LA PROVINCIA DE DUARTE (FASE 3)"/>
    <s v="10 - FONDO GENERAL"/>
    <n v="13619"/>
    <s v="06 - DUARTE"/>
    <n v="0"/>
    <n v="7517402.0800000001"/>
    <n v="5705280.7199999997"/>
  </r>
  <r>
    <s v="2024"/>
    <x v="0"/>
    <x v="0"/>
    <x v="1"/>
    <x v="7"/>
    <s v="2 - Poder Ejecutivo"/>
    <s v="0206 - MINISTERIO DE EDUCACIÓN"/>
    <s v="0001 - MINISTERIO DE EDUCACION"/>
    <x v="2"/>
    <x v="10"/>
    <x v="41"/>
    <s v="2.7 - OBRAS"/>
    <s v="2.7.1 - OBRAS EN EDIFICACIONES"/>
    <s v="S"/>
    <s v="57 - CONSTRUCCIÓN  DE 1 ESTANCIA INFANTIL EN LA PROVINCIA DE MONTE CRISTI (FASE 2)"/>
    <s v="10 - FONDO GENERAL"/>
    <n v="13460"/>
    <s v="15 - MONTE CRISTI"/>
    <n v="0"/>
    <n v="23872451.469999999"/>
    <n v="0"/>
  </r>
  <r>
    <s v="2024"/>
    <x v="0"/>
    <x v="0"/>
    <x v="1"/>
    <x v="7"/>
    <s v="2 - Poder Ejecutivo"/>
    <s v="0206 - MINISTERIO DE EDUCACIÓN"/>
    <s v="0001 - MINISTERIO DE EDUCACION"/>
    <x v="2"/>
    <x v="10"/>
    <x v="41"/>
    <s v="2.7 - OBRAS"/>
    <s v="2.7.1 - OBRAS EN EDIFICACIONES"/>
    <s v="S"/>
    <s v="71 - CONSTRUCCIÓN DE 2 ESTANCIAS INFANTILES EN LA PROVINCIA DE PERAVIA (FASE 3)"/>
    <s v="10 - FONDO GENERAL"/>
    <n v="13603"/>
    <s v="17 - PERAVIA"/>
    <n v="0"/>
    <n v="6441451.54"/>
    <n v="177567.62"/>
  </r>
  <r>
    <s v="2024"/>
    <x v="0"/>
    <x v="0"/>
    <x v="1"/>
    <x v="7"/>
    <s v="2 - Poder Ejecutivo"/>
    <s v="0206 - MINISTERIO DE EDUCACIÓN"/>
    <s v="0001 - MINISTERIO DE EDUCACION"/>
    <x v="2"/>
    <x v="10"/>
    <x v="41"/>
    <s v="2.7 - OBRAS"/>
    <s v="2.7.1 - OBRAS EN EDIFICACIONES"/>
    <s v="S"/>
    <s v="76 - CONSTRUCCIÓN PLANTEL EDUCATIVO ANA PATRIA MARTÍNEZ, MUNICIPIO COMENDADOR, PROVINCIA ELÍAS PIÑA"/>
    <s v="10 - FONDO GENERAL"/>
    <n v="16805"/>
    <s v="07 - ELIAS PINA"/>
    <n v="0"/>
    <n v="7740224.2000000002"/>
    <n v="0"/>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313300000"/>
    <n v="9337215"/>
    <n v="6703435.71"/>
  </r>
  <r>
    <s v="2024"/>
    <x v="0"/>
    <x v="0"/>
    <x v="1"/>
    <x v="7"/>
    <s v="2 - Poder Ejecutivo"/>
    <s v="0206 - MINISTERIO DE EDUCACIÓN"/>
    <s v="0001 - MINISTERIO DE EDUCACION"/>
    <x v="2"/>
    <x v="10"/>
    <x v="42"/>
    <s v="2.6 - BIENES MUEBLES, INMUEBLES E INTANGIBLES"/>
    <s v="2.6.1 - MOBILIARIO Y EQUIPO"/>
    <s v="S"/>
    <s v="01 - CONSTRUCCIÓN DEL PLANTEL EDUCATIVO DE EDUCACIÓN ESPECIAL Y DE APOYOS MÚLTIPLES DOÑA MANUELA DIEZ, MUNICIPIO SANTO DOMINGO OESTE, PROVINCIA SANTO DOMINGO."/>
    <s v="10 - FONDO GENERAL"/>
    <n v="16806"/>
    <s v="32 - SANTO DOMINGO"/>
    <n v="0"/>
    <n v="721324.81"/>
    <n v="0"/>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en blanco)"/>
    <s v="99 - MULTIPROVINCIAL"/>
    <n v="206000000"/>
    <n v="384945911.58000004"/>
    <n v="348001921.46000004"/>
  </r>
  <r>
    <s v="2024"/>
    <x v="0"/>
    <x v="0"/>
    <x v="1"/>
    <x v="7"/>
    <s v="2 - Poder Ejecutivo"/>
    <s v="0206 - MINISTERIO DE EDUCACIÓN"/>
    <s v="0001 - MINISTERIO DE EDUCACION"/>
    <x v="2"/>
    <x v="10"/>
    <x v="42"/>
    <s v="2.6 - BIENES MUEBLES, INMUEBLES E INTANGIBLES"/>
    <s v="2.6.3 - EQUIPO E INSTRUMENTAL, CIENTÍFICO Y LABORATORIO"/>
    <s v="N"/>
    <s v="00 - N/A"/>
    <s v="10 - FONDO GENERAL"/>
    <s v="(en blanco)"/>
    <s v="99 - MULTIPROVINCIAL"/>
    <n v="0"/>
    <n v="2230200"/>
    <n v="0"/>
  </r>
  <r>
    <s v="2024"/>
    <x v="0"/>
    <x v="0"/>
    <x v="1"/>
    <x v="7"/>
    <s v="2 - Poder Ejecutivo"/>
    <s v="0206 - MINISTERIO DE EDUCACIÓN"/>
    <s v="0001 - MINISTERIO DE EDUCACION"/>
    <x v="2"/>
    <x v="10"/>
    <x v="42"/>
    <s v="2.6 - BIENES MUEBLES, INMUEBLES E INTANGIBLES"/>
    <s v="2.6.5 - MAQUINARIA, OTROS EQUIPOS Y HERRAMIENTAS"/>
    <s v="N"/>
    <s v="00 - N/A"/>
    <s v="10 - FONDO GENERAL"/>
    <s v="(en blanco)"/>
    <s v="99 - MULTIPROVINCIAL"/>
    <n v="0"/>
    <n v="606001"/>
    <n v="0"/>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129386303.17999999"/>
    <n v="83263576.030000001"/>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6444471"/>
    <n v="1569706.24"/>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23569484"/>
    <n v="8456203.1300000008"/>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36360059.850000001"/>
    <n v="16252825.449999999"/>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21728486.52"/>
    <n v="16298717.409999996"/>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61851143.980000004"/>
    <n v="36009523"/>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45711819.760000005"/>
    <n v="27945832.260000002"/>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3899656"/>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104263812.53"/>
    <n v="67726127.349999994"/>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92923923.959999993"/>
    <n v="56471982.439999998"/>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165894350.16000003"/>
    <n v="121836073.25000001"/>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70401437"/>
    <n v="39184123.109999999"/>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96598786.650000006"/>
    <n v="58593838.640000001"/>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929711"/>
    <n v="926708.23"/>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28026124.34"/>
    <n v="22811006.190000001"/>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3"/>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35547332.759999998"/>
    <n v="25058256.25"/>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104701351.23"/>
    <n v="86221041.469999999"/>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10547993.689999999"/>
    <n v="260214.12"/>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13780176.009999998"/>
    <n v="13780175.01"/>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26140912.34"/>
    <n v="16946165.219999999"/>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138478798.47"/>
    <n v="99376018.060000002"/>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14022733.550000001"/>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16674946.49"/>
    <n v="14623978.300000001"/>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1"/>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4386287"/>
    <n v="4386281.68"/>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33001870.359999999"/>
    <n v="16711929.359999999"/>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27743308"/>
    <n v="16891434.859999999"/>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5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53120398.200000003"/>
    <n v="14844555.460000001"/>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68941202.920000002"/>
    <n v="37484720.399999999"/>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31568648.06000001"/>
    <n v="25977276.920000002"/>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20172761.7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21921715"/>
    <n v="19886451.359999999"/>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1.9199999999254942"/>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24043494.590000004"/>
    <n v="17089251.010000005"/>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5668426"/>
    <n v="5668418.1500000004"/>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2722917"/>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24175849.18"/>
    <n v="24175848.18"/>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4648346"/>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95494366.609999999"/>
    <n v="71755877.75999999"/>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34589936"/>
    <n v="22704763.559999999"/>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20785105.02"/>
    <n v="18895547.32"/>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43352728.829999998"/>
    <n v="32539883.700000003"/>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86517037.210000008"/>
    <n v="44650194.129999995"/>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6607438.9400000013"/>
    <n v="0"/>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19828053.300000001"/>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19151482.530000001"/>
    <n v="10652585.050000001"/>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2"/>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83004166.24000001"/>
    <n v="76228752.230000004"/>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49251393"/>
    <n v="34357744.68"/>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5171198.2899999991"/>
    <n v="1634970.14"/>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163000419.82999998"/>
    <n v="126425828.10999998"/>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63918756"/>
    <n v="35592339.149999999"/>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9671849.0199999996"/>
    <n v="8978147.9100000001"/>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31877164.299999997"/>
    <n v="21863345.850000001"/>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50240945"/>
    <n v="12489133.310000001"/>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11332763.02"/>
    <n v="5995681.2199999997"/>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53688976.030000009"/>
    <n v="40074159.32"/>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566549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2100604"/>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8688439"/>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3336941"/>
    <n v="0"/>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103293413.17"/>
    <n v="36678222.679999992"/>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3969678"/>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5109331"/>
    <n v="5109326.17"/>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654193"/>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98175090.429999992"/>
    <n v="36144657.290000007"/>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75282306.620000005"/>
    <n v="40469440.419999994"/>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10476958.199999999"/>
    <n v="8381565.7599999998"/>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101414252.55"/>
    <n v="81346841.24000001"/>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5584429.2800000003"/>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6980434"/>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24459953.170000002"/>
    <n v="19986165.640000001"/>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423856077.77999997"/>
    <n v="253196084.09999999"/>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55268886.969999999"/>
    <n v="30842111.639999997"/>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3424596"/>
    <n v="0"/>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267547760.71000001"/>
    <n v="208811256.55000001"/>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32576738.319999993"/>
    <n v="21062661.32"/>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1029483709.8200001"/>
    <n v="692302256.23999989"/>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29262800.68"/>
    <n v="17050315.48"/>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8449527.5199999996"/>
    <n v="1997702.76"/>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906438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868620"/>
    <n v="2677332.29"/>
  </r>
  <r>
    <s v="2024"/>
    <x v="0"/>
    <x v="0"/>
    <x v="1"/>
    <x v="7"/>
    <s v="2 - Poder Ejecutivo"/>
    <s v="0206 - MINISTERIO DE EDUCACIÓN"/>
    <s v="0001 - MINISTERIO DE EDUCACION"/>
    <x v="2"/>
    <x v="10"/>
    <x v="42"/>
    <s v="2.7 - OBRAS"/>
    <s v="2.7.1 - OBRAS EN EDIFICACIONES"/>
    <s v="S"/>
    <s v="67 - CONSTRUCCIÓN DE 13 ESTANCIAS INFANTILES EN LA PROVINCIA SANTO DOMINGO (FASE 3)"/>
    <s v="10 - FONDO GENERAL"/>
    <n v="13611"/>
    <s v="32 - SANTO DOMINGO"/>
    <n v="0"/>
    <n v="50000000"/>
    <n v="0"/>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3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32683799.739999998"/>
    <n v="24372448.349999998"/>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2395970.469999999"/>
    <n v="4288992.34"/>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93142625.010000005"/>
    <n v="55501137.959999993"/>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3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63664644.480000004"/>
    <n v="36090066.549999997"/>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4648783"/>
    <n v="4041338.280000000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39529122.93"/>
    <n v="34809541.549999997"/>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10861975.67"/>
    <n v="10076928.37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30271280.359999999"/>
    <n v="18851891.18"/>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28643450.189999998"/>
    <n v="25648801.60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74646837.359999985"/>
    <n v="62950838.039999992"/>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9999999"/>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109618891.67999999"/>
    <n v="79365136.710000008"/>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4887678.83"/>
    <n v="1548434.44"/>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30364805.93"/>
    <n v="30364802.16"/>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8466140.5800000001"/>
    <n v="5229142.8900000006"/>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25611315.41"/>
    <n v="25611290.689999998"/>
  </r>
  <r>
    <s v="2024"/>
    <x v="0"/>
    <x v="0"/>
    <x v="1"/>
    <x v="7"/>
    <s v="2 - Poder Ejecutivo"/>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8307788.7199999997"/>
    <n v="6646230.9699999997"/>
  </r>
  <r>
    <s v="2024"/>
    <x v="0"/>
    <x v="0"/>
    <x v="1"/>
    <x v="7"/>
    <s v="2 - Poder Ejecutivo"/>
    <s v="0206 - MINISTERIO DE EDUCACIÓN"/>
    <s v="0001 - MINISTERIO DE EDUCACION"/>
    <x v="2"/>
    <x v="10"/>
    <x v="42"/>
    <s v="2.7 - OBRAS"/>
    <s v="2.7.1 - OBRAS EN EDIFICACIONES"/>
    <s v="S"/>
    <s v="17 - CONSTRUCCIÓN DE PLANTELES EDUCATIVOS EN LA PROVINCIA MONTE CRISTI (FASE 3)"/>
    <s v="10 - FONDO GENERAL"/>
    <n v="13541"/>
    <s v="15 - MONTE CRISTI"/>
    <n v="0"/>
    <n v="42877957.480000004"/>
    <n v="11930657.4"/>
  </r>
  <r>
    <s v="2024"/>
    <x v="0"/>
    <x v="0"/>
    <x v="1"/>
    <x v="7"/>
    <s v="2 - Poder Ejecutivo"/>
    <s v="0206 - MINISTERIO DE EDUCACIÓN"/>
    <s v="0001 - MINISTERIO DE EDUCACION"/>
    <x v="2"/>
    <x v="10"/>
    <x v="42"/>
    <s v="2.7 - OBRAS"/>
    <s v="2.7.1 - OBRAS EN EDIFICACIONES"/>
    <s v="S"/>
    <s v="77 - AMPLIACIÓN  Y REHABILITACION DE 18 PLANTELES ESCOLARES EN LA PROVINCIA BARAHONA"/>
    <s v="10 - FONDO GENERAL"/>
    <n v="12569"/>
    <s v="04 - BARAHONA"/>
    <n v="0"/>
    <n v="4014838.67"/>
    <n v="4014833.67"/>
  </r>
  <r>
    <s v="2024"/>
    <x v="0"/>
    <x v="0"/>
    <x v="1"/>
    <x v="7"/>
    <s v="2 - Poder Ejecutivo"/>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7231902.0299999993"/>
    <n v="5307465.17"/>
  </r>
  <r>
    <s v="2024"/>
    <x v="0"/>
    <x v="0"/>
    <x v="1"/>
    <x v="7"/>
    <s v="2 - Poder Ejecutivo"/>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n v="341526.67"/>
  </r>
  <r>
    <s v="2024"/>
    <x v="0"/>
    <x v="0"/>
    <x v="1"/>
    <x v="7"/>
    <s v="2 - Poder Ejecutivo"/>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6455765.2300000004"/>
    <n v="5164612.18"/>
  </r>
  <r>
    <s v="2024"/>
    <x v="0"/>
    <x v="0"/>
    <x v="1"/>
    <x v="7"/>
    <s v="2 - Poder Ejecutivo"/>
    <s v="0206 - MINISTERIO DE EDUCACIÓN"/>
    <s v="0001 - MINISTERIO DE EDUCACION"/>
    <x v="2"/>
    <x v="10"/>
    <x v="42"/>
    <s v="2.7 - OBRAS"/>
    <s v="2.7.1 - OBRAS EN EDIFICACIONES"/>
    <s v="S"/>
    <s v="04 - CONSTRUCCIÓN DE PLANTELES EDUCATIVOS EN LA PROVINCIA DAJABÓN (FASE 3)"/>
    <s v="10 - FONDO GENERAL"/>
    <n v="13546"/>
    <s v="05 - DAJABON"/>
    <n v="0"/>
    <n v="46000852.869999997"/>
    <n v="36800682.289999999"/>
  </r>
  <r>
    <s v="2024"/>
    <x v="0"/>
    <x v="0"/>
    <x v="1"/>
    <x v="7"/>
    <s v="2 - Poder Ejecutivo"/>
    <s v="0206 - MINISTERIO DE EDUCACIÓN"/>
    <s v="0001 - MINISTERIO DE EDUCACION"/>
    <x v="2"/>
    <x v="10"/>
    <x v="42"/>
    <s v="2.7 - OBRAS"/>
    <s v="2.7.1 - OBRAS EN EDIFICACIONES"/>
    <s v="S"/>
    <s v="16 - AMPLIACIÓN DE PLANTELES EDUCATIVOS EN LA PROVINCIA DE SANTO DOMINGO (FASE 2)"/>
    <s v="10 - FONDO GENERAL"/>
    <n v="13363"/>
    <s v="32 - SANTO DOMINGO"/>
    <n v="0"/>
    <n v="19273788.259999998"/>
    <n v="2246857.92"/>
  </r>
  <r>
    <s v="2024"/>
    <x v="0"/>
    <x v="0"/>
    <x v="1"/>
    <x v="7"/>
    <s v="2 - Poder Ejecutivo"/>
    <s v="0206 - MINISTERIO DE EDUCACIÓN"/>
    <s v="0001 - MINISTERIO DE EDUCACION"/>
    <x v="2"/>
    <x v="10"/>
    <x v="42"/>
    <s v="2.7 - OBRAS"/>
    <s v="2.7.1 - OBRAS EN EDIFICACIONES"/>
    <s v="S"/>
    <s v="38 - AMPLIACIÓN DE PLANTELES EDUCATIVOS EN LA PROVINCIA DE LA ALTAGRACIA (FASE 3)"/>
    <s v="10 - FONDO GENERAL"/>
    <n v="13580"/>
    <s v="11 - LA ALTAGRACIA"/>
    <n v="0"/>
    <n v="16192911.300000001"/>
    <n v="14671608.389999999"/>
  </r>
  <r>
    <s v="2024"/>
    <x v="0"/>
    <x v="0"/>
    <x v="1"/>
    <x v="7"/>
    <s v="2 - Poder Ejecutivo"/>
    <s v="0206 - MINISTERIO DE EDUCACIÓN"/>
    <s v="0001 - MINISTERIO DE EDUCACION"/>
    <x v="2"/>
    <x v="10"/>
    <x v="42"/>
    <s v="2.7 - OBRAS"/>
    <s v="2.7.1 - OBRAS EN EDIFICACIONES"/>
    <s v="S"/>
    <s v="10 - CONSTRUCCIÓN DE PLANTELES EDUCATIVOS EN LA PROVINCIA HATO MAYOR (FASE 3)"/>
    <s v="10 - FONDO GENERAL"/>
    <n v="13555"/>
    <s v="30 - HATO MAYOR"/>
    <n v="0"/>
    <n v="17494937.260000002"/>
    <n v="2096457.51"/>
  </r>
  <r>
    <s v="2024"/>
    <x v="0"/>
    <x v="0"/>
    <x v="1"/>
    <x v="7"/>
    <s v="2 - Poder Ejecutivo"/>
    <s v="0206 - MINISTERIO DE EDUCACIÓN"/>
    <s v="0001 - MINISTERIO DE EDUCACION"/>
    <x v="2"/>
    <x v="10"/>
    <x v="42"/>
    <s v="2.7 - OBRAS"/>
    <s v="2.7.1 - OBRAS EN EDIFICACIONES"/>
    <s v="S"/>
    <s v="62 - AMPLIACIÓN Y REHABILITACION DE 1 PLANTEL ESCOLAR EN LA PROVINCIA PERAVIA"/>
    <s v="10 - FONDO GENERAL"/>
    <n v="12586"/>
    <s v="17 - PERAVIA"/>
    <n v="0"/>
    <n v="1726056.73"/>
    <n v="0"/>
  </r>
  <r>
    <s v="2024"/>
    <x v="0"/>
    <x v="0"/>
    <x v="1"/>
    <x v="7"/>
    <s v="2 - Poder Ejecutivo"/>
    <s v="0206 - MINISTERIO DE EDUCACIÓN"/>
    <s v="0001 - MINISTERIO DE EDUCACION"/>
    <x v="2"/>
    <x v="10"/>
    <x v="42"/>
    <s v="2.7 - OBRAS"/>
    <s v="2.7.1 - OBRAS EN EDIFICACIONES"/>
    <s v="S"/>
    <s v="45 - AMPLIACIÓN Y REHABILITACION DE 9 PLANTELES ESCOLARES EN LA PROVINCIA MARIA TRINIDAD SANCHEZ"/>
    <s v="10 - FONDO GENERAL"/>
    <n v="12580"/>
    <s v="14 - MARIA TRINIDAD SANCHEZ"/>
    <n v="0"/>
    <n v="1688596.83"/>
    <n v="1688596.83"/>
  </r>
  <r>
    <s v="2024"/>
    <x v="0"/>
    <x v="0"/>
    <x v="1"/>
    <x v="7"/>
    <s v="2 - Poder Ejecutivo"/>
    <s v="0206 - MINISTERIO DE EDUCACIÓN"/>
    <s v="0001 - MINISTERIO DE EDUCACION"/>
    <x v="2"/>
    <x v="10"/>
    <x v="42"/>
    <s v="2.7 - OBRAS"/>
    <s v="2.7.1 - OBRAS EN EDIFICACIONES"/>
    <s v="S"/>
    <s v="54 - AMPLIACIÓN DE PLANTELES EDUCATIVOS EN LA PROVINCIA SANTO DOMINGO (FASE 3)"/>
    <s v="10 - FONDO GENERAL"/>
    <n v="13578"/>
    <s v="32 - SANTO DOMINGO"/>
    <n v="0"/>
    <n v="89061.81"/>
    <n v="0"/>
  </r>
  <r>
    <s v="2024"/>
    <x v="0"/>
    <x v="0"/>
    <x v="1"/>
    <x v="7"/>
    <s v="2 - Poder Ejecutivo"/>
    <s v="0206 - MINISTERIO DE EDUCACIÓN"/>
    <s v="0001 - MINISTERIO DE EDUCACION"/>
    <x v="2"/>
    <x v="10"/>
    <x v="42"/>
    <s v="2.7 - OBRAS"/>
    <s v="2.7.1 - OBRAS EN EDIFICACIONES"/>
    <s v="S"/>
    <s v="01 - CONSTRUCCIÓN DEL PLANTEL EDUCATIVO DE EDUCACIÓN ESPECIAL Y DE APOYOS MÚLTIPLES DOÑA MANUELA DIEZ, MUNICIPIO SANTO DOMINGO OESTE, PROVINCIA SANTO DOMINGO."/>
    <s v="10 - FONDO GENERAL"/>
    <n v="16806"/>
    <s v="32 - SANTO DOMINGO"/>
    <n v="0"/>
    <n v="22030022.199999999"/>
    <n v="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6755000"/>
    <n v="3790492"/>
    <n v="32804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96346400"/>
    <n v="265043616.84000003"/>
    <n v="178355351.77000001"/>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150000000"/>
    <n v="24452527.289999992"/>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10861722"/>
    <n v="0"/>
  </r>
  <r>
    <s v="2024"/>
    <x v="0"/>
    <x v="0"/>
    <x v="1"/>
    <x v="7"/>
    <s v="2 - Poder Ejecutivo"/>
    <s v="0206 - MINISTERIO DE EDUCACIÓN"/>
    <s v="0001 - MINISTERIO DE EDUCACION"/>
    <x v="2"/>
    <x v="10"/>
    <x v="43"/>
    <s v="2.7 - OBRAS"/>
    <s v="2.7.1 - OBRAS EN EDIFICACIONES"/>
    <s v="S"/>
    <s v="23 - CONSTRUCCIÓN DE 12 PLANTELES ESCOLARES EN LA PROVINCIA LA ALTAGRACIA"/>
    <s v="10 - FONDO GENERAL"/>
    <n v="12535"/>
    <s v="29 - MONTE PLATA"/>
    <n v="0"/>
    <n v="20594591.18"/>
    <n v="0"/>
  </r>
  <r>
    <s v="2024"/>
    <x v="0"/>
    <x v="0"/>
    <x v="1"/>
    <x v="7"/>
    <s v="2 - Poder Ejecutivo"/>
    <s v="0206 - MINISTERIO DE EDUCACIÓN"/>
    <s v="0001 - MINISTERIO DE EDUCACION"/>
    <x v="2"/>
    <x v="10"/>
    <x v="43"/>
    <s v="2.7 - OBRAS"/>
    <s v="2.7.1 - OBRAS EN EDIFICACIONES"/>
    <s v="S"/>
    <s v="35 - CONSTRUCCIÓN DE PLANTELES EDUCATIVOS EN LA PROVINCIA DE DISTRITO NACIONAL (FASE 2)"/>
    <s v="10 - FONDO GENERAL"/>
    <n v="13382"/>
    <s v="01 - DISTRITO NACIONAL"/>
    <n v="0"/>
    <n v="34127425.57"/>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1723565.44"/>
    <n v="1378852.36"/>
  </r>
  <r>
    <s v="2024"/>
    <x v="0"/>
    <x v="0"/>
    <x v="1"/>
    <x v="7"/>
    <s v="2 - Poder Ejecutivo"/>
    <s v="0206 - MINISTERIO DE EDUCACIÓN"/>
    <s v="0001 - MINISTERIO DE EDUCACION"/>
    <x v="2"/>
    <x v="10"/>
    <x v="44"/>
    <s v="2.6 - BIENES MUEBLES, INMUEBLES E INTANGIBLES"/>
    <s v="2.6.1 - MOBILIARIO Y EQUIPO"/>
    <s v="N"/>
    <s v="00 - N/A"/>
    <s v="10 - FONDO GENERAL"/>
    <s v="(en blanco)"/>
    <s v="99 - MULTIPROVINCIAL"/>
    <n v="3000000"/>
    <n v="10000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3320580"/>
    <n v="104466238.05"/>
    <n v="87449263.820000008"/>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3335725.44"/>
    <n v="1389911.6500000001"/>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9974172.7100000009"/>
    <n v="6272581.2300000004"/>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en blanco)"/>
    <s v="99 - MULTIPROVINCIAL"/>
    <n v="11200000"/>
    <n v="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267294"/>
    <n v="21309384.699999999"/>
    <n v="14762585.320000002"/>
  </r>
  <r>
    <s v="2024"/>
    <x v="0"/>
    <x v="0"/>
    <x v="1"/>
    <x v="7"/>
    <s v="2 - Poder Ejecutivo"/>
    <s v="0206 - MINISTERIO DE EDUCACIÓN"/>
    <s v="0001 - MINISTERIO DE EDUCACION"/>
    <x v="2"/>
    <x v="10"/>
    <x v="45"/>
    <s v="2.6 - BIENES MUEBLES, INMUEBLES E INTANGIBLES"/>
    <s v="2.6.6 - EQUIPOS DE DEFENSA Y SEGURIDAD"/>
    <s v="N"/>
    <s v="00 - N/A"/>
    <s v="10 - FONDO GENERAL"/>
    <s v="(en blanco)"/>
    <s v="99 - MULTIPROVINCIAL"/>
    <n v="0"/>
    <n v="4142781.05"/>
    <n v="646237.51"/>
  </r>
  <r>
    <s v="2024"/>
    <x v="0"/>
    <x v="0"/>
    <x v="1"/>
    <x v="7"/>
    <s v="2 - Poder Ejecutivo"/>
    <s v="0206 - MINISTERIO DE EDUCACIÓN"/>
    <s v="0001 - MINISTERIO DE EDUCACION"/>
    <x v="2"/>
    <x v="10"/>
    <x v="45"/>
    <s v="2.6 - BIENES MUEBLES, INMUEBLES E INTANGIBLES"/>
    <s v="2.6.8 - BIENES INTANGIBLES"/>
    <s v="N"/>
    <s v="00 - N/A"/>
    <s v="10 - FONDO GENERAL"/>
    <s v="(en blanco)"/>
    <s v="99 - MULTIPROVINCIAL"/>
    <n v="0"/>
    <n v="15558201.220000001"/>
    <n v="11293527.910000002"/>
  </r>
  <r>
    <s v="2024"/>
    <x v="0"/>
    <x v="0"/>
    <x v="1"/>
    <x v="7"/>
    <s v="2 - Poder Ejecutivo"/>
    <s v="0206 - MINISTERIO DE EDUCACIÓN"/>
    <s v="0001 - MINISTERIO DE EDUCACION"/>
    <x v="2"/>
    <x v="10"/>
    <x v="45"/>
    <s v="2.7 - OBRAS"/>
    <s v="2.7.1 - OBRAS EN EDIFICACIONES"/>
    <s v="S"/>
    <s v="39 - CONSTRUCCIÓN DE 78 PLANTELES ESCOLARES EN LA PROVINCIA SANTO DOMINGO"/>
    <s v="10 - FONDO GENERAL"/>
    <n v="12562"/>
    <s v="32 - SANTO DOMINGO"/>
    <n v="0"/>
    <n v="14162251.050000001"/>
    <n v="0"/>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17077990"/>
    <n v="1011467.94"/>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5986885.4399999995"/>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37050000"/>
    <n v="11845504"/>
    <n v="4631806.25"/>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72405000"/>
    <n v="45859926.519999996"/>
    <n v="35466959.130000003"/>
  </r>
  <r>
    <s v="2024"/>
    <x v="0"/>
    <x v="0"/>
    <x v="1"/>
    <x v="7"/>
    <s v="2 - Poder Ejecutivo"/>
    <s v="0206 - MINISTERIO DE EDUCACIÓN"/>
    <s v="0001 - MINISTERIO DE EDUCACION"/>
    <x v="2"/>
    <x v="10"/>
    <x v="31"/>
    <s v="2.6 - BIENES MUEBLES, INMUEBLES E INTANGIBLES"/>
    <s v="2.6.4 - VEHÍCULOS Y EQUIPO DE TRANSPORTE, TRACCIÓN Y ELEVACIÓN"/>
    <s v="N"/>
    <s v="00 - N/A"/>
    <s v="10 - FONDO GENERAL"/>
    <s v="(en blanco)"/>
    <s v="99 - MULTIPROVINCIAL"/>
    <n v="0"/>
    <n v="69620"/>
    <n v="55696"/>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7055446"/>
    <n v="2822952"/>
    <n v="467468.80000000005"/>
  </r>
  <r>
    <s v="2024"/>
    <x v="0"/>
    <x v="0"/>
    <x v="1"/>
    <x v="7"/>
    <s v="2 - Poder Ejecutivo"/>
    <s v="0206 - MINISTERIO DE EDUCACIÓN"/>
    <s v="0001 - MINISTERIO DE EDUCACION"/>
    <x v="2"/>
    <x v="10"/>
    <x v="31"/>
    <s v="2.6 - BIENES MUEBLES, INMUEBLES E INTANGIBLES"/>
    <s v="2.6.6 - EQUIPOS DE DEFENSA Y SEGURIDAD"/>
    <s v="N"/>
    <s v="00 - N/A"/>
    <s v="10 - FONDO GENERAL"/>
    <s v="(en blanco)"/>
    <s v="99 - MULTIPROVINCIAL"/>
    <n v="6000000"/>
    <n v="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7261306532"/>
    <n v="4365587990.7199993"/>
    <n v="638840842.9599998"/>
  </r>
  <r>
    <s v="2024"/>
    <x v="0"/>
    <x v="0"/>
    <x v="1"/>
    <x v="7"/>
    <s v="2 - Poder Ejecutivo"/>
    <s v="0206 - MINISTERIO DE EDUCACIÓN"/>
    <s v="0001 - MINISTERIO DE EDUCACION"/>
    <x v="2"/>
    <x v="10"/>
    <x v="40"/>
    <s v="2.6 - BIENES MUEBLES, INMUEBLES E INTANGIBLES"/>
    <s v="2.6.1 - MOBILIARIO Y EQUIPO"/>
    <s v="S"/>
    <s v="08 - CONSTRUCCIÓN DEL DISTRITO EDUCATIVO HONDO VALLE 02-07, MUNICIPIO HONDO VALLE, PROVINCIA ELÍAS PIÑA."/>
    <s v="10 - FONDO GENERAL"/>
    <n v="16799"/>
    <s v="07 - ELIAS PINA"/>
    <n v="0"/>
    <n v="1019204.98"/>
    <n v="0"/>
  </r>
  <r>
    <s v="2024"/>
    <x v="0"/>
    <x v="0"/>
    <x v="1"/>
    <x v="7"/>
    <s v="2 - Poder Ejecutivo"/>
    <s v="0206 - MINISTERIO DE EDUCACIÓN"/>
    <s v="0001 - MINISTERIO DE EDUCACION"/>
    <x v="2"/>
    <x v="10"/>
    <x v="40"/>
    <s v="2.6 - BIENES MUEBLES, INMUEBLES E INTANGIBLES"/>
    <s v="2.6.1 - MOBILIARIO Y EQUIPO"/>
    <s v="S"/>
    <s v="01 - CONSTRUCCIÓN REGIONAL EDUCATIVA BARAHONA 01-00, MUNICIPIO BARAHONA, PROVINCIA BARAHONA."/>
    <s v="10 - FONDO GENERAL"/>
    <n v="16792"/>
    <s v="04 - BARAHONA"/>
    <n v="0"/>
    <n v="1602497.31"/>
    <n v="0"/>
  </r>
  <r>
    <s v="2024"/>
    <x v="0"/>
    <x v="0"/>
    <x v="1"/>
    <x v="7"/>
    <s v="2 - Poder Ejecutivo"/>
    <s v="0206 - MINISTERIO DE EDUCACIÓN"/>
    <s v="0001 - MINISTERIO DE EDUCACION"/>
    <x v="2"/>
    <x v="10"/>
    <x v="40"/>
    <s v="2.6 - BIENES MUEBLES, INMUEBLES E INTANGIBLES"/>
    <s v="2.6.1 - MOBILIARIO Y EQUIPO"/>
    <s v="S"/>
    <s v="07 - CONSTRUCCIÓN  DEL DISTRITO EDUCATIVO YAMASÁ 17-01, MUNICIPIO YAMASÁ, PROVINCIA MONTE PLATA."/>
    <s v="10 - FONDO GENERAL"/>
    <n v="16798"/>
    <s v="29 - MONTE PLATA"/>
    <n v="0"/>
    <n v="1602497.31"/>
    <n v="0"/>
  </r>
  <r>
    <s v="2024"/>
    <x v="0"/>
    <x v="0"/>
    <x v="1"/>
    <x v="7"/>
    <s v="2 - Poder Ejecutivo"/>
    <s v="0206 - MINISTERIO DE EDUCACIÓN"/>
    <s v="0001 - MINISTERIO DE EDUCACION"/>
    <x v="2"/>
    <x v="10"/>
    <x v="40"/>
    <s v="2.6 - BIENES MUEBLES, INMUEBLES E INTANGIBLES"/>
    <s v="2.6.1 - MOBILIARIO Y EQUIPO"/>
    <s v="S"/>
    <s v="02 - CONSTRUCCIÓN REGIONAL EDUCATIVA SANTO DOMINGO 15-00, MUNICIPIO SANTO DOMINGO DE GUZMÁN, DISTRITO NACIONAL"/>
    <s v="10 - FONDO GENERAL"/>
    <n v="16793"/>
    <s v="01 - DISTRITO NACIONAL"/>
    <n v="0"/>
    <n v="1602497.31"/>
    <n v="0"/>
  </r>
  <r>
    <s v="2024"/>
    <x v="0"/>
    <x v="0"/>
    <x v="1"/>
    <x v="7"/>
    <s v="2 - Poder Ejecutivo"/>
    <s v="0206 - MINISTERIO DE EDUCACIÓN"/>
    <s v="0001 - MINISTERIO DE EDUCACION"/>
    <x v="2"/>
    <x v="10"/>
    <x v="40"/>
    <s v="2.6 - BIENES MUEBLES, INMUEBLES E INTANGIBLES"/>
    <s v="2.6.1 - MOBILIARIO Y EQUIPO"/>
    <s v="S"/>
    <s v="01 - CONSTRUCCIÓN COMEDOR EMPLEADOS SEDE CENTRAL MINERD, DISTRITO NACIONAL."/>
    <s v="10 - FONDO GENERAL"/>
    <n v="16803"/>
    <s v="01 - DISTRITO NACIONAL"/>
    <n v="0"/>
    <n v="1975169.76"/>
    <n v="0"/>
  </r>
  <r>
    <s v="2024"/>
    <x v="0"/>
    <x v="0"/>
    <x v="1"/>
    <x v="7"/>
    <s v="2 - Poder Ejecutivo"/>
    <s v="0206 - MINISTERIO DE EDUCACIÓN"/>
    <s v="0001 - MINISTERIO DE EDUCACION"/>
    <x v="2"/>
    <x v="10"/>
    <x v="40"/>
    <s v="2.6 - BIENES MUEBLES, INMUEBLES E INTANGIBLES"/>
    <s v="2.6.1 - MOBILIARIO Y EQUIPO"/>
    <s v="S"/>
    <s v="09 - CONSTRUCCIÓN DEL DISTRITO EDUCATIVO CAMBITA GARABITOS 04-01, MUNICIPIO CAMBITA GARABITOS, PROVINCIA SAN CRISTÓBAL."/>
    <s v="10 - FONDO GENERAL"/>
    <n v="16800"/>
    <s v="21 - SAN CRISTOBAL"/>
    <n v="0"/>
    <n v="1019204.98"/>
    <n v="0"/>
  </r>
  <r>
    <s v="2024"/>
    <x v="0"/>
    <x v="0"/>
    <x v="1"/>
    <x v="7"/>
    <s v="2 - Poder Ejecutivo"/>
    <s v="0206 - MINISTERIO DE EDUCACIÓN"/>
    <s v="0001 - MINISTERIO DE EDUCACION"/>
    <x v="2"/>
    <x v="10"/>
    <x v="40"/>
    <s v="2.6 - BIENES MUEBLES, INMUEBLES E INTANGIBLES"/>
    <s v="2.6.1 - MOBILIARIO Y EQUIPO"/>
    <s v="S"/>
    <s v="10 - CONSTRUCCIÓN DEL DISTRITO EDUCATIVO COMENDADOR 02-01, MUNICIPIO COMENDADOR, PROVINCIA ELÍAS PIÑA."/>
    <s v="10 - FONDO GENERAL"/>
    <n v="16816"/>
    <s v="07 - ELIAS PINA"/>
    <n v="0"/>
    <n v="2319965.23"/>
    <n v="0"/>
  </r>
  <r>
    <s v="2024"/>
    <x v="0"/>
    <x v="0"/>
    <x v="1"/>
    <x v="7"/>
    <s v="2 - Poder Ejecutivo"/>
    <s v="0206 - MINISTERIO DE EDUCACIÓN"/>
    <s v="0001 - MINISTERIO DE EDUCACION"/>
    <x v="2"/>
    <x v="10"/>
    <x v="40"/>
    <s v="2.6 - BIENES MUEBLES, INMUEBLES E INTANGIBLES"/>
    <s v="2.6.1 - MOBILIARIO Y EQUIPO"/>
    <s v="S"/>
    <s v="04 - CONSTRUCCIÓN DEL DISTRITO EDUCATIVO PADRE LAS CASAS 03-02, MUNICIPIO PADRE LAS CASAS, PROVINCIA AZUA."/>
    <s v="10 - FONDO GENERAL"/>
    <n v="16795"/>
    <s v="02 - AZUA"/>
    <n v="0"/>
    <n v="1019204.98"/>
    <n v="0"/>
  </r>
  <r>
    <s v="2024"/>
    <x v="0"/>
    <x v="0"/>
    <x v="1"/>
    <x v="7"/>
    <s v="2 - Poder Ejecutivo"/>
    <s v="0206 - MINISTERIO DE EDUCACIÓN"/>
    <s v="0001 - MINISTERIO DE EDUCACION"/>
    <x v="2"/>
    <x v="10"/>
    <x v="40"/>
    <s v="2.6 - BIENES MUEBLES, INMUEBLES E INTANGIBLES"/>
    <s v="2.6.1 - MOBILIARIO Y EQUIPO"/>
    <s v="S"/>
    <s v="03 - CONSTRUCCIÓN DEL DISTRITO EDUCATIVO VICENTE NOBLE 01-05, MUNICIPIO VICENTE NOBLE, PROVINCIA BARAHONA."/>
    <s v="10 - FONDO GENERAL"/>
    <n v="16794"/>
    <s v="04 - BARAHONA"/>
    <n v="0"/>
    <n v="1019204.98"/>
    <n v="0"/>
  </r>
  <r>
    <s v="2024"/>
    <x v="0"/>
    <x v="0"/>
    <x v="1"/>
    <x v="7"/>
    <s v="2 - Poder Ejecutivo"/>
    <s v="0206 - MINISTERIO DE EDUCACIÓN"/>
    <s v="0001 - MINISTERIO DE EDUCACION"/>
    <x v="2"/>
    <x v="10"/>
    <x v="40"/>
    <s v="2.6 - BIENES MUEBLES, INMUEBLES E INTANGIBLES"/>
    <s v="2.6.1 - MOBILIARIO Y EQUIPO"/>
    <s v="S"/>
    <s v="06 - CONSTRUCCIÓN DEL DISTRITO EDUCATIVO LICEY AL MEDIO 08-08, MUNICIPIO LICEY AL MEDIO, PROVINCIA SANTIAGO."/>
    <s v="10 - FONDO GENERAL"/>
    <n v="16797"/>
    <s v="25 - SANTIAGO"/>
    <n v="0"/>
    <n v="1554932.31"/>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107011602"/>
    <n v="68663139.739999995"/>
    <n v="17143964.079999998"/>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1424380"/>
    <n v="7383859.9800000004"/>
    <n v="3304825.98"/>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1662539114"/>
    <n v="4441756605.9100008"/>
    <n v="1198082953.9099998"/>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en blanco)"/>
    <s v="99 - MULTIPROVINCIAL"/>
    <n v="81152804"/>
    <n v="81152804"/>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4313548643"/>
    <n v="4362711872"/>
    <n v="9076732.7200000007"/>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33634566"/>
    <n v="20846066"/>
    <n v="10308480"/>
  </r>
  <r>
    <s v="2024"/>
    <x v="0"/>
    <x v="0"/>
    <x v="1"/>
    <x v="7"/>
    <s v="2 - Poder Ejecutivo"/>
    <s v="0206 - MINISTERIO DE EDUCACIÓN"/>
    <s v="0001 - MINISTERIO DE EDUCACION"/>
    <x v="2"/>
    <x v="10"/>
    <x v="40"/>
    <s v="2.6 - BIENES MUEBLES, INMUEBLES E INTANGIBLES"/>
    <s v="2.6.8 - BIENES INTANGIBLES"/>
    <s v="N"/>
    <s v="00 - N/A"/>
    <s v="10 - FONDO GENERAL"/>
    <s v="(en blanco)"/>
    <s v="99 - MULTIPROVINCIAL"/>
    <n v="3862656"/>
    <n v="333454861.83000004"/>
    <n v="67688059.870000005"/>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0"/>
    <n v="171591.91999999998"/>
    <n v="0"/>
  </r>
  <r>
    <s v="2024"/>
    <x v="0"/>
    <x v="0"/>
    <x v="1"/>
    <x v="7"/>
    <s v="2 - Poder Ejecutivo"/>
    <s v="0206 - MINISTERIO DE EDUCACIÓN"/>
    <s v="0001 - MINISTERIO DE EDUCACION"/>
    <x v="2"/>
    <x v="10"/>
    <x v="40"/>
    <s v="2.7 - OBRAS"/>
    <s v="2.7.1 - OBRAS EN EDIFICACIONES"/>
    <s v="N"/>
    <s v="00 - N/A"/>
    <s v="10 - FONDO GENERAL"/>
    <s v="(en blanco)"/>
    <s v="99 - MULTIPROVINCIAL"/>
    <n v="566759670"/>
    <n v="1363429916.25"/>
    <n v="1016119781.5299999"/>
  </r>
  <r>
    <s v="2024"/>
    <x v="0"/>
    <x v="0"/>
    <x v="1"/>
    <x v="7"/>
    <s v="2 - Poder Ejecutivo"/>
    <s v="0206 - MINISTERIO DE EDUCACIÓN"/>
    <s v="0001 - MINISTERIO DE EDUCACION"/>
    <x v="2"/>
    <x v="10"/>
    <x v="40"/>
    <s v="2.7 - OBRAS"/>
    <s v="2.7.1 - OBRAS EN EDIFICACIONES"/>
    <s v="S"/>
    <s v="08 - CONSTRUCCIÓN DEL DISTRITO EDUCATIVO HONDO VALLE 02-07, MUNICIPIO HONDO VALLE, PROVINCIA ELÍAS PIÑA."/>
    <s v="10 - FONDO GENERAL"/>
    <n v="16799"/>
    <s v="07 - ELIAS PINA"/>
    <n v="0"/>
    <n v="11298763.939999999"/>
    <n v="0"/>
  </r>
  <r>
    <s v="2024"/>
    <x v="0"/>
    <x v="0"/>
    <x v="1"/>
    <x v="7"/>
    <s v="2 - Poder Ejecutivo"/>
    <s v="0206 - MINISTERIO DE EDUCACIÓN"/>
    <s v="0001 - MINISTERIO DE EDUCACION"/>
    <x v="2"/>
    <x v="10"/>
    <x v="40"/>
    <s v="2.7 - OBRAS"/>
    <s v="2.7.1 - OBRAS EN EDIFICACIONES"/>
    <s v="S"/>
    <s v="01 - CONSTRUCCIÓN REGIONAL EDUCATIVA BARAHONA 01-00, MUNICIPIO BARAHONA, PROVINCIA BARAHONA."/>
    <s v="10 - FONDO GENERAL"/>
    <n v="16792"/>
    <s v="04 - BARAHONA"/>
    <n v="0"/>
    <n v="14665230.6"/>
    <n v="0"/>
  </r>
  <r>
    <s v="2024"/>
    <x v="0"/>
    <x v="0"/>
    <x v="1"/>
    <x v="7"/>
    <s v="2 - Poder Ejecutivo"/>
    <s v="0206 - MINISTERIO DE EDUCACIÓN"/>
    <s v="0001 - MINISTERIO DE EDUCACION"/>
    <x v="2"/>
    <x v="10"/>
    <x v="40"/>
    <s v="2.7 - OBRAS"/>
    <s v="2.7.1 - OBRAS EN EDIFICACIONES"/>
    <s v="S"/>
    <s v="07 - CONSTRUCCIÓN  DEL DISTRITO EDUCATIVO YAMASÁ 17-01, MUNICIPIO YAMASÁ, PROVINCIA MONTE PLATA."/>
    <s v="10 - FONDO GENERAL"/>
    <n v="16798"/>
    <s v="29 - MONTE PLATA"/>
    <n v="0"/>
    <n v="14082318.16"/>
    <n v="0"/>
  </r>
  <r>
    <s v="2024"/>
    <x v="0"/>
    <x v="0"/>
    <x v="1"/>
    <x v="7"/>
    <s v="2 - Poder Ejecutivo"/>
    <s v="0206 - MINISTERIO DE EDUCACIÓN"/>
    <s v="0001 - MINISTERIO DE EDUCACION"/>
    <x v="2"/>
    <x v="10"/>
    <x v="40"/>
    <s v="2.7 - OBRAS"/>
    <s v="2.7.1 - OBRAS EN EDIFICACIONES"/>
    <s v="S"/>
    <s v="02 - CONSTRUCCIÓN REGIONAL EDUCATIVA SANTO DOMINGO 15-00, MUNICIPIO SANTO DOMINGO DE GUZMÁN, DISTRITO NACIONAL"/>
    <s v="10 - FONDO GENERAL"/>
    <n v="16793"/>
    <s v="01 - DISTRITO NACIONAL"/>
    <n v="0"/>
    <n v="13746399.83"/>
    <n v="0"/>
  </r>
  <r>
    <s v="2024"/>
    <x v="0"/>
    <x v="0"/>
    <x v="1"/>
    <x v="7"/>
    <s v="2 - Poder Ejecutivo"/>
    <s v="0206 - MINISTERIO DE EDUCACIÓN"/>
    <s v="0001 - MINISTERIO DE EDUCACION"/>
    <x v="2"/>
    <x v="10"/>
    <x v="40"/>
    <s v="2.7 - OBRAS"/>
    <s v="2.7.1 - OBRAS EN EDIFICACIONES"/>
    <s v="S"/>
    <s v="01 - CONSTRUCCIÓN COMEDOR EMPLEADOS SEDE CENTRAL MINERD, DISTRITO NACIONAL."/>
    <s v="10 - FONDO GENERAL"/>
    <n v="16803"/>
    <s v="01 - DISTRITO NACIONAL"/>
    <n v="0"/>
    <n v="16351674.93"/>
    <n v="0"/>
  </r>
  <r>
    <s v="2024"/>
    <x v="0"/>
    <x v="0"/>
    <x v="1"/>
    <x v="7"/>
    <s v="2 - Poder Ejecutivo"/>
    <s v="0206 - MINISTERIO DE EDUCACIÓN"/>
    <s v="0001 - MINISTERIO DE EDUCACION"/>
    <x v="2"/>
    <x v="10"/>
    <x v="40"/>
    <s v="2.7 - OBRAS"/>
    <s v="2.7.1 - OBRAS EN EDIFICACIONES"/>
    <s v="S"/>
    <s v="09 - CONSTRUCCIÓN DEL DISTRITO EDUCATIVO CAMBITA GARABITOS 04-01, MUNICIPIO CAMBITA GARABITOS, PROVINCIA SAN CRISTÓBAL."/>
    <s v="10 - FONDO GENERAL"/>
    <n v="16800"/>
    <s v="21 - SAN CRISTOBAL"/>
    <n v="0"/>
    <n v="9725740.4700000007"/>
    <n v="0"/>
  </r>
  <r>
    <s v="2024"/>
    <x v="0"/>
    <x v="0"/>
    <x v="1"/>
    <x v="7"/>
    <s v="2 - Poder Ejecutivo"/>
    <s v="0206 - MINISTERIO DE EDUCACIÓN"/>
    <s v="0001 - MINISTERIO DE EDUCACION"/>
    <x v="2"/>
    <x v="10"/>
    <x v="40"/>
    <s v="2.7 - OBRAS"/>
    <s v="2.7.1 - OBRAS EN EDIFICACIONES"/>
    <s v="S"/>
    <s v="10 - CONSTRUCCIÓN DEL DISTRITO EDUCATIVO COMENDADOR 02-01, MUNICIPIO COMENDADOR, PROVINCIA ELÍAS PIÑA."/>
    <s v="10 - FONDO GENERAL"/>
    <n v="16816"/>
    <s v="07 - ELIAS PINA"/>
    <n v="0"/>
    <n v="5167985.5199999996"/>
    <n v="0"/>
  </r>
  <r>
    <s v="2024"/>
    <x v="0"/>
    <x v="0"/>
    <x v="1"/>
    <x v="7"/>
    <s v="2 - Poder Ejecutivo"/>
    <s v="0206 - MINISTERIO DE EDUCACIÓN"/>
    <s v="0001 - MINISTERIO DE EDUCACION"/>
    <x v="2"/>
    <x v="10"/>
    <x v="40"/>
    <s v="2.7 - OBRAS"/>
    <s v="2.7.1 - OBRAS EN EDIFICACIONES"/>
    <s v="S"/>
    <s v="04 - CONSTRUCCIÓN DEL DISTRITO EDUCATIVO PADRE LAS CASAS 03-02, MUNICIPIO PADRE LAS CASAS, PROVINCIA AZUA."/>
    <s v="10 - FONDO GENERAL"/>
    <n v="16795"/>
    <s v="02 - AZUA"/>
    <n v="0"/>
    <n v="8935857.1999999993"/>
    <n v="0"/>
  </r>
  <r>
    <s v="2024"/>
    <x v="0"/>
    <x v="0"/>
    <x v="1"/>
    <x v="7"/>
    <s v="2 - Poder Ejecutivo"/>
    <s v="0206 - MINISTERIO DE EDUCACIÓN"/>
    <s v="0001 - MINISTERIO DE EDUCACION"/>
    <x v="2"/>
    <x v="10"/>
    <x v="40"/>
    <s v="2.7 - OBRAS"/>
    <s v="2.7.1 - OBRAS EN EDIFICACIONES"/>
    <s v="S"/>
    <s v="03 - CONSTRUCCIÓN DEL DISTRITO EDUCATIVO VICENTE NOBLE 01-05, MUNICIPIO VICENTE NOBLE, PROVINCIA BARAHONA."/>
    <s v="10 - FONDO GENERAL"/>
    <n v="16794"/>
    <s v="04 - BARAHONA"/>
    <n v="0"/>
    <n v="15142204.77"/>
    <n v="0"/>
  </r>
  <r>
    <s v="2024"/>
    <x v="0"/>
    <x v="0"/>
    <x v="1"/>
    <x v="7"/>
    <s v="2 - Poder Ejecutivo"/>
    <s v="0206 - MINISTERIO DE EDUCACIÓN"/>
    <s v="0001 - MINISTERIO DE EDUCACION"/>
    <x v="2"/>
    <x v="10"/>
    <x v="40"/>
    <s v="2.7 - OBRAS"/>
    <s v="2.7.1 - OBRAS EN EDIFICACIONES"/>
    <s v="S"/>
    <s v="06 - CONSTRUCCIÓN DEL DISTRITO EDUCATIVO LICEY AL MEDIO 08-08, MUNICIPIO LICEY AL MEDIO, PROVINCIA SANTIAGO."/>
    <s v="10 - FONDO GENERAL"/>
    <n v="16797"/>
    <s v="25 - SANTIAGO"/>
    <n v="0"/>
    <n v="15909554.73"/>
    <n v="0"/>
  </r>
  <r>
    <s v="2024"/>
    <x v="0"/>
    <x v="0"/>
    <x v="1"/>
    <x v="7"/>
    <s v="2 - Poder Ejecutivo"/>
    <s v="0206 - MINISTERIO DE EDUCACIÓN"/>
    <s v="0001 - MINISTERIO DE EDUCACION"/>
    <x v="2"/>
    <x v="5"/>
    <x v="8"/>
    <s v="2.6 - BIENES MUEBLES, INMUEBLES E INTANGIBLES"/>
    <s v="2.6.1 - MOBILIARIO Y EQUIPO"/>
    <s v="N"/>
    <s v="00 - N/A"/>
    <s v="10 - FONDO GENERAL"/>
    <s v="(en blanco)"/>
    <s v="99 - MULTIPROVINCIAL"/>
    <n v="0"/>
    <n v="14124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434727050"/>
    <n v="478741697.80000001"/>
    <n v="157587799.26000002"/>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350000000"/>
    <n v="148672099.19999999"/>
    <n v="30932309.02"/>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200000000"/>
    <n v="5181368.5199999958"/>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8200000"/>
    <n v="22369152"/>
    <n v="2159793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65000000"/>
    <n v="61279694.329999998"/>
    <n v="11530837.169999998"/>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en blanco)"/>
    <s v="99 - MULTIPROVINCIAL"/>
    <n v="20000000"/>
    <n v="7000000"/>
    <n v="1212252.44"/>
  </r>
  <r>
    <s v="2024"/>
    <x v="0"/>
    <x v="0"/>
    <x v="1"/>
    <x v="7"/>
    <s v="2 - Poder Ejecutivo"/>
    <s v="0206 - MINISTERIO DE EDUCACIÓN"/>
    <s v="0002 - OFICINA DE COOPERACIÓN INTERNACIONAL (OCI)"/>
    <x v="2"/>
    <x v="10"/>
    <x v="40"/>
    <s v="2.6 - BIENES MUEBLES, INMUEBLES E INTANGIBLES"/>
    <s v="2.6.8 - BIENES INTANGIBLES"/>
    <s v="N"/>
    <s v="00 - N/A"/>
    <s v="10 - FONDO GENERAL"/>
    <s v="(en blanco)"/>
    <s v="99 - MULTIPROVINCIAL"/>
    <n v="0"/>
    <n v="142660497.34999999"/>
    <n v="6081918.6699999999"/>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267280"/>
    <n v="0"/>
  </r>
  <r>
    <s v="2024"/>
    <x v="0"/>
    <x v="0"/>
    <x v="1"/>
    <x v="7"/>
    <s v="2 - Poder Ejecutivo"/>
    <s v="0206 - MINISTERIO DE EDUCACIÓN"/>
    <s v="0002 - OFICINA DE COOPERACIÓN INTERNACIONAL (OCI)"/>
    <x v="2"/>
    <x v="10"/>
    <x v="40"/>
    <s v="2.7 - OBRAS"/>
    <s v="2.7.1 - OBRAS EN EDIFICACIONES"/>
    <s v="N"/>
    <s v="00 - N/A"/>
    <s v="10 - FONDO GENERAL"/>
    <s v="(en blanco)"/>
    <s v="99 - MULTIPROVINCIAL"/>
    <n v="748654023"/>
    <n v="1029816023"/>
    <n v="397454664.56000012"/>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17000000"/>
    <n v="14000000"/>
    <n v="6292945.9400000004"/>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5500000"/>
    <n v="25013937.449999999"/>
    <n v="14239750.15"/>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en blanco)"/>
    <s v="99 - MULTIPROVINCIAL"/>
    <n v="17500000"/>
    <n v="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550000"/>
    <n v="550000"/>
    <n v="218992.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en blanco)"/>
    <s v="99 - MULTIPROVINCIAL"/>
    <n v="200000"/>
    <n v="200000"/>
    <n v="172387.5"/>
  </r>
  <r>
    <s v="2024"/>
    <x v="0"/>
    <x v="0"/>
    <x v="1"/>
    <x v="7"/>
    <s v="2 - Poder Ejecutivo"/>
    <s v="0206 - MINISTERIO DE EDUCACIÓN"/>
    <s v="0004 - INSTITUTO NACIONAL DE EDUCACIÓN FISICA"/>
    <x v="2"/>
    <x v="10"/>
    <x v="46"/>
    <s v="2.7 - OBRAS"/>
    <s v="2.7.1 - OBRAS EN EDIFICACIONES"/>
    <s v="N"/>
    <s v="00 - N/A"/>
    <s v="10 - FONDO GENERAL"/>
    <s v="(en blanco)"/>
    <s v="99 - MULTIPROVINCIAL"/>
    <n v="0"/>
    <n v="225000000"/>
    <n v="69912556.349999994"/>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1100000"/>
    <n v="5962646.5199999996"/>
    <n v="726546.52"/>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en blanco)"/>
    <s v="99 - MULTIPROVINCIAL"/>
    <n v="0"/>
    <n v="881959.49"/>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800000"/>
    <n v="1015156.8800000001"/>
    <n v="189882"/>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2211500"/>
    <n v="1165000.08"/>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en blanco)"/>
    <s v="99 - MULTIPROVINCIAL"/>
    <n v="0"/>
    <n v="200000"/>
    <n v="0"/>
  </r>
  <r>
    <s v="2024"/>
    <x v="0"/>
    <x v="0"/>
    <x v="1"/>
    <x v="7"/>
    <s v="2 - Poder Ejecutivo"/>
    <s v="0206 - MINISTERIO DE EDUCACIÓN"/>
    <s v="0005 - INSTITUTO NACIONAL DE BIENESTAR MAGISTERIAL"/>
    <x v="2"/>
    <x v="10"/>
    <x v="40"/>
    <s v="2.6 - BIENES MUEBLES, INMUEBLES E INTANGIBLES"/>
    <s v="2.6.8 - BIENES INTANGIBLES"/>
    <s v="N"/>
    <s v="00 - N/A"/>
    <s v="10 - FONDO GENERAL"/>
    <s v="(en blanco)"/>
    <s v="99 - MULTIPROVINCIAL"/>
    <n v="0"/>
    <n v="434904.08000000007"/>
    <n v="382800"/>
  </r>
  <r>
    <s v="2024"/>
    <x v="0"/>
    <x v="0"/>
    <x v="1"/>
    <x v="7"/>
    <s v="2 - Poder Ejecutivo"/>
    <s v="0206 - MINISTERIO DE EDUCACIÓN"/>
    <s v="0005 - INSTITUTO NACIONAL DE BIENESTAR MAGISTERIAL"/>
    <x v="2"/>
    <x v="10"/>
    <x v="40"/>
    <s v="2.7 - OBRAS"/>
    <s v="2.7.1 - OBRAS EN EDIFICACIONES"/>
    <s v="N"/>
    <s v="00 - N/A"/>
    <s v="10 - FONDO GENERAL"/>
    <s v="(en blanco)"/>
    <s v="99 - MULTIPROVINCIAL"/>
    <n v="0"/>
    <n v="30000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971650"/>
    <n v="2971650"/>
    <n v="1014075.46"/>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1357500"/>
    <n v="1357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en blanco)"/>
    <s v="99 - MULTIPROVINCIAL"/>
    <n v="10002000"/>
    <n v="10500000"/>
    <n v="600000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513000"/>
    <n v="811720.4"/>
    <n v="803739.79"/>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en blanco)"/>
    <s v="99 - MULTIPROVINCIAL"/>
    <n v="202800"/>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en blanco)"/>
    <s v="99 - MULTIPROVINCIAL"/>
    <n v="2900500"/>
    <n v="1460500"/>
    <n v="0"/>
  </r>
  <r>
    <s v="2024"/>
    <x v="0"/>
    <x v="0"/>
    <x v="1"/>
    <x v="7"/>
    <s v="2 - Poder Ejecutivo"/>
    <s v="0206 - MINISTERIO DE EDUCACIÓN"/>
    <s v="0006 - INSTITUTO DOM. DE EVALUACIÓN E INVESTIGACIÓN DE LA CALIDAD EDUCATIVA"/>
    <x v="2"/>
    <x v="10"/>
    <x v="46"/>
    <s v="2.7 - OBRAS"/>
    <s v="2.7.1 - OBRAS EN EDIFICACIONES"/>
    <s v="N"/>
    <s v="00 - N/A"/>
    <s v="10 - FONDO GENERAL"/>
    <s v="(en blanco)"/>
    <s v="99 - MULTIPROVINCIAL"/>
    <n v="20000000"/>
    <n v="9151279.5999999996"/>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5244960"/>
    <n v="43951511.100000001"/>
    <n v="9217862.9299999997"/>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858528"/>
    <n v="865547"/>
    <n v="7018.23"/>
  </r>
  <r>
    <s v="2024"/>
    <x v="0"/>
    <x v="0"/>
    <x v="1"/>
    <x v="7"/>
    <s v="2 - Poder Ejecutivo"/>
    <s v="0206 - MINISTERIO DE EDUCACIÓN"/>
    <s v="0007 - INSTITUTO NACIONAL DE FORMACIÓN Y CAPACITACIÓN MAGISTERIAL"/>
    <x v="2"/>
    <x v="10"/>
    <x v="40"/>
    <s v="2.6 - BIENES MUEBLES, INMUEBLES E INTANGIBLES"/>
    <s v="2.6.3 - EQUIPO E INSTRUMENTAL, CIENTÍFICO Y LABORATORIO"/>
    <s v="N"/>
    <s v="00 - N/A"/>
    <s v="10 - FONDO GENERAL"/>
    <s v="(en blanco)"/>
    <s v="99 - MULTIPROVINCIAL"/>
    <n v="0"/>
    <n v="29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9260000"/>
    <n v="1606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1754130"/>
    <n v="7275670"/>
    <n v="1952235.4900000002"/>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en blanco)"/>
    <s v="99 - MULTIPROVINCIAL"/>
    <n v="2524200"/>
    <n v="6618400"/>
    <n v="595846.9"/>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en blanco)"/>
    <s v="99 - MULTIPROVINCIAL"/>
    <n v="0"/>
    <n v="20300000"/>
    <n v="1425349"/>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6785232"/>
    <n v="185488715.32999998"/>
    <n v="145633262.92000002"/>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2012326"/>
    <n v="6085326"/>
    <n v="568485.76"/>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5100000"/>
    <n v="11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14850000"/>
    <n v="3001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7531000"/>
    <n v="55571119.899999999"/>
    <n v="7398898.3199999984"/>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en blanco)"/>
    <s v="99 - MULTIPROVINCIAL"/>
    <n v="500000"/>
    <n v="6502600"/>
    <n v="4858768"/>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250000"/>
    <n v="500000"/>
    <n v="226560"/>
  </r>
  <r>
    <s v="2024"/>
    <x v="0"/>
    <x v="0"/>
    <x v="1"/>
    <x v="7"/>
    <s v="2 - Poder Ejecutivo"/>
    <s v="0206 - MINISTERIO DE EDUCACIÓN"/>
    <s v="0008 - INSTITUTO SUPERIOR DE FORMACIÓN DOCENTE  SALOME UREÑA"/>
    <x v="2"/>
    <x v="10"/>
    <x v="24"/>
    <s v="2.7 - OBRAS"/>
    <s v="2.7.1 - OBRAS EN EDIFICACIONES"/>
    <s v="N"/>
    <s v="00 - N/A"/>
    <s v="10 - FONDO GENERAL"/>
    <s v="(en blanco)"/>
    <s v="99 - MULTIPROVINCIAL"/>
    <n v="50000000"/>
    <n v="39664227.150000006"/>
    <n v="9048200.1099999994"/>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34179787"/>
    <n v="71516106.480000004"/>
    <n v="17502489.109999999"/>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3454361"/>
    <n v="3101783.5"/>
    <n v="394064.69"/>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8717091"/>
    <n v="10269066"/>
    <n v="6584034.2000000002"/>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108913800"/>
    <n v="79659232"/>
    <n v="20305599.849999994"/>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36440364"/>
    <n v="26905851.859999999"/>
    <n v="1322934.04"/>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en blanco)"/>
    <s v="99 - MULTIPROVINCIAL"/>
    <n v="12002822"/>
    <n v="10385000"/>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en blanco)"/>
    <s v="99 - MULTIPROVINCIAL"/>
    <n v="0"/>
    <n v="500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en blanco)"/>
    <s v="99 - MULTIPROVINCIAL"/>
    <n v="37161420"/>
    <n v="32062720"/>
    <n v="0"/>
  </r>
  <r>
    <s v="2024"/>
    <x v="0"/>
    <x v="0"/>
    <x v="1"/>
    <x v="7"/>
    <s v="2 - Poder Ejecutivo"/>
    <s v="0206 - MINISTERIO DE EDUCACIÓN"/>
    <s v="0010 - INSTITUTO NACIONAL DE BIENESTAR ESTUDIANTIL (INABIE)"/>
    <x v="2"/>
    <x v="10"/>
    <x v="40"/>
    <s v="2.7 - OBRAS"/>
    <s v="2.7.1 - OBRAS EN EDIFICACIONES"/>
    <s v="N"/>
    <s v="00 - N/A"/>
    <s v="10 - FONDO GENERAL"/>
    <s v="(en blanco)"/>
    <s v="99 - MULTIPROVINCIAL"/>
    <n v="48225000"/>
    <n v="29550000"/>
    <n v="0"/>
  </r>
  <r>
    <s v="2024"/>
    <x v="0"/>
    <x v="0"/>
    <x v="1"/>
    <x v="7"/>
    <s v="2 - Poder Ejecutivo"/>
    <s v="0206 - MINISTERIO DE EDUCACIÓN"/>
    <s v="0011 - CENTRO DE ATENCIÓN INTEGRAL PARA LA DISCAPACIDAD (CAID)"/>
    <x v="2"/>
    <x v="3"/>
    <x v="47"/>
    <s v="2.6 - BIENES MUEBLES, INMUEBLES E INTANGIBLES"/>
    <s v="2.6.1 - MOBILIARIO Y EQUIPO"/>
    <s v="N"/>
    <s v="00 - N/A"/>
    <s v="10 - FONDO GENERAL"/>
    <s v="(en blanco)"/>
    <s v="99 - MULTIPROVINCIAL"/>
    <n v="0"/>
    <n v="232429"/>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10 - FONDO GENERAL"/>
    <s v="(en blanco)"/>
    <s v="99 - MULTIPROVINCIAL"/>
    <n v="0"/>
    <n v="400000"/>
    <n v="0"/>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10 - FONDO GENERAL"/>
    <s v="(en blanco)"/>
    <s v="99 - MULTIPROVINCIAL"/>
    <n v="0"/>
    <n v="1197200"/>
    <n v="0"/>
  </r>
  <r>
    <s v="2024"/>
    <x v="0"/>
    <x v="0"/>
    <x v="1"/>
    <x v="7"/>
    <s v="2 - Poder Ejecutivo"/>
    <s v="0206 - MINISTERIO DE EDUCACIÓN"/>
    <s v="0011 - CENTRO DE ATENCIÓN INTEGRAL PARA LA DISCAPACIDAD (CAID)"/>
    <x v="2"/>
    <x v="3"/>
    <x v="47"/>
    <s v="2.6 - BIENES MUEBLES, INMUEBLES E INTANGIBLES"/>
    <s v="2.6.6 - EQUIPOS DE DEFENSA Y SEGURIDAD"/>
    <s v="N"/>
    <s v="00 - N/A"/>
    <s v="10 - FONDO GENERAL"/>
    <s v="(en blanco)"/>
    <s v="99 - MULTIPROVINCIAL"/>
    <n v="0"/>
    <n v="400000"/>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2279000"/>
    <n v="2315255.9"/>
    <n v="21000"/>
  </r>
  <r>
    <s v="2024"/>
    <x v="0"/>
    <x v="0"/>
    <x v="1"/>
    <x v="7"/>
    <s v="2 - Poder Ejecutivo"/>
    <s v="0207 - MINISTERIO DE SALUD PÚBLICA Y ASISTENCIA SOCIAL"/>
    <s v="0001 - MINISTERIO DE SALUD PUBLICA Y ASISTENCIA SOCIAL"/>
    <x v="2"/>
    <x v="3"/>
    <x v="48"/>
    <s v="2.6 - BIENES MUEBLES, INMUEBLES E INTANGIBLES"/>
    <s v="2.6.1 - MOBILIARIO Y EQUIPO"/>
    <s v="S"/>
    <s v="01 - CONSTRUCCIÓN  DEL LABORATORIO REGIONAL DE SALUD PÚBLICA EN AZUA DE COMPOSTELA"/>
    <s v="70 - DONACION EXTERNA"/>
    <n v="14804"/>
    <s v="99 - MULTIPROVINCIAL"/>
    <n v="452000"/>
    <n v="452000"/>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1100000"/>
    <n v="1156374.5"/>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9166554"/>
    <n v="9572941.8900000006"/>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en blanco)"/>
    <s v="99 - MULTIPROVINCIAL"/>
    <n v="2200000"/>
    <n v="200000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en blanco)"/>
    <s v="99 - MULTIPROVINCIAL"/>
    <n v="1500000"/>
    <n v="981.70999999999185"/>
    <n v="0"/>
  </r>
  <r>
    <s v="2024"/>
    <x v="0"/>
    <x v="0"/>
    <x v="1"/>
    <x v="7"/>
    <s v="2 - Poder Ejecutivo"/>
    <s v="0207 - MINISTERIO DE SALUD PÚBLICA Y ASISTENCIA SOCIAL"/>
    <s v="0001 - MINISTERIO DE SALUD PUBLICA Y ASISTENCIA SOCIAL"/>
    <x v="2"/>
    <x v="3"/>
    <x v="48"/>
    <s v="2.7 - OBRAS"/>
    <s v="2.7.1 - OBRAS EN EDIFICACIONES"/>
    <s v="S"/>
    <s v="01 - CONSTRUCCIÓN  DEL LABORATORIO REGIONAL DE SALUD PÚBLICA EN AZUA DE COMPOSTELA"/>
    <s v="70 - DONACION EXTERNA"/>
    <n v="14804"/>
    <s v="99 - MULTIPROVINCIAL"/>
    <n v="5650000"/>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en blanco)"/>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en blanco)"/>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8720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en blanco)"/>
    <s v="99 - MULTIPROVINCIAL"/>
    <n v="200000"/>
    <n v="1128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60442196"/>
    <n v="30494007.32"/>
    <n v="11867151.449999997"/>
  </r>
  <r>
    <s v="2024"/>
    <x v="0"/>
    <x v="0"/>
    <x v="1"/>
    <x v="7"/>
    <s v="2 - Poder Ejecutivo"/>
    <s v="0207 - MINISTERIO DE SALUD PÚBLICA Y ASISTENCIA SOCIAL"/>
    <s v="0001 - MINISTERIO DE SALUD PUBLICA Y ASISTENCIA SOCIAL"/>
    <x v="2"/>
    <x v="3"/>
    <x v="47"/>
    <s v="2.6 - BIENES MUEBLES, INMUEBLES E INTANGIBLES"/>
    <s v="2.6.1 - MOBILIARIO Y EQUIPO"/>
    <s v="N"/>
    <s v="00 - N/A"/>
    <s v="20 - FONDOS CON DESTINO ESPECÍFICO"/>
    <s v="(en blanco)"/>
    <s v="99 - MULTIPROVINCIAL"/>
    <n v="0"/>
    <n v="27486688.420000002"/>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70 - DONACION EXTERNA"/>
    <s v="(en blanco)"/>
    <s v="99 - MULTIPROVINCIAL"/>
    <n v="0"/>
    <n v="85947.03"/>
    <n v="0"/>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2664140"/>
    <n v="2977624.01"/>
    <n v="2182676.0099999998"/>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20 - FONDOS CON DESTINO ESPECÍFICO"/>
    <s v="(en blanco)"/>
    <s v="99 - MULTIPROVINCIAL"/>
    <n v="0"/>
    <n v="574875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9305300"/>
    <n v="12466812.629999999"/>
    <n v="1669873.91"/>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23014000"/>
    <n v="51677400"/>
    <n v="21325767.690000001"/>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23511590"/>
    <n v="51812147.159999996"/>
    <n v="4749548.9700000016"/>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20 - FONDOS CON DESTINO ESPECÍFICO"/>
    <s v="(en blanco)"/>
    <s v="99 - MULTIPROVINCIAL"/>
    <n v="0"/>
    <n v="8400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en blanco)"/>
    <s v="99 - MULTIPROVINCIAL"/>
    <n v="0"/>
    <n v="3302500"/>
    <n v="300015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en blanco)"/>
    <s v="99 - MULTIPROVINCIAL"/>
    <n v="265600"/>
    <n v="743800"/>
    <n v="94373"/>
  </r>
  <r>
    <s v="2024"/>
    <x v="0"/>
    <x v="0"/>
    <x v="1"/>
    <x v="7"/>
    <s v="2 - Poder Ejecutivo"/>
    <s v="0207 - MINISTERIO DE SALUD PÚBLICA Y ASISTENCIA SOCIAL"/>
    <s v="0001 - MINISTERIO DE SALUD PUBLICA Y ASISTENCIA SOCIAL"/>
    <x v="2"/>
    <x v="3"/>
    <x v="47"/>
    <s v="2.6 - BIENES MUEBLES, INMUEBLES E INTANGIBLES"/>
    <s v="2.6.8 - BIENES INTANGIBLES"/>
    <s v="N"/>
    <s v="00 - N/A"/>
    <s v="10 - FONDO GENERAL"/>
    <s v="(en blanco)"/>
    <s v="99 - MULTIPROVINCIAL"/>
    <n v="7112500"/>
    <n v="483500"/>
    <n v="70362.92"/>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500000"/>
    <n v="51277.260000000009"/>
    <n v="0"/>
  </r>
  <r>
    <s v="2024"/>
    <x v="0"/>
    <x v="0"/>
    <x v="1"/>
    <x v="7"/>
    <s v="2 - Poder Ejecutivo"/>
    <s v="0207 - MINISTERIO DE SALUD PÚBLICA Y ASISTENCIA SOCIAL"/>
    <s v="0001 - MINISTERIO DE SALUD PUBLICA Y ASISTENCIA SOCIAL"/>
    <x v="2"/>
    <x v="3"/>
    <x v="47"/>
    <s v="2.7 - OBRAS"/>
    <s v="2.7.1 - OBRAS EN EDIFICACIONES"/>
    <s v="N"/>
    <s v="00 - N/A"/>
    <s v="10 - FONDO GENERAL"/>
    <s v="(en blanco)"/>
    <s v="99 - MULTIPROVINCIAL"/>
    <n v="35952000"/>
    <n v="30952000"/>
    <n v="18042847.039999999"/>
  </r>
  <r>
    <s v="2024"/>
    <x v="0"/>
    <x v="0"/>
    <x v="1"/>
    <x v="7"/>
    <s v="2 - Poder Ejecutivo"/>
    <s v="0207 - MINISTERIO DE SALUD PÚBLICA Y ASISTENCIA SOCIAL"/>
    <s v="0001 - MINISTERIO DE SALUD PUBLICA Y ASISTENCIA SOCIAL"/>
    <x v="2"/>
    <x v="3"/>
    <x v="47"/>
    <s v="2.7 - OBRAS"/>
    <s v="2.7.1 - OBRAS EN EDIFICACIONES"/>
    <s v="N"/>
    <s v="00 - N/A"/>
    <s v="20 - FONDOS CON DESTINO ESPECÍFICO"/>
    <s v="(en blanco)"/>
    <s v="99 - MULTIPROVINCIAL"/>
    <n v="0"/>
    <n v="44550000"/>
    <n v="7544702.5499999998"/>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en blanco)"/>
    <s v="99 - MULTIPROVINCIAL"/>
    <n v="0"/>
    <n v="1451167"/>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4253100"/>
    <n v="11796104"/>
    <n v="3806225.15"/>
  </r>
  <r>
    <s v="2024"/>
    <x v="0"/>
    <x v="0"/>
    <x v="1"/>
    <x v="7"/>
    <s v="2 - Poder Ejecutivo"/>
    <s v="0207 - MINISTERIO DE SALUD PÚBLICA Y ASISTENCIA SOCIAL"/>
    <s v="0007 - CONSEJO NACIONAL PARA EL VIH SIDA"/>
    <x v="2"/>
    <x v="3"/>
    <x v="48"/>
    <s v="2.6 - BIENES MUEBLES, INMUEBLES E INTANGIBLES"/>
    <s v="2.6.1 - MOBILIARIO Y EQUIPO"/>
    <s v="S"/>
    <s v="00 - N/A"/>
    <s v="70 - DONACION EXTERNA"/>
    <s v="(en blanco)"/>
    <s v="99 - MULTIPROVINCIAL"/>
    <n v="0"/>
    <n v="6607611.5999999996"/>
    <n v="5645042.79"/>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en blanco)"/>
    <s v="99 - MULTIPROVINCIAL"/>
    <n v="0"/>
    <n v="534800"/>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en blanco)"/>
    <s v="99 - MULTIPROVINCIAL"/>
    <n v="0"/>
    <n v="3006793"/>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S"/>
    <s v="00 - N/A"/>
    <s v="70 - DONACION EXTERNA"/>
    <s v="(en blanco)"/>
    <s v="99 - MULTIPROVINCIAL"/>
    <n v="0"/>
    <n v="3156611.2199999997"/>
    <n v="1712741.42"/>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en blanco)"/>
    <s v="99 - MULTIPROVINCIAL"/>
    <n v="6000000"/>
    <n v="550520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5565600"/>
    <n v="1345100"/>
    <n v="193284"/>
  </r>
  <r>
    <s v="2024"/>
    <x v="0"/>
    <x v="0"/>
    <x v="1"/>
    <x v="7"/>
    <s v="2 - Poder Ejecutivo"/>
    <s v="0207 - MINISTERIO DE SALUD PÚBLICA Y ASISTENCIA SOCIAL"/>
    <s v="0007 - CONSEJO NACIONAL PARA EL VIH SIDA"/>
    <x v="2"/>
    <x v="3"/>
    <x v="48"/>
    <s v="2.6 - BIENES MUEBLES, INMUEBLES E INTANGIBLES"/>
    <s v="2.6.6 - EQUIPOS DE DEFENSA Y SEGURIDAD"/>
    <s v="S"/>
    <s v="00 - N/A"/>
    <s v="10 - FONDO GENERAL"/>
    <s v="(en blanco)"/>
    <s v="99 - MULTIPROVINCIAL"/>
    <n v="0"/>
    <n v="281000"/>
    <n v="0"/>
  </r>
  <r>
    <s v="2024"/>
    <x v="0"/>
    <x v="0"/>
    <x v="1"/>
    <x v="7"/>
    <s v="2 - Poder Ejecutivo"/>
    <s v="0207 - MINISTERIO DE SALUD PÚBLICA Y ASISTENCIA SOCIAL"/>
    <s v="0007 - CONSEJO NACIONAL PARA EL VIH SIDA"/>
    <x v="2"/>
    <x v="3"/>
    <x v="47"/>
    <s v="2.6 - BIENES MUEBLES, INMUEBLES E INTANGIBLES"/>
    <s v="2.6.1 - MOBILIARIO Y EQUIPO"/>
    <s v="N"/>
    <s v="00 - N/A"/>
    <s v="10 - FONDO GENERAL"/>
    <s v="(en blanco)"/>
    <s v="99 - MULTIPROVINCIAL"/>
    <n v="2247363"/>
    <n v="1497363"/>
    <n v="234342.93000000002"/>
  </r>
  <r>
    <s v="2024"/>
    <x v="0"/>
    <x v="0"/>
    <x v="1"/>
    <x v="7"/>
    <s v="2 - Poder Ejecutivo"/>
    <s v="0207 - MINISTERIO DE SALUD PÚBLICA Y ASISTENCIA SOCIAL"/>
    <s v="0007 - CONSEJO NACIONAL PARA EL VIH SIDA"/>
    <x v="2"/>
    <x v="3"/>
    <x v="47"/>
    <s v="2.6 - BIENES MUEBLES, INMUEBLES E INTANGIBLES"/>
    <s v="2.6.1 - MOBILIARIO Y EQUIPO"/>
    <s v="N"/>
    <s v="00 - N/A"/>
    <s v="70 - DONACION EXTERNA"/>
    <s v="(en blanco)"/>
    <s v="99 - MULTIPROVINCIAL"/>
    <n v="15201551"/>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N"/>
    <s v="00 - N/A"/>
    <s v="10 - FONDO GENERAL"/>
    <s v="(en blanco)"/>
    <s v="99 - MULTIPROVINCIAL"/>
    <n v="7236000"/>
    <n v="6936000"/>
    <n v="0"/>
  </r>
  <r>
    <s v="2024"/>
    <x v="0"/>
    <x v="0"/>
    <x v="1"/>
    <x v="7"/>
    <s v="2 - Poder Ejecutivo"/>
    <s v="0207 - MINISTERIO DE SALUD PÚBLICA Y ASISTENCIA SOCIAL"/>
    <s v="0007 - CONSEJO NACIONAL PARA EL VIH SIDA"/>
    <x v="2"/>
    <x v="3"/>
    <x v="47"/>
    <s v="2.6 - BIENES MUEBLES, INMUEBLES E INTANGIBLES"/>
    <s v="2.6.5 - MAQUINARIA, OTROS EQUIPOS Y HERRAMIENTAS"/>
    <s v="N"/>
    <s v="00 - N/A"/>
    <s v="10 - FONDO GENERAL"/>
    <s v="(en blanco)"/>
    <s v="99 - MULTIPROVINCIAL"/>
    <n v="0"/>
    <n v="550000"/>
    <n v="218000"/>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51217155"/>
    <n v="43555284.469999999"/>
    <n v="13908327.149999999"/>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en blanco)"/>
    <s v="99 - MULTIPROVINCIAL"/>
    <n v="1310000"/>
    <n v="1310000"/>
    <n v="442193.96"/>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77200"/>
    <n v="2106760.0199999996"/>
    <n v="827078"/>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22170000"/>
    <n v="22170000"/>
    <n v="49914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10167298"/>
    <n v="10167298.01"/>
    <n v="1046199.93"/>
  </r>
  <r>
    <s v="2024"/>
    <x v="0"/>
    <x v="0"/>
    <x v="1"/>
    <x v="7"/>
    <s v="2 - Poder Ejecutivo"/>
    <s v="0207 - MINISTERIO DE SALUD PÚBLICA Y ASISTENCIA SOCIAL"/>
    <s v="0017 - PROGRAMA DE MEDICAMENTOS ESENCIALES"/>
    <x v="2"/>
    <x v="3"/>
    <x v="47"/>
    <s v="2.6 - BIENES MUEBLES, INMUEBLES E INTANGIBLES"/>
    <s v="2.6.6 - EQUIPOS DE DEFENSA Y SEGURIDAD"/>
    <s v="N"/>
    <s v="00 - N/A"/>
    <s v="10 - FONDO GENERAL"/>
    <s v="(en blanco)"/>
    <s v="99 - MULTIPROVINCIAL"/>
    <n v="480055"/>
    <n v="480055"/>
    <n v="0"/>
  </r>
  <r>
    <s v="2024"/>
    <x v="0"/>
    <x v="0"/>
    <x v="1"/>
    <x v="7"/>
    <s v="2 - Poder Ejecutivo"/>
    <s v="0207 - MINISTERIO DE SALUD PÚBLICA Y ASISTENCIA SOCIAL"/>
    <s v="0017 - PROGRAMA DE MEDICAMENTOS ESENCIALES"/>
    <x v="2"/>
    <x v="3"/>
    <x v="47"/>
    <s v="2.6 - BIENES MUEBLES, INMUEBLES E INTANGIBLES"/>
    <s v="2.6.8 - BIENES INTANGIBLES"/>
    <s v="N"/>
    <s v="00 - N/A"/>
    <s v="10 - FONDO GENERAL"/>
    <s v="(en blanco)"/>
    <s v="99 - MULTIPROVINCIAL"/>
    <n v="3275000"/>
    <n v="3275000"/>
    <n v="0"/>
  </r>
  <r>
    <s v="2024"/>
    <x v="0"/>
    <x v="0"/>
    <x v="1"/>
    <x v="7"/>
    <s v="2 - Poder Ejecutivo"/>
    <s v="0207 - MINISTERIO DE SALUD PÚBLICA Y ASISTENCIA SOCIAL"/>
    <s v="0017 - PROGRAMA DE MEDICAMENTOS ESENCIALES"/>
    <x v="2"/>
    <x v="3"/>
    <x v="47"/>
    <s v="2.6 - BIENES MUEBLES, INMUEBLES E INTANGIBLES"/>
    <s v="2.6.9 - EDIFICIOS, ESTRUCTURAS, TIERRAS, TERRENOS Y OBJETOS DE VALOR"/>
    <s v="N"/>
    <s v="00 - N/A"/>
    <s v="10 - FONDO GENERAL"/>
    <s v="(en blanco)"/>
    <s v="99 - MULTIPROVINCIAL"/>
    <n v="100000"/>
    <n v="100000"/>
    <n v="0"/>
  </r>
  <r>
    <s v="2024"/>
    <x v="0"/>
    <x v="0"/>
    <x v="1"/>
    <x v="7"/>
    <s v="2 - Poder Ejecutivo"/>
    <s v="0207 - MINISTERIO DE SALUD PÚBLICA Y ASISTENCIA SOCIAL"/>
    <s v="0017 - PROGRAMA DE MEDICAMENTOS ESENCIALES"/>
    <x v="2"/>
    <x v="3"/>
    <x v="47"/>
    <s v="2.7 - OBRAS"/>
    <s v="2.7.1 - OBRAS EN EDIFICACIONES"/>
    <s v="N"/>
    <s v="00 - N/A"/>
    <s v="10 - FONDO GENERAL"/>
    <s v="(en blanco)"/>
    <s v="99 - MULTIPROVINCIAL"/>
    <n v="31500000"/>
    <n v="31500000"/>
    <n v="7727588.1099999994"/>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en blanco)"/>
    <s v="99 - MULTIPROVINCIAL"/>
    <n v="2663700"/>
    <n v="2118329.5099999998"/>
    <n v="730761.90999999992"/>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en blanco)"/>
    <s v="99 - MULTIPROVINCIAL"/>
    <n v="0"/>
    <n v="704509.79"/>
    <n v="593891.52"/>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en blanco)"/>
    <s v="99 - MULTIPROVINCIAL"/>
    <n v="78985"/>
    <n v="38985"/>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en blanco)"/>
    <s v="99 - MULTIPROVINCIAL"/>
    <n v="0"/>
    <n v="1546172.4100000001"/>
    <n v="1451421.0000000002"/>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10 - FONDO GENERAL"/>
    <s v="(en blanco)"/>
    <s v="99 - MULTIPROVINCIAL"/>
    <n v="130624"/>
    <n v="380624"/>
    <n v="0"/>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70 - DONACION EXTERNA"/>
    <s v="(en blanco)"/>
    <s v="99 - MULTIPROVINCIAL"/>
    <n v="0"/>
    <n v="1014734.5900000001"/>
    <n v="551969.47"/>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en blanco)"/>
    <s v="99 - MULTIPROVINCIAL"/>
    <n v="0"/>
    <n v="7931892.9000000004"/>
    <n v="3155544.79"/>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1413727"/>
    <n v="1649097.49"/>
    <n v="1610994.43"/>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858868.59000000008"/>
    <n v="852652.59000000008"/>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en blanco)"/>
    <s v="99 - MULTIPROVINCIAL"/>
    <n v="0"/>
    <n v="1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36250000"/>
    <n v="0"/>
  </r>
  <r>
    <s v="2024"/>
    <x v="0"/>
    <x v="0"/>
    <x v="1"/>
    <x v="7"/>
    <s v="2 - Poder Ejecutivo"/>
    <s v="0207 - MINISTERIO DE SALUD PÚBLICA Y ASISTENCIA SOCIAL"/>
    <s v="0032 - DIRECCIÓN GENERAL DE MEDICAMENTOS, ALIMENTOS Y PRODUCTOS SANITARIOS (DIGEMAPS)"/>
    <x v="2"/>
    <x v="3"/>
    <x v="47"/>
    <s v="2.6 - BIENES MUEBLES, INMUEBLES E INTANGIBLES"/>
    <s v="2.6.2 - MOBILIARIO Y EQUIPO DE AUDIO, AUDIOVISUAL, RECREATIVO Y EDUCACIONAL"/>
    <s v="N"/>
    <s v="00 - N/A"/>
    <s v="20 - FONDOS CON DESTINO ESPECÍFICO"/>
    <s v="(en blanco)"/>
    <s v="99 - MULTIPROVINCIAL"/>
    <n v="0"/>
    <n v="525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en blanco)"/>
    <s v="99 - MULTIPROVINCIAL"/>
    <n v="0"/>
    <n v="45000000"/>
    <n v="0"/>
  </r>
  <r>
    <s v="2024"/>
    <x v="0"/>
    <x v="0"/>
    <x v="1"/>
    <x v="7"/>
    <s v="2 - Poder Ejecutivo"/>
    <s v="0207 - MINISTERIO DE SALUD PÚBLICA Y ASISTENCIA SOCIAL"/>
    <s v="0032 - DIRECCIÓN GENERAL DE MEDICAMENTOS, ALIMENTOS Y PRODUCTOS SANITARIOS (DIGEMAPS)"/>
    <x v="2"/>
    <x v="3"/>
    <x v="47"/>
    <s v="2.6 - BIENES MUEBLES, INMUEBLES E INTANGIBLES"/>
    <s v="2.6.4 - VEHÍCULOS Y EQUIPO DE TRANSPORTE, TRACCIÓN Y ELEVACIÓN"/>
    <s v="N"/>
    <s v="00 - N/A"/>
    <s v="20 - FONDOS CON DESTINO ESPECÍFICO"/>
    <s v="(en blanco)"/>
    <s v="99 - MULTIPROVINCIAL"/>
    <n v="0"/>
    <n v="630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11800000"/>
    <n v="0"/>
  </r>
  <r>
    <s v="2024"/>
    <x v="0"/>
    <x v="0"/>
    <x v="1"/>
    <x v="7"/>
    <s v="2 - Poder Ejecutivo"/>
    <s v="0207 - MINISTERIO DE SALUD PÚBLICA Y ASISTENCIA SOCIAL"/>
    <s v="0032 - DIRECCIÓN GENERAL DE MEDICAMENTOS, ALIMENTOS Y PRODUCTOS SANITARIOS (DIGEMAPS)"/>
    <x v="2"/>
    <x v="3"/>
    <x v="47"/>
    <s v="2.6 - BIENES MUEBLES, INMUEBLES E INTANGIBLES"/>
    <s v="2.6.6 - EQUIPOS DE DEFENSA Y SEGURIDAD"/>
    <s v="N"/>
    <s v="00 - N/A"/>
    <s v="20 - FONDOS CON DESTINO ESPECÍFICO"/>
    <s v="(en blanco)"/>
    <s v="99 - MULTIPROVINCIAL"/>
    <n v="0"/>
    <n v="300000"/>
    <n v="0"/>
  </r>
  <r>
    <s v="2024"/>
    <x v="0"/>
    <x v="0"/>
    <x v="1"/>
    <x v="7"/>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en blanco)"/>
    <s v="99 - MULTIPROVINCIAL"/>
    <n v="0"/>
    <n v="20000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5147000"/>
    <n v="4463734.01"/>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1000000"/>
    <n v="30235000"/>
    <n v="921516.28"/>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1000000"/>
    <n v="10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2500000"/>
    <n v="7118000"/>
    <n v="1968068.29"/>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en blanco)"/>
    <s v="99 - MULTIPROVINCIAL"/>
    <n v="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1550000"/>
    <n v="2550000"/>
    <n v="22799.96"/>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en blanco)"/>
    <s v="99 - MULTIPROVINCIAL"/>
    <n v="35000000"/>
    <n v="51502000"/>
    <n v="46172176.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en blanco)"/>
    <s v="99 - MULTIPROVINCIAL"/>
    <n v="600000"/>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en blanco)"/>
    <s v="99 - MULTIPROVINCIAL"/>
    <n v="0"/>
    <n v="94800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8000000"/>
    <n v="1366375.3899999997"/>
    <n v="219796.24"/>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6700000"/>
    <n v="7100000"/>
    <n v="3184052.81"/>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en blanco)"/>
    <s v="99 - MULTIPROVINCIAL"/>
    <n v="1500000"/>
    <n v="750000"/>
    <n v="181779"/>
  </r>
  <r>
    <s v="2024"/>
    <x v="0"/>
    <x v="0"/>
    <x v="1"/>
    <x v="7"/>
    <s v="2 - Poder Ejecutivo"/>
    <s v="0208 - MINISTERIO DE DEPORTES Y RECREACIÓN"/>
    <s v="0001 - MINISTERIO DE DEPORTES Y RECREACIÓN"/>
    <x v="2"/>
    <x v="8"/>
    <x v="50"/>
    <s v="2.6 - BIENES MUEBLES, INMUEBLES E INTANGIBLES"/>
    <s v="2.6.8 - BIENES INTANGIBLES"/>
    <s v="N"/>
    <s v="00 - N/A"/>
    <s v="10 - FONDO GENERAL"/>
    <s v="(en blanco)"/>
    <s v="99 - MULTIPROVINCIAL"/>
    <n v="2000000"/>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00000"/>
    <n v="100000"/>
    <n v="0"/>
  </r>
  <r>
    <s v="2024"/>
    <x v="0"/>
    <x v="0"/>
    <x v="1"/>
    <x v="7"/>
    <s v="2 - Poder Ejecutivo"/>
    <s v="0208 - MINISTERIO DE DEPORTES Y RECREACIÓN"/>
    <s v="0001 - MINISTERIO DE DEPORTES Y RECREACIÓN"/>
    <x v="2"/>
    <x v="8"/>
    <x v="50"/>
    <s v="2.7 - OBRAS"/>
    <s v="2.7.1 - OBRAS EN EDIFICACIONES"/>
    <s v="N"/>
    <s v="00 - N/A"/>
    <s v="10 - FONDO GENERAL"/>
    <s v="(en blanco)"/>
    <s v="99 - MULTIPROVINCIAL"/>
    <n v="500000"/>
    <n v="500000"/>
    <n v="0"/>
  </r>
  <r>
    <s v="2024"/>
    <x v="0"/>
    <x v="0"/>
    <x v="1"/>
    <x v="7"/>
    <s v="2 - Poder Ejecutivo"/>
    <s v="0208 - MINISTERIO DE DEPORTES Y RECREACIÓN"/>
    <s v="0002 - COMISIÓN HÍPICA NACIONAL"/>
    <x v="2"/>
    <x v="8"/>
    <x v="50"/>
    <s v="2.7 - OBRAS"/>
    <s v="2.7.1 - OBRAS EN EDIFICACIONES"/>
    <s v="N"/>
    <s v="00 - N/A"/>
    <s v="20 - FONDOS CON DESTINO ESPECÍFICO"/>
    <s v="(en blanco)"/>
    <s v="99 - MULTIPROVINCIAL"/>
    <n v="60000000"/>
    <n v="6000000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en blanco)"/>
    <s v="99 - MULTIPROVINCIAL"/>
    <n v="0"/>
    <n v="2072500"/>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2965000"/>
    <n v="17115708.079999998"/>
    <n v="12802792.369999999"/>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8650000"/>
    <n v="5885092.5699999994"/>
    <n v="4596361.46"/>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288617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1055508"/>
    <n v="1051181.8799999999"/>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860000"/>
    <n v="239063.59999999998"/>
    <n v="82151.600000000006"/>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en blanco)"/>
    <s v="99 - MULTIPROVINCIAL"/>
    <n v="0"/>
    <n v="6810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60341.99"/>
    <n v="54492.57"/>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28500000"/>
    <n v="8960200"/>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700000"/>
    <n v="5589292"/>
    <n v="511891.4"/>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1850000"/>
    <n v="536205.31999999995"/>
    <n v="354298.37"/>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57113.650000000023"/>
    <n v="0"/>
  </r>
  <r>
    <s v="2024"/>
    <x v="0"/>
    <x v="0"/>
    <x v="1"/>
    <x v="7"/>
    <s v="2 - Poder Ejecutivo"/>
    <s v="0209 - MINISTERIO DE TRABAJO"/>
    <s v="0001 - MINISTERIO DE TRABAJO"/>
    <x v="1"/>
    <x v="2"/>
    <x v="51"/>
    <s v="2.6 - BIENES MUEBLES, INMUEBLES E INTANGIBLES"/>
    <s v="2.6.6 - EQUIPOS DE DEFENSA Y SEGURIDAD"/>
    <s v="N"/>
    <s v="00 - N/A"/>
    <s v="10 - FONDO GENERAL"/>
    <s v="(en blanco)"/>
    <s v="99 - MULTIPROVINCIAL"/>
    <n v="0"/>
    <n v="1274303.92"/>
    <n v="1274303.92"/>
  </r>
  <r>
    <s v="2024"/>
    <x v="0"/>
    <x v="0"/>
    <x v="1"/>
    <x v="7"/>
    <s v="2 - Poder Ejecutivo"/>
    <s v="0209 - MINISTERIO DE TRABAJO"/>
    <s v="0001 - MINISTERIO DE TRABAJO"/>
    <x v="1"/>
    <x v="2"/>
    <x v="51"/>
    <s v="2.6 - BIENES MUEBLES, INMUEBLES E INTANGIBLES"/>
    <s v="2.6.6 - EQUIPOS DE DEFENSA Y SEGURIDAD"/>
    <s v="N"/>
    <s v="00 - N/A"/>
    <s v="20 - FONDOS CON DESTINO ESPECÍFICO"/>
    <s v="(en blanco)"/>
    <s v="99 - MULTIPROVINCIAL"/>
    <n v="0"/>
    <n v="288155.99999999988"/>
    <n v="240956"/>
  </r>
  <r>
    <s v="2024"/>
    <x v="0"/>
    <x v="0"/>
    <x v="1"/>
    <x v="7"/>
    <s v="2 - Poder Ejecutivo"/>
    <s v="0209 - MINISTERIO DE TRABAJO"/>
    <s v="0001 - MINISTERIO DE TRABAJO"/>
    <x v="1"/>
    <x v="2"/>
    <x v="51"/>
    <s v="2.6 - BIENES MUEBLES, INMUEBLES E INTANGIBLES"/>
    <s v="2.6.6 - EQUIPOS DE DEFENSA Y SEGURIDAD"/>
    <s v="N"/>
    <s v="00 - N/A"/>
    <s v="70 - DONACION EXTERNA"/>
    <s v="(en blanco)"/>
    <s v="99 - MULTIPROVINCIAL"/>
    <n v="0"/>
    <n v="347600"/>
    <n v="0"/>
  </r>
  <r>
    <s v="2024"/>
    <x v="0"/>
    <x v="0"/>
    <x v="1"/>
    <x v="7"/>
    <s v="2 - Poder Ejecutivo"/>
    <s v="0209 - MINISTERIO DE TRABAJO"/>
    <s v="0001 - MINISTERIO DE TRABAJO"/>
    <x v="1"/>
    <x v="2"/>
    <x v="51"/>
    <s v="2.6 - BIENES MUEBLES, INMUEBLES E INTANGIBLES"/>
    <s v="2.6.8 - BIENES INTANGIBLES"/>
    <s v="N"/>
    <s v="00 - N/A"/>
    <s v="20 - FONDOS CON DESTINO ESPECÍFICO"/>
    <s v="(en blanco)"/>
    <s v="99 - MULTIPROVINCIAL"/>
    <n v="0"/>
    <n v="2094343.98"/>
    <n v="1700839.98"/>
  </r>
  <r>
    <s v="2024"/>
    <x v="0"/>
    <x v="0"/>
    <x v="1"/>
    <x v="7"/>
    <s v="2 - Poder Ejecutivo"/>
    <s v="0209 - MINISTERIO DE TRABAJO"/>
    <s v="0001 - MINISTERIO DE TRABAJO"/>
    <x v="1"/>
    <x v="2"/>
    <x v="51"/>
    <s v="2.6 - BIENES MUEBLES, INMUEBLES E INTANGIBLES"/>
    <s v="2.6.8 - BIENES INTANGIBLES"/>
    <s v="N"/>
    <s v="00 - N/A"/>
    <s v="70 - DONACION EXTERNA"/>
    <s v="(en blanco)"/>
    <s v="99 - MULTIPROVINCIAL"/>
    <n v="0"/>
    <n v="96590.5"/>
    <n v="0"/>
  </r>
  <r>
    <s v="2024"/>
    <x v="0"/>
    <x v="0"/>
    <x v="1"/>
    <x v="7"/>
    <s v="2 - Poder Ejecutivo"/>
    <s v="0209 - MINISTERIO DE TRABAJO"/>
    <s v="0001 - MINISTERIO DE TRABAJO"/>
    <x v="1"/>
    <x v="2"/>
    <x v="51"/>
    <s v="2.7 - OBRAS"/>
    <s v="2.7.1 - OBRAS EN EDIFICACIONES"/>
    <s v="N"/>
    <s v="00 - N/A"/>
    <s v="70 - DONACION EXTERNA"/>
    <s v="(en blanco)"/>
    <s v="99 - MULTIPROVINCIAL"/>
    <n v="2884525"/>
    <n v="2884525"/>
    <n v="0"/>
  </r>
  <r>
    <s v="2024"/>
    <x v="0"/>
    <x v="0"/>
    <x v="1"/>
    <x v="7"/>
    <s v="2 - Poder Ejecutivo"/>
    <s v="0209 - MINISTERIO DE TRABAJO"/>
    <s v="0001 - MINISTERIO DE TRABAJO"/>
    <x v="2"/>
    <x v="4"/>
    <x v="107"/>
    <s v="2.6 - BIENES MUEBLES, INMUEBLES E INTANGIBLES"/>
    <s v="2.6.1 - MOBILIARIO Y EQUIPO"/>
    <s v="S"/>
    <s v="00 - N/A"/>
    <s v="60 - CREDITO EXTERNO"/>
    <s v="(en blanco)"/>
    <s v="25 - SANTIAGO"/>
    <n v="3434250"/>
    <n v="3434250"/>
    <n v="0"/>
  </r>
  <r>
    <s v="2024"/>
    <x v="0"/>
    <x v="0"/>
    <x v="1"/>
    <x v="7"/>
    <s v="2 - Poder Ejecutivo"/>
    <s v="0209 - MINISTERIO DE TRABAJO"/>
    <s v="0001 - MINISTERIO DE TRABAJO"/>
    <x v="2"/>
    <x v="4"/>
    <x v="107"/>
    <s v="2.6 - BIENES MUEBLES, INMUEBLES E INTANGIBLES"/>
    <s v="2.6.4 - VEHÍCULOS Y EQUIPO DE TRANSPORTE, TRACCIÓN Y ELEVACIÓN"/>
    <s v="S"/>
    <s v="00 - N/A"/>
    <s v="60 - CREDITO EXTERNO"/>
    <s v="(en blanco)"/>
    <s v="25 - SANTIAGO"/>
    <n v="23278491"/>
    <n v="278491"/>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7715000"/>
    <n v="13215000"/>
    <n v="6277055.5899999999"/>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8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84358806"/>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1600000"/>
    <n v="6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en blanco)"/>
    <s v="99 - MULTIPROVINCIAL"/>
    <n v="3000000"/>
    <n v="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28900000"/>
    <n v="28700000"/>
    <n v="3580910.4"/>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35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20300000"/>
    <n v="27700000"/>
    <n v="25627293.989999998"/>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200000"/>
    <n v="0"/>
  </r>
  <r>
    <s v="2024"/>
    <x v="0"/>
    <x v="0"/>
    <x v="1"/>
    <x v="7"/>
    <s v="2 - Poder Ejecutivo"/>
    <s v="0210 - MINISTERIO DE AGRICULTURA"/>
    <s v="0001 - MINISTERIO DE AGRICULTURA"/>
    <x v="1"/>
    <x v="12"/>
    <x v="32"/>
    <s v="2.6 - BIENES MUEBLES, INMUEBLES E INTANGIBLES"/>
    <s v="2.6.6 - EQUIPOS DE DEFENSA Y SEGURIDAD"/>
    <s v="N"/>
    <s v="00 - N/A"/>
    <s v="10 - FONDO GENERAL"/>
    <s v="(en blanco)"/>
    <s v="99 - MULTIPROVINCIAL"/>
    <n v="0"/>
    <n v="300000"/>
    <n v="94799.43"/>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89000000"/>
    <n v="610195000"/>
    <n v="182358739.38"/>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3500000"/>
    <n v="1747669.94"/>
  </r>
  <r>
    <s v="2024"/>
    <x v="0"/>
    <x v="0"/>
    <x v="1"/>
    <x v="7"/>
    <s v="2 - Poder Ejecutivo"/>
    <s v="0210 - MINISTERIO DE AGRICULTURA"/>
    <s v="0001 - MINISTERIO DE AGRICULTURA"/>
    <x v="1"/>
    <x v="12"/>
    <x v="32"/>
    <s v="2.7 - OBRAS"/>
    <s v="2.7.1 - OBRAS EN EDIFICACIONES"/>
    <s v="N"/>
    <s v="00 - N/A"/>
    <s v="10 - FONDO GENERAL"/>
    <s v="(en blanco)"/>
    <s v="99 - MULTIPROVINCIAL"/>
    <n v="4500000"/>
    <n v="4500000"/>
    <n v="450000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19000000"/>
    <n v="9868024.7699999996"/>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13354343"/>
    <n v="0"/>
  </r>
  <r>
    <s v="2024"/>
    <x v="0"/>
    <x v="0"/>
    <x v="1"/>
    <x v="7"/>
    <s v="2 - Poder Ejecutivo"/>
    <s v="0210 - MINISTERIO DE AGRICULTURA"/>
    <s v="0001 - MINISTERIO DE AGRICULTURA"/>
    <x v="1"/>
    <x v="12"/>
    <x v="53"/>
    <s v="2.6 - BIENES MUEBLES, INMUEBLES E INTANGIBLES"/>
    <s v="2.6.1 - MOBILIARIO Y EQUIPO"/>
    <s v="N"/>
    <s v="00 - N/A"/>
    <s v="10 - FONDO GENERAL"/>
    <s v="(en blanco)"/>
    <s v="99 - MULTIPROVINCIAL"/>
    <n v="2950000"/>
    <n v="2950000"/>
    <n v="1134729.77"/>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en blanco)"/>
    <s v="99 - MULTIPROVINCIAL"/>
    <n v="250000"/>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4980000"/>
    <n v="7980000"/>
    <n v="1764003.6700000002"/>
  </r>
  <r>
    <s v="2024"/>
    <x v="0"/>
    <x v="0"/>
    <x v="1"/>
    <x v="7"/>
    <s v="2 - Poder Ejecutivo"/>
    <s v="0210 - MINISTERIO DE AGRICULTURA"/>
    <s v="0001 - MINISTERIO DE AGRICULTURA"/>
    <x v="1"/>
    <x v="12"/>
    <x v="53"/>
    <s v="2.6 - BIENES MUEBLES, INMUEBLES E INTANGIBLES"/>
    <s v="2.6.8 - BIENES INTANGIBLES"/>
    <s v="N"/>
    <s v="00 - N/A"/>
    <s v="10 - FONDO GENERAL"/>
    <s v="(en blanco)"/>
    <s v="99 - MULTIPROVINCIAL"/>
    <n v="9950000"/>
    <n v="6950000"/>
    <n v="0"/>
  </r>
  <r>
    <s v="2024"/>
    <x v="0"/>
    <x v="0"/>
    <x v="1"/>
    <x v="7"/>
    <s v="2 - Poder Ejecutivo"/>
    <s v="0210 - MINISTERIO DE AGRICULTURA"/>
    <s v="0001 - MINISTERIO DE AGRICULTURA"/>
    <x v="1"/>
    <x v="12"/>
    <x v="53"/>
    <s v="2.7 - OBRAS"/>
    <s v="2.7.1 - OBRAS EN EDIFICACIONES"/>
    <s v="N"/>
    <s v="00 - N/A"/>
    <s v="10 - FONDO GENERAL"/>
    <s v="(en blanco)"/>
    <s v="99 - MULTIPROVINCIAL"/>
    <n v="22000000"/>
    <n v="22000000"/>
    <n v="17906484.84"/>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3250000"/>
    <n v="2175745.5100000002"/>
  </r>
  <r>
    <s v="2024"/>
    <x v="0"/>
    <x v="0"/>
    <x v="1"/>
    <x v="7"/>
    <s v="2 - Poder Ejecutivo"/>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100000"/>
    <n v="0"/>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1250000"/>
    <n v="429656"/>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en blanco)"/>
    <s v="99 - MULTIPROVINCIAL"/>
    <n v="30000000"/>
    <n v="0"/>
    <n v="0"/>
  </r>
  <r>
    <s v="2024"/>
    <x v="0"/>
    <x v="0"/>
    <x v="1"/>
    <x v="7"/>
    <s v="2 - Poder Ejecutivo"/>
    <s v="0210 - MINISTERIO DE AGRICULTURA"/>
    <s v="0001 - MINISTERIO DE AGRICULTURA"/>
    <x v="2"/>
    <x v="14"/>
    <x v="54"/>
    <s v="2.7 - OBRAS"/>
    <s v="2.7.1 - OBRAS EN EDIFICACIONES"/>
    <s v="N"/>
    <s v="00 - N/A"/>
    <s v="10 - FONDO GENERAL"/>
    <s v="(en blanco)"/>
    <s v="99 - MULTIPROVINCIAL"/>
    <n v="400000"/>
    <n v="40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2350000"/>
    <n v="2450000"/>
    <n v="1336165.3"/>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1660000"/>
    <n v="16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en blanco)"/>
    <s v="99 - MULTIPROVINCIAL"/>
    <n v="150000"/>
    <n v="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17000000"/>
    <n v="17000000"/>
    <n v="990000"/>
  </r>
  <r>
    <s v="2024"/>
    <x v="0"/>
    <x v="0"/>
    <x v="1"/>
    <x v="7"/>
    <s v="2 - Poder Ejecutivo"/>
    <s v="0210 - MINISTERIO DE AGRICULTURA"/>
    <s v="0001 - MINISTERIO DE AGRICULTURA"/>
    <x v="2"/>
    <x v="10"/>
    <x v="45"/>
    <s v="2.6 - BIENES MUEBLES, INMUEBLES E INTANGIBLES"/>
    <s v="2.6.7 - ACTIVOS BIOLÓGICOS"/>
    <s v="N"/>
    <s v="00 - N/A"/>
    <s v="10 - FONDO GENERAL"/>
    <s v="(en blanco)"/>
    <s v="99 - MULTIPROVINCIAL"/>
    <n v="5000000"/>
    <n v="5000000"/>
    <n v="356888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1200000"/>
    <n v="1031600"/>
    <n v="0"/>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en blanco)"/>
    <s v="99 - MULTIPROVINCIAL"/>
    <n v="300000"/>
    <n v="300000"/>
    <n v="0"/>
  </r>
  <r>
    <s v="2024"/>
    <x v="0"/>
    <x v="0"/>
    <x v="1"/>
    <x v="7"/>
    <s v="2 - Poder Ejecutivo"/>
    <s v="0210 - MINISTERIO DE AGRICULTURA"/>
    <s v="0001 - MINISTERIO DE AGRICULTURA"/>
    <x v="2"/>
    <x v="5"/>
    <x v="7"/>
    <s v="2.6 - BIENES MUEBLES, INMUEBLES E INTANGIBLES"/>
    <s v="2.6.5 - MAQUINARIA, OTROS EQUIPOS Y HERRAMIENTAS"/>
    <s v="N"/>
    <s v="00 - N/A"/>
    <s v="10 - FONDO GENERAL"/>
    <s v="(en blanco)"/>
    <s v="99 - MULTIPROVINCIAL"/>
    <n v="0"/>
    <n v="16840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3285626"/>
    <n v="1428145"/>
    <n v="625757.07000000007"/>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150000"/>
    <n v="155550"/>
    <n v="5549.66"/>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3800000"/>
    <n v="4381326"/>
    <n v="1164118"/>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1020000"/>
    <n v="10374228"/>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en blanco)"/>
    <s v="99 - MULTIPROVINCIAL"/>
    <n v="0"/>
    <n v="40120235.799999997"/>
    <n v="279600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55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1760000"/>
    <n v="1766689"/>
    <n v="1034687.35"/>
  </r>
  <r>
    <s v="2024"/>
    <x v="0"/>
    <x v="0"/>
    <x v="1"/>
    <x v="7"/>
    <s v="2 - Poder Ejecutivo"/>
    <s v="0210 - MINISTERIO DE AGRICULTURA"/>
    <s v="0002 - DIRECCION GENERAL DE GANADERIA"/>
    <x v="1"/>
    <x v="12"/>
    <x v="32"/>
    <s v="2.6 - BIENES MUEBLES, INMUEBLES E INTANGIBLES"/>
    <s v="2.6.6 - EQUIPOS DE DEFENSA Y SEGURIDAD"/>
    <s v="N"/>
    <s v="00 - N/A"/>
    <s v="10 - FONDO GENERAL"/>
    <s v="(en blanco)"/>
    <s v="99 - MULTIPROVINCIAL"/>
    <n v="200000"/>
    <n v="545142"/>
    <n v="545141.78"/>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1460000"/>
    <n v="1491882"/>
    <n v="75920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2883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550000"/>
    <n v="523646"/>
    <n v="211343.62"/>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44999"/>
    <n v="44999"/>
    <n v="0"/>
  </r>
  <r>
    <s v="2024"/>
    <x v="0"/>
    <x v="0"/>
    <x v="1"/>
    <x v="7"/>
    <s v="2 - Poder Ejecutivo"/>
    <s v="0210 - MINISTERIO DE AGRICULTURA"/>
    <s v="0003 - OFICINA DE TRATADOS COMERCIALES AGRICOLAS"/>
    <x v="1"/>
    <x v="2"/>
    <x v="55"/>
    <s v="2.6 - BIENES MUEBLES, INMUEBLES E INTANGIBLES"/>
    <s v="2.6.4 - VEHÍCULOS Y EQUIPO DE TRANSPORTE, TRACCIÓN Y ELEVACIÓN"/>
    <s v="N"/>
    <s v="00 - N/A"/>
    <s v="10 - FONDO GENERAL"/>
    <s v="(en blanco)"/>
    <s v="99 - MULTIPROVINCIAL"/>
    <n v="0"/>
    <n v="8000"/>
    <n v="5950.79"/>
  </r>
  <r>
    <s v="2024"/>
    <x v="0"/>
    <x v="0"/>
    <x v="1"/>
    <x v="7"/>
    <s v="2 - Poder Ejecutivo"/>
    <s v="0210 - MINISTERIO DE AGRICULTURA"/>
    <s v="0003 - OFICINA DE TRATADOS COMERCIALES AGRICOLAS"/>
    <x v="1"/>
    <x v="2"/>
    <x v="55"/>
    <s v="2.6 - BIENES MUEBLES, INMUEBLES E INTANGIBLES"/>
    <s v="2.6.5 - MAQUINARIA, OTROS EQUIPOS Y HERRAMIENTAS"/>
    <s v="N"/>
    <s v="00 - N/A"/>
    <s v="10 - FONDO GENERAL"/>
    <s v="(en blanco)"/>
    <s v="99 - MULTIPROVINCIAL"/>
    <n v="0"/>
    <n v="18354"/>
    <n v="18353.830000000002"/>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250000"/>
    <n v="3593023"/>
    <n v="1070859.2200000002"/>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100000"/>
    <n v="451547"/>
    <n v="131902.12"/>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en blanco)"/>
    <s v="99 - MULTIPROVINCIAL"/>
    <n v="20000"/>
    <n v="213000"/>
    <n v="0"/>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en blanco)"/>
    <s v="99 - MULTIPROVINCIAL"/>
    <n v="150000"/>
    <n v="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280000"/>
    <n v="1974760"/>
    <n v="377011.08999999997"/>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en blanco)"/>
    <s v="99 - MULTIPROVINCIAL"/>
    <n v="50000"/>
    <n v="468400"/>
    <n v="4130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100000"/>
    <n v="1000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en blanco)"/>
    <s v="99 - MULTIPROVINCIAL"/>
    <n v="0"/>
    <n v="10108"/>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en blanco)"/>
    <s v="99 - MULTIPROVINCIAL"/>
    <n v="250000"/>
    <n v="10000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15000000"/>
    <n v="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en blanco)"/>
    <s v="99 - MULTIPROVINCIAL"/>
    <n v="5000000"/>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105900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2"/>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4481436"/>
    <n v="29044780.479999997"/>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7513306.54"/>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n v="0"/>
  </r>
  <r>
    <s v="2024"/>
    <x v="0"/>
    <x v="0"/>
    <x v="1"/>
    <x v="7"/>
    <s v="2 - Poder Ejecutivo"/>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750000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n v="3000000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50861077"/>
    <n v="11152396.65"/>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157686715"/>
    <n v="1157686714.4300001"/>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125078159"/>
    <n v="125078159"/>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24658898.559999999"/>
    <n v="12329448.560000001"/>
  </r>
  <r>
    <s v="2024"/>
    <x v="0"/>
    <x v="0"/>
    <x v="1"/>
    <x v="7"/>
    <s v="2 - Poder Ejecutivo"/>
    <s v="0211 - MINISTERIO DE OBRAS PÚBLICAS Y COMUNICACIONES"/>
    <s v="0001 - MINISTERIO DE OBRAS PUBLICAS Y COMUNICACIONES"/>
    <x v="1"/>
    <x v="18"/>
    <x v="108"/>
    <s v="2.7 - OBRAS"/>
    <s v="2.7.1 - OBRAS EN EDIFICACIONES"/>
    <s v="S"/>
    <s v="06 - CONSTRUCCIÓN DEL PARQUE  DISTRITO INDUSTRIAL SANTO DOMINGO OESTE (DISDO), EN HATO NUEVO, MANOGUAYABO"/>
    <s v="10 - FONDO GENERAL"/>
    <n v="13636"/>
    <s v="32 - SANTO DOMINGO"/>
    <n v="0"/>
    <n v="12633085"/>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20000000"/>
    <n v="35349962"/>
    <n v="27026146.720000003"/>
  </r>
  <r>
    <s v="2024"/>
    <x v="0"/>
    <x v="0"/>
    <x v="1"/>
    <x v="7"/>
    <s v="2 - Poder Ejecutivo"/>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en blanco)"/>
    <s v="99 - MULTIPROVINCIAL"/>
    <n v="0"/>
    <n v="200000"/>
    <n v="78182.720000000001"/>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20000000"/>
    <n v="13859100"/>
    <n v="138591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33000000"/>
    <n v="9300000"/>
    <n v="6155609.7600000007"/>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en blanco)"/>
    <s v="99 - MULTIPROVINCIAL"/>
    <n v="5000000"/>
    <n v="192909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21050000"/>
    <n v="42750000"/>
    <n v="2767110.96"/>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22000000"/>
    <n v="5750000"/>
    <n v="0"/>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10000000"/>
    <n v="8000000"/>
    <n v="1256900.58"/>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210000000"/>
    <n v="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47000000"/>
    <n v="240250000"/>
    <n v="227397803.09999999"/>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30000000"/>
    <n v="3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en blanco)"/>
    <s v="99 - MULTIPROVINCIAL"/>
    <n v="0"/>
    <n v="49300000"/>
    <n v="45820333.100000001"/>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en blanco)"/>
    <s v="99 - MULTIPROVINCIAL"/>
    <n v="10000000"/>
    <n v="1000000"/>
    <n v="0"/>
  </r>
  <r>
    <s v="2024"/>
    <x v="0"/>
    <x v="0"/>
    <x v="1"/>
    <x v="7"/>
    <s v="2 - Poder Ejecutivo"/>
    <s v="0211 - MINISTERIO DE OBRAS PÚBLICAS Y COMUNICACIONES"/>
    <s v="0001 - MINISTERIO DE OBRAS PUBLICAS Y COMUNICACIONES"/>
    <x v="1"/>
    <x v="17"/>
    <x v="109"/>
    <s v="2.7 - OBRAS"/>
    <s v="2.7.1 - OBRAS EN EDIFICACIONES"/>
    <s v="S"/>
    <s v="27 - CONSTRUCCIÓN DE UN MERCADO EN LA PROVINCIA DE BARAHONA"/>
    <s v="10 - FONDO GENERAL"/>
    <n v="13963"/>
    <s v="04 - BARAHONA"/>
    <n v="0"/>
    <n v="10896287"/>
    <n v="0"/>
  </r>
  <r>
    <s v="2024"/>
    <x v="0"/>
    <x v="0"/>
    <x v="1"/>
    <x v="7"/>
    <s v="2 - Poder Ejecutivo"/>
    <s v="0211 - MINISTERIO DE OBRAS PÚBLICAS Y COMUNICACIONES"/>
    <s v="0001 - MINISTERIO DE OBRAS PUBLICAS Y COMUNICACIONES"/>
    <x v="1"/>
    <x v="17"/>
    <x v="109"/>
    <s v="2.7 - OBRAS"/>
    <s v="2.7.1 - OBRAS EN EDIFICACIONES"/>
    <s v="S"/>
    <s v="28 - CONSTRUCCIÓN DEL  MERCADO MUNICIPAL  DE HIGUEY, PROVINCIA LA ALTAGRACIA"/>
    <s v="10 - FONDO GENERAL"/>
    <n v="13964"/>
    <s v="11 - LA ALTAGRACIA"/>
    <n v="0"/>
    <n v="39321294"/>
    <n v="38761938.630000003"/>
  </r>
  <r>
    <s v="2024"/>
    <x v="0"/>
    <x v="0"/>
    <x v="1"/>
    <x v="7"/>
    <s v="2 - Poder Ejecutivo"/>
    <s v="0211 - MINISTERIO DE OBRAS PÚBLICAS Y COMUNICACIONES"/>
    <s v="0001 - MINISTERIO DE OBRAS PUBLICAS Y COMUNICACIONES"/>
    <x v="1"/>
    <x v="17"/>
    <x v="109"/>
    <s v="2.7 - OBRAS"/>
    <s v="2.7.1 - OBRAS EN EDIFICACIONES"/>
    <s v="S"/>
    <s v="32 - REHABILITACIÓN Y CONSTRUCCIÓN PLAZA DE LOS PILONES BANÍ"/>
    <s v="10 - FONDO GENERAL"/>
    <n v="13972"/>
    <s v="17 - PERAVIA"/>
    <n v="0"/>
    <n v="13620359"/>
    <n v="0"/>
  </r>
  <r>
    <s v="2024"/>
    <x v="0"/>
    <x v="0"/>
    <x v="1"/>
    <x v="7"/>
    <s v="2 - Poder Ejecutivo"/>
    <s v="0211 - MINISTERIO DE OBRAS PÚBLICAS Y COMUNICACIONES"/>
    <s v="0001 - MINISTERIO DE OBRAS PUBLICAS Y COMUNICACIONES"/>
    <x v="1"/>
    <x v="17"/>
    <x v="112"/>
    <s v="2.7 - OBRAS"/>
    <s v="2.7.1 - OBRAS EN EDIFICACIONES"/>
    <s v="S"/>
    <s v="21 - RECONSTRUCCIÓN DEL COMEDOR EN SANS SOUCI SANTO DOMINGO"/>
    <s v="10 - FONDO GENERAL"/>
    <n v="13955"/>
    <s v="32 - SANTO DOMINGO"/>
    <n v="0"/>
    <n v="4307931.34"/>
    <n v="0"/>
  </r>
  <r>
    <s v="2024"/>
    <x v="0"/>
    <x v="0"/>
    <x v="1"/>
    <x v="7"/>
    <s v="2 - Poder Ejecutivo"/>
    <s v="0211 - MINISTERIO DE OBRAS PÚBLICAS Y COMUNICACIONES"/>
    <s v="0001 - MINISTERIO DE OBRAS PUBLICAS Y COMUNICACIONES"/>
    <x v="3"/>
    <x v="19"/>
    <x v="111"/>
    <s v="2.7 - OBRAS"/>
    <s v="2.7.1 - OBRAS EN EDIFICACIONES"/>
    <s v="S"/>
    <s v="23 - CONSTRUCCIÓN DE 300 LETRINAS HIGIÉNICAS EN EL MUNICIPIO VILLA ISABELA, PROVINCIA PUERTO PLATA"/>
    <s v="10 - FONDO GENERAL"/>
    <n v="16739"/>
    <s v="18 - PUERTO PLATA"/>
    <n v="0"/>
    <n v="2500000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11213"/>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14340059.02"/>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9462001"/>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9462001"/>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9462001"/>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9462001"/>
    <n v="2093380.71"/>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9462001"/>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9462001"/>
    <n v="1693855.6"/>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946200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9462001"/>
    <n v="1774905.47"/>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9462001"/>
    <n v="2072397.35"/>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9462001"/>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946200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4960000"/>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5080000"/>
    <n v="3536051.01"/>
  </r>
  <r>
    <s v="2024"/>
    <x v="0"/>
    <x v="0"/>
    <x v="1"/>
    <x v="7"/>
    <s v="2 - Poder Ejecutivo"/>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27420000"/>
    <n v="17987358.02"/>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10"/>
    <n v="21530609.800000001"/>
  </r>
  <r>
    <s v="2024"/>
    <x v="0"/>
    <x v="0"/>
    <x v="1"/>
    <x v="7"/>
    <s v="2 - Poder Ejecutivo"/>
    <s v="0211 - MINISTERIO DE OBRAS PÚBLICAS Y COMUNICACIONES"/>
    <s v="0001 - MINISTERIO DE OBRAS PUBLICAS Y COMUNICACIONES"/>
    <x v="2"/>
    <x v="3"/>
    <x v="48"/>
    <s v="2.7 - OBRAS"/>
    <s v="2.7.1 - OBRAS EN EDIFICACIONES"/>
    <s v="S"/>
    <s v="14 - CONSTRUCCIÓN LABORATORIO NACIONAL DE TAMIZ NEONATAL Y ALTO RIESGO EN SANTO DOMINGO, DISTRITO NACIONAL"/>
    <s v="10 - FONDO GENERAL"/>
    <n v="13710"/>
    <s v="01 - DISTRITO NACIONAL"/>
    <n v="0"/>
    <n v="5448144"/>
    <n v="0"/>
  </r>
  <r>
    <s v="2024"/>
    <x v="0"/>
    <x v="0"/>
    <x v="1"/>
    <x v="7"/>
    <s v="2 - Poder Ejecutivo"/>
    <s v="0211 - MINISTERIO DE OBRAS PÚBLICAS Y COMUNICACIONES"/>
    <s v="0001 - MINISTERIO DE OBRAS PUBLICAS Y COMUNICACIONES"/>
    <x v="2"/>
    <x v="3"/>
    <x v="48"/>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s v="2 - Poder Ejecutivo"/>
    <s v="0211 - MINISTERIO DE OBRAS PÚBLICAS Y COMUNICACIONES"/>
    <s v="0001 - MINISTERIO DE OBRAS PUBLICAS Y COMUNICACIONES"/>
    <x v="2"/>
    <x v="3"/>
    <x v="48"/>
    <s v="2.7 - OBRAS"/>
    <s v="2.7.1 - OBRAS EN EDIFICACIONES"/>
    <s v="S"/>
    <s v="13 - CONSTRUCCIÓN DE 2 FARMACIAS DEL PUEBLO (BOTICA POPULAR), EN LOS SECTORES VILLA MELLA Y LA CEIBA, MUNICIPIO SANTO DOMINGO NORTE, PROVINCIA SANTO DOMINGO"/>
    <s v="10 - FONDO GENERAL"/>
    <n v="16537"/>
    <s v="32 - SANTO DOMINGO"/>
    <n v="0"/>
    <n v="2233000"/>
    <n v="0"/>
  </r>
  <r>
    <s v="2024"/>
    <x v="0"/>
    <x v="0"/>
    <x v="1"/>
    <x v="7"/>
    <s v="2 - Poder Ejecutivo"/>
    <s v="0211 - MINISTERIO DE OBRAS PÚBLICAS Y COMUNICACIONES"/>
    <s v="0001 - MINISTERIO DE OBRAS PUBLICAS Y COMUNICACIONES"/>
    <x v="2"/>
    <x v="3"/>
    <x v="48"/>
    <s v="2.7 - OBRAS"/>
    <s v="2.7.1 - OBRAS EN EDIFICACIONES"/>
    <s v="S"/>
    <s v="30 - REHABILITACIÓN CONSTRUCCIÓN DE 911 EN LA PROVINCIA PUERTO PLATA"/>
    <s v="10 - FONDO GENERAL"/>
    <n v="13969"/>
    <s v="18 - PUERTO PLATA"/>
    <n v="0"/>
    <n v="10553768.33"/>
    <n v="8553768.3300000001"/>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10 - FONDO GENERAL"/>
    <n v="13635"/>
    <s v="32 - SANTO DOMINGO"/>
    <n v="0"/>
    <n v="26755507"/>
    <n v="26755506.609999999"/>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50 - CRÉDITO INTERNO"/>
    <n v="13635"/>
    <s v="32 - SANTO DOMINGO"/>
    <n v="0"/>
    <n v="23438130"/>
    <n v="18750503.09"/>
  </r>
  <r>
    <s v="2024"/>
    <x v="0"/>
    <x v="0"/>
    <x v="1"/>
    <x v="7"/>
    <s v="2 - Poder Ejecutivo"/>
    <s v="0211 - MINISTERIO DE OBRAS PÚBLICAS Y COMUNICACIONES"/>
    <s v="0001 - MINISTERIO DE OBRAS PUBLICAS Y COMUNICACIONES"/>
    <x v="2"/>
    <x v="3"/>
    <x v="48"/>
    <s v="2.7 - OBRAS"/>
    <s v="2.7.1 - OBRAS EN EDIFICACIONES"/>
    <s v="S"/>
    <s v="17 - CONSTRUCCIÓN DE FARMACIA DEL PUEBLO (BOTICA POPULAR), MUNICIPIO SAN JUAN DE LA MAGUANA, PROVINCIA SAN JUAN"/>
    <s v="10 - FONDO GENERAL"/>
    <n v="16584"/>
    <s v="22 - SAN JUAN"/>
    <n v="0"/>
    <n v="990000"/>
    <n v="0"/>
  </r>
  <r>
    <s v="2024"/>
    <x v="0"/>
    <x v="0"/>
    <x v="1"/>
    <x v="7"/>
    <s v="2 - Poder Ejecutivo"/>
    <s v="0211 - MINISTERIO DE OBRAS PÚBLICAS Y COMUNICACIONES"/>
    <s v="0001 - MINISTERIO DE OBRAS PUBLICAS Y COMUNICACIONES"/>
    <x v="2"/>
    <x v="3"/>
    <x v="48"/>
    <s v="2.7 - OBRAS"/>
    <s v="2.7.1 - OBRAS EN EDIFICACIONES"/>
    <s v="S"/>
    <s v="42 - CONSTRUCCIÓN LABORATORIO NACIONAL DE TAMIZ NEONATAL Y ALTO RIESGO EN SANTO DOMINGO, DISTRITO NACIONAL (ETAPA II)"/>
    <s v="50 - CRÉDITO INTERNO"/>
    <n v="13979"/>
    <s v="01 - DISTRITO NACIONAL"/>
    <n v="0"/>
    <n v="70741572.710000008"/>
    <n v="46312856.079999998"/>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2676046"/>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20000001"/>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5790645.7199999997"/>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350000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100000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155000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430200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131500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312000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5739821.8599999994"/>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149800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436600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4423724.32"/>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79570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1350000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2160000"/>
    <n v="0"/>
  </r>
  <r>
    <s v="2024"/>
    <x v="0"/>
    <x v="0"/>
    <x v="1"/>
    <x v="7"/>
    <s v="2 - Poder Ejecutivo"/>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2000000"/>
    <n v="0"/>
  </r>
  <r>
    <s v="2024"/>
    <x v="0"/>
    <x v="0"/>
    <x v="1"/>
    <x v="7"/>
    <s v="2 - Poder Ejecutivo"/>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11000000"/>
    <n v="0"/>
  </r>
  <r>
    <s v="2024"/>
    <x v="0"/>
    <x v="0"/>
    <x v="1"/>
    <x v="7"/>
    <s v="2 - Poder Ejecutivo"/>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32000000"/>
    <n v="0"/>
  </r>
  <r>
    <s v="2024"/>
    <x v="0"/>
    <x v="0"/>
    <x v="1"/>
    <x v="7"/>
    <s v="2 - Poder Ejecutivo"/>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6000000"/>
    <n v="0"/>
  </r>
  <r>
    <s v="2024"/>
    <x v="0"/>
    <x v="0"/>
    <x v="1"/>
    <x v="7"/>
    <s v="2 - Poder Ejecutivo"/>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12900000"/>
    <n v="0"/>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7"/>
    <n v="458566.08"/>
  </r>
  <r>
    <s v="2024"/>
    <x v="0"/>
    <x v="0"/>
    <x v="1"/>
    <x v="7"/>
    <s v="2 - Poder Ejecutivo"/>
    <s v="0211 - MINISTERIO DE OBRAS PÚBLICAS Y COMUNICACIONES"/>
    <s v="0001 - MINISTERIO DE OBRAS PUBLICAS Y COMUNICACIONES"/>
    <x v="2"/>
    <x v="8"/>
    <x v="110"/>
    <s v="2.7 - OBRAS"/>
    <s v="2.7.1 - OBRAS EN EDIFICACIONES"/>
    <s v="S"/>
    <s v="26 - CONSTRUCCIÓN CASA DE LOS PERIODISTAS, PUERTO PLATA."/>
    <s v="10 - FONDO GENERAL"/>
    <n v="13962"/>
    <s v="18 - PUERTO PLATA"/>
    <n v="0"/>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7000000"/>
    <n v="3788434.01"/>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7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6426000"/>
    <n v="0"/>
  </r>
  <r>
    <s v="2024"/>
    <x v="0"/>
    <x v="0"/>
    <x v="1"/>
    <x v="7"/>
    <s v="2 - Poder Ejecutivo"/>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1900000"/>
    <n v="0"/>
  </r>
  <r>
    <s v="2024"/>
    <x v="0"/>
    <x v="0"/>
    <x v="1"/>
    <x v="7"/>
    <s v="2 - Poder Ejecutivo"/>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250000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n v="0"/>
  </r>
  <r>
    <s v="2024"/>
    <x v="0"/>
    <x v="0"/>
    <x v="1"/>
    <x v="7"/>
    <s v="2 - Poder Ejecutivo"/>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s v="2 - Poder Ejecutivo"/>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37249052"/>
    <n v="5799241.1299999999"/>
  </r>
  <r>
    <s v="2024"/>
    <x v="0"/>
    <x v="0"/>
    <x v="1"/>
    <x v="7"/>
    <s v="2 - Poder Ejecutivo"/>
    <s v="0211 - MINISTERIO DE OBRAS PÚBLICAS Y COMUNICACIONES"/>
    <s v="0001 - MINISTERIO DE OBRAS PUBLICAS Y COMUNICACIONES"/>
    <x v="2"/>
    <x v="4"/>
    <x v="107"/>
    <s v="2.7 - OBRAS"/>
    <s v="2.7.1 - OBRAS EN EDIFICACIONES"/>
    <s v="S"/>
    <s v="10 - CONSTRUCCIÓN DE LA CIUDAD ESPERANZA DE LOS BARRANCONES, PROVINCIA BARAHONA"/>
    <s v="10 - FONDO GENERAL"/>
    <n v="13652"/>
    <s v="04 - BARAHONA"/>
    <n v="0"/>
    <n v="121792574"/>
    <n v="4217527.25"/>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1260000"/>
    <n v="1346200"/>
    <n v="814079.5"/>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en blanco)"/>
    <s v="99 - MULTIPROVINCIAL"/>
    <n v="150000"/>
    <n v="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en blanco)"/>
    <s v="99 - MULTIPROVINCIAL"/>
    <n v="0"/>
    <n v="20000"/>
    <n v="19985.78"/>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379261"/>
    <n v="3684533"/>
    <n v="2464506.8799999999"/>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en blanco)"/>
    <s v="99 - MULTIPROVINCIAL"/>
    <n v="0"/>
    <n v="70000"/>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14000000"/>
    <n v="11500000"/>
    <n v="2496691.31"/>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en blanco)"/>
    <s v="99 - MULTIPROVINCIAL"/>
    <n v="500000"/>
    <n v="2000000"/>
    <n v="264500"/>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200000"/>
    <n v="700000"/>
    <n v="224726.399999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1200000"/>
    <n v="13700000"/>
    <n v="6126008.200000000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2875178707"/>
    <n v="1331265004.840000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1552674859"/>
    <n v="888687651.8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4100000"/>
    <n v="6300000"/>
    <n v="5122017"/>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en blanco)"/>
    <s v="99 - MULTIPROVINCIAL"/>
    <n v="524625083"/>
    <n v="0"/>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en blanco)"/>
    <s v="99 - MULTIPROVINCIAL"/>
    <n v="5000000"/>
    <n v="7800000"/>
    <n v="5345667.18"/>
  </r>
  <r>
    <s v="2024"/>
    <x v="0"/>
    <x v="0"/>
    <x v="1"/>
    <x v="7"/>
    <s v="2 - Poder Ejecutivo"/>
    <s v="0211 - MINISTERIO DE OBRAS PÚBLICAS Y COMUNICACIONES"/>
    <s v="0003 - OFICINA PARA EL REORDENAMIENTO DEL TRANSPORTE"/>
    <x v="1"/>
    <x v="11"/>
    <x v="59"/>
    <s v="2.6 - BIENES MUEBLES, INMUEBLES E INTANGIBLES"/>
    <s v="2.6.8 - BIENES INTANGIBLES"/>
    <s v="N"/>
    <s v="00 - N/A"/>
    <s v="10 - FONDO GENERAL"/>
    <s v="(en blanco)"/>
    <s v="99 - MULTIPROVINCIAL"/>
    <n v="0"/>
    <n v="400000"/>
    <n v="0"/>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en blanco)"/>
    <s v="99 - MULTIPROVINCIAL"/>
    <n v="1000000"/>
    <n v="6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en blanco)"/>
    <s v="99 - MULTIPROVINCIAL"/>
    <n v="8000000"/>
    <n v="7000000"/>
    <n v="1832524.68"/>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1250000"/>
    <n v="8113681.6100000013"/>
    <n v="5311877.959999999"/>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1585446.8200000003"/>
    <n v="1544004.1300000001"/>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49575100"/>
    <n v="48112094.399999999"/>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5500000"/>
    <n v="10953387.779999999"/>
    <n v="7204506.6499999994"/>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640000"/>
    <n v="178622.5"/>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220000"/>
    <n v="1640000"/>
    <n v="1120886.6200000001"/>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200000"/>
    <n v="200000"/>
    <n v="46106.81"/>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en blanco)"/>
    <s v="99 - MULTIPROVINCIAL"/>
    <n v="4800000"/>
    <n v="8620000"/>
    <n v="8523689.879999999"/>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96000"/>
    <n v="108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2700000"/>
    <n v="1100000"/>
    <n v="720200.42"/>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400000"/>
    <n v="20000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en blanco)"/>
    <s v="99 - MULTIPROVINCIAL"/>
    <n v="200000"/>
    <n v="1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50000"/>
    <n v="0"/>
  </r>
  <r>
    <s v="2024"/>
    <x v="0"/>
    <x v="0"/>
    <x v="1"/>
    <x v="7"/>
    <s v="2 - Poder Ejecutivo"/>
    <s v="0211 - MINISTERIO DE OBRAS PÚBLICAS Y COMUNICACIONES"/>
    <s v="0009 - OFICINA NACIONAL DE METEOROLOGÍA"/>
    <x v="1"/>
    <x v="2"/>
    <x v="55"/>
    <s v="2.7 - OBRAS"/>
    <s v="2.7.1 - OBRAS EN EDIFICACIONES"/>
    <s v="N"/>
    <s v="00 - N/A"/>
    <s v="10 - FONDO GENERAL"/>
    <s v="(en blanco)"/>
    <s v="99 - MULTIPROVINCIAL"/>
    <n v="630105"/>
    <n v="630105"/>
    <n v="0"/>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500000"/>
    <n v="300000"/>
    <n v="14868"/>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en blanco)"/>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en blanco)"/>
    <s v="99 - MULTIPROVINCIAL"/>
    <n v="1500000"/>
    <n v="5500000"/>
    <n v="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en blanco)"/>
    <s v="99 - MULTIPROVINCIAL"/>
    <n v="200000"/>
    <n v="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en blanco)"/>
    <s v="99 - MULTIPROVINCIAL"/>
    <n v="14923865"/>
    <n v="14923865"/>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3200000"/>
    <n v="3200000"/>
    <n v="2497094.049999999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27210403"/>
    <n v="35210403"/>
    <n v="13526279.65"/>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880000"/>
    <n v="8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3780000"/>
    <n v="3780000"/>
    <n v="19346.099999999999"/>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1121000"/>
    <n v="1121000"/>
    <n v="44250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en blanco)"/>
    <s v="99 - MULTIPROVINCIAL"/>
    <n v="900000"/>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30000000"/>
    <n v="35600000"/>
    <n v="2546200.0099999998"/>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784168"/>
    <n v="7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11482000"/>
    <n v="13182000"/>
    <n v="273979.81"/>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en blanco)"/>
    <s v="99 - MULTIPROVINCIAL"/>
    <n v="750000"/>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en blanco)"/>
    <s v="99 - MULTIPROVINCIAL"/>
    <n v="2250000"/>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en blanco)"/>
    <s v="99 - MULTIPROVINCIAL"/>
    <n v="545516"/>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en blanco)"/>
    <s v="99 - MULTIPROVINCIAL"/>
    <n v="16000000"/>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en blanco)"/>
    <s v="99 - MULTIPROVINCIAL"/>
    <n v="250000"/>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30000"/>
    <n v="48030000"/>
    <n v="39793403.039999999"/>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1500000"/>
    <n v="135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en blanco)"/>
    <s v="99 - MULTIPROVINCIAL"/>
    <n v="6000000"/>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100000"/>
    <n v="141166"/>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en blanco)"/>
    <s v="99 - MULTIPROVINCIAL"/>
    <n v="0"/>
    <n v="34936963"/>
    <n v="33099495"/>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450000"/>
    <n v="851700"/>
    <n v="530947.81999999995"/>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en blanco)"/>
    <s v="99 - MULTIPROVINCIAL"/>
    <n v="250000"/>
    <n v="20171"/>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en blanco)"/>
    <s v="99 - MULTIPROVINCIAL"/>
    <n v="800000"/>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1385000"/>
    <n v="1385000"/>
    <n v="1215075.5299999998"/>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275000"/>
    <n v="275000"/>
    <n v="42710.01"/>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en blanco)"/>
    <s v="99 - MULTIPROVINCIAL"/>
    <n v="2500000"/>
    <n v="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060000"/>
    <n v="1060000"/>
    <n v="779966.08000000007"/>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en blanco)"/>
    <s v="99 - MULTIPROVINCIAL"/>
    <n v="100000"/>
    <n v="10000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850000"/>
    <n v="750000"/>
    <n v="502788.3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1150000"/>
    <n v="576107.27"/>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250000"/>
    <n v="92101"/>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165000"/>
    <n v="128140.92"/>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4300000"/>
    <n v="344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en blanco)"/>
    <s v="99 - MULTIPROVINCIAL"/>
    <n v="150000"/>
    <n v="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680000"/>
    <n v="0"/>
  </r>
  <r>
    <s v="2024"/>
    <x v="0"/>
    <x v="0"/>
    <x v="1"/>
    <x v="7"/>
    <s v="2 - Poder Ejecutivo"/>
    <s v="0212 - MINISTERIO DE INDUSTRIA, COMERCIO Y MIPYMES (MICM)"/>
    <s v="0008 - OFICINA NACIONAL DE DERECHO DE AUTOR"/>
    <x v="1"/>
    <x v="2"/>
    <x v="55"/>
    <s v="2.6 - BIENES MUEBLES, INMUEBLES E INTANGIBLES"/>
    <s v="2.6.6 - EQUIPOS DE DEFENSA Y SEGURIDAD"/>
    <s v="N"/>
    <s v="00 - N/A"/>
    <s v="10 - FONDO GENERAL"/>
    <s v="(en blanco)"/>
    <s v="99 - MULTIPROVINCIAL"/>
    <n v="0"/>
    <n v="5000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en blanco)"/>
    <s v="99 - MULTIPROVINCIAL"/>
    <n v="250000"/>
    <n v="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en blanco)"/>
    <s v="99 - MULTIPROVINCIAL"/>
    <n v="0"/>
    <n v="36000"/>
    <n v="0"/>
  </r>
  <r>
    <s v="2024"/>
    <x v="0"/>
    <x v="0"/>
    <x v="1"/>
    <x v="7"/>
    <s v="2 - Poder Ejecutivo"/>
    <s v="0212 - MINISTERIO DE INDUSTRIA, COMERCIO Y MIPYMES (MICM)"/>
    <s v="0008 - OFICINA NACIONAL DE DERECHO DE AUTOR"/>
    <x v="1"/>
    <x v="2"/>
    <x v="55"/>
    <s v="2.7 - OBRAS"/>
    <s v="2.7.1 - OBRAS EN EDIFICACIONES"/>
    <s v="N"/>
    <s v="00 - N/A"/>
    <s v="20 - FONDOS CON DESTINO ESPECÍFICO"/>
    <s v="(en blanco)"/>
    <s v="99 - MULTIPROVINCIAL"/>
    <n v="0"/>
    <n v="553000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400000"/>
    <n v="1509800"/>
    <n v="1433343.7799999998"/>
  </r>
  <r>
    <s v="2024"/>
    <x v="0"/>
    <x v="0"/>
    <x v="1"/>
    <x v="7"/>
    <s v="2 - Poder Ejecutivo"/>
    <s v="0212 - MINISTERIO DE INDUSTRIA, COMERCIO Y MIPYMES (MICM)"/>
    <s v="0009 - DIRECCION DE FOMENTO Y DESARROLLO DE LA ARTESANIA NACIONAL (FODEARTE)"/>
    <x v="1"/>
    <x v="2"/>
    <x v="55"/>
    <s v="2.6 - BIENES MUEBLES, INMUEBLES E INTANGIBLES"/>
    <s v="2.6.2 - MOBILIARIO Y EQUIPO DE AUDIO, AUDIOVISUAL, RECREATIVO Y EDUCACIONAL"/>
    <s v="N"/>
    <s v="00 - N/A"/>
    <s v="10 - FONDO GENERAL"/>
    <s v="(en blanco)"/>
    <s v="99 - MULTIPROVINCIAL"/>
    <n v="0"/>
    <n v="60875"/>
    <n v="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2900000"/>
    <n v="1164710.3999999999"/>
    <n v="442327.92000000004"/>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en blanco)"/>
    <s v="99 - MULTIPROVINCIAL"/>
    <n v="0"/>
    <n v="31000"/>
    <n v="27702"/>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210000"/>
    <n v="134400"/>
    <n v="43635.69"/>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10000"/>
    <n v="185600"/>
    <n v="160560.25"/>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20000"/>
    <n v="20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7 - OBRAS"/>
    <s v="2.7.1 - OBRAS EN EDIFICACIONES"/>
    <s v="N"/>
    <s v="00 - N/A"/>
    <s v="10 - FONDO GENERAL"/>
    <s v="(en blanco)"/>
    <s v="99 - MULTIPROVINCIAL"/>
    <n v="0"/>
    <n v="2641760.16"/>
    <n v="0"/>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39703891"/>
    <n v="13537463"/>
    <n v="8040609.419999999"/>
  </r>
  <r>
    <s v="2024"/>
    <x v="0"/>
    <x v="0"/>
    <x v="1"/>
    <x v="7"/>
    <s v="2 - Poder Ejecutivo"/>
    <s v="0213 - MINISTERIO DE TURISMO"/>
    <s v="0001 - MINISTERIO DE TURISMO"/>
    <x v="1"/>
    <x v="17"/>
    <x v="65"/>
    <s v="2.6 - BIENES MUEBLES, INMUEBLES E INTANGIBLES"/>
    <s v="2.6.1 - MOBILIARIO Y EQUIPO"/>
    <s v="N"/>
    <s v="00 - N/A"/>
    <s v="20 - FONDOS CON DESTINO ESPECÍFICO"/>
    <s v="(en blanco)"/>
    <s v="99 - MULTIPROVINCIAL"/>
    <n v="0"/>
    <n v="460000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8000000"/>
    <n v="150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345525"/>
    <n v="195525"/>
    <n v="33799.980000000003"/>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47110610"/>
    <n v="11061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6191734"/>
    <n v="4991734"/>
    <n v="1891505.2000000004"/>
  </r>
  <r>
    <s v="2024"/>
    <x v="0"/>
    <x v="0"/>
    <x v="1"/>
    <x v="7"/>
    <s v="2 - Poder Ejecutivo"/>
    <s v="0213 - MINISTERIO DE TURISMO"/>
    <s v="0001 - MINISTERIO DE TURISMO"/>
    <x v="1"/>
    <x v="17"/>
    <x v="65"/>
    <s v="2.6 - BIENES MUEBLES, INMUEBLES E INTANGIBLES"/>
    <s v="2.6.6 - EQUIPOS DE DEFENSA Y SEGURIDAD"/>
    <s v="N"/>
    <s v="00 - N/A"/>
    <s v="10 - FONDO GENERAL"/>
    <s v="(en blanco)"/>
    <s v="99 - MULTIPROVINCIAL"/>
    <n v="704000"/>
    <n v="704000"/>
    <n v="0"/>
  </r>
  <r>
    <s v="2024"/>
    <x v="0"/>
    <x v="0"/>
    <x v="1"/>
    <x v="7"/>
    <s v="2 - Poder Ejecutivo"/>
    <s v="0213 - MINISTERIO DE TURISMO"/>
    <s v="0001 - MINISTERIO DE TURISMO"/>
    <x v="1"/>
    <x v="17"/>
    <x v="65"/>
    <s v="2.6 - BIENES MUEBLES, INMUEBLES E INTANGIBLES"/>
    <s v="2.6.8 - BIENES INTANGIBLES"/>
    <s v="N"/>
    <s v="00 - N/A"/>
    <s v="10 - FONDO GENERAL"/>
    <s v="(en blanco)"/>
    <s v="99 - MULTIPROVINCIAL"/>
    <n v="5000000"/>
    <n v="1097250"/>
    <n v="1725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1000000"/>
    <n v="10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19523536"/>
    <n v="5638070.3900000006"/>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9500000"/>
    <n v="12200000"/>
    <n v="4186835.45"/>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2786091"/>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89278.9"/>
    <n v="11813.87"/>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1000000"/>
    <n v="6300000"/>
    <n v="62882.2"/>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300000"/>
    <n v="1000000"/>
    <n v="28320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5300000"/>
    <n v="42800000"/>
    <n v="28859747.93999999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2000000"/>
    <n v="23320000"/>
    <n v="12447765.770000001"/>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en blanco)"/>
    <s v="99 - MULTIPROVINCIAL"/>
    <n v="100000"/>
    <n v="10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3200000"/>
    <n v="8726003.7200000007"/>
    <n v="1090619.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450000"/>
    <n v="50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11000000"/>
    <n v="22773943.73"/>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5718835"/>
    <n v="95718835"/>
    <n v="59480812.82"/>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14209449"/>
    <n v="10334957.789999999"/>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1163099"/>
    <n v="1052442.98"/>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11244853"/>
    <n v="6000000"/>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17041441"/>
    <n v="3608538.19"/>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668610.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10275518.68"/>
    <n v="2048416.06"/>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110011.63"/>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03600282.53999999"/>
    <n v="26941424.48"/>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4572432.53"/>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84153481.579999998"/>
    <n v="5934002.8099999996"/>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32251892.23"/>
    <n v="27618229.799999997"/>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44224461.039999999"/>
    <n v="0"/>
  </r>
  <r>
    <s v="2024"/>
    <x v="0"/>
    <x v="0"/>
    <x v="1"/>
    <x v="7"/>
    <s v="2 - Poder Ejecutivo"/>
    <s v="0213 - MINISTERIO DE TURISMO"/>
    <s v="0002 - COMITE EJECUTOR DE INFRAESTRUCTA EN ZONAS TURISTICAS (CEIZTUR)"/>
    <x v="3"/>
    <x v="19"/>
    <x v="111"/>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s v="2 - Poder Ejecutivo"/>
    <s v="0213 - MINISTERIO DE TURISMO"/>
    <s v="0002 - COMITE EJECUTOR DE INFRAESTRUCTA EN ZONAS TURISTICAS (CEIZTUR)"/>
    <x v="3"/>
    <x v="19"/>
    <x v="111"/>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s v="2 - Poder Ejecutivo"/>
    <s v="0213 - MINISTERIO DE TURISMO"/>
    <s v="0002 - COMITE EJECUTOR DE INFRAESTRUCTA EN ZONAS TURISTICAS (CEIZTUR)"/>
    <x v="2"/>
    <x v="14"/>
    <x v="104"/>
    <s v="2.6 - BIENES MUEBLES, INMUEBLES E INTANGIBLES"/>
    <s v="2.6.1 - MOBILIARIO Y EQUIPO"/>
    <s v="S"/>
    <s v="08 - RECONSTRUCCIÓN DEL FRENTE COSTERO DE LA PLAYA SOSUA, MUNICIPIO SOSUA, PROVINCIA PUERTO PLATA"/>
    <s v="20 - FONDOS CON DESTINO ESPECÍFICO"/>
    <n v="15345"/>
    <s v="18 - PUERTO PLATA"/>
    <n v="35194346"/>
    <n v="30194346"/>
    <n v="0"/>
  </r>
  <r>
    <s v="2024"/>
    <x v="0"/>
    <x v="0"/>
    <x v="1"/>
    <x v="7"/>
    <s v="2 - Poder Ejecutivo"/>
    <s v="0213 - MINISTERIO DE TURISMO"/>
    <s v="0002 - COMITE EJECUTOR DE INFRAESTRUCTA EN ZONAS TURISTICAS (CEIZTUR)"/>
    <x v="2"/>
    <x v="14"/>
    <x v="104"/>
    <s v="2.7 - OBRAS"/>
    <s v="2.7.1 - OBRAS EN EDIFICACIONES"/>
    <s v="S"/>
    <s v="08 - RECONSTRUCCIÓN DEL FRENTE COSTERO DE LA PLAYA SOSUA, MUNICIPIO SOSUA, PROVINCIA PUERTO PLATA"/>
    <s v="20 - FONDOS CON DESTINO ESPECÍFICO"/>
    <n v="15345"/>
    <s v="18 - PUERTO PLATA"/>
    <n v="20502010"/>
    <n v="20502010"/>
    <n v="15544854.470000001"/>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3124428.34"/>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10053140.42"/>
    <n v="5486410.3399999999"/>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34809776"/>
    <n v="13064128.049999999"/>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1239238.5"/>
    <n v="214483.58"/>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16464806.890000001"/>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76726.3"/>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11994549.380000001"/>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11936051.029999999"/>
    <n v="6289892.9499999993"/>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13126539"/>
    <n v="6639023"/>
    <n v="4426015.28"/>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1560822"/>
    <n v="0"/>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35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11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85000"/>
    <n v="85000"/>
    <n v="56666.640000000007"/>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800000"/>
    <n v="800000"/>
    <n v="533333.3600000001"/>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198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011000"/>
    <n v="2011000"/>
    <n v="1340664.3200000001"/>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1270000"/>
    <n v="0"/>
    <n v="0"/>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2550000"/>
    <n v="2369700"/>
    <n v="1620578.6500000001"/>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16700000"/>
    <n v="355793.6"/>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550000"/>
    <n v="170000"/>
    <n v="29984.28"/>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100000"/>
    <n v="1020300"/>
    <n v="601179.49"/>
  </r>
  <r>
    <s v="2024"/>
    <x v="0"/>
    <x v="0"/>
    <x v="1"/>
    <x v="7"/>
    <s v="2 - Poder Ejecutivo"/>
    <s v="0215 - MINISTERIO DE LA MUJER"/>
    <s v="0001 - MINISTERIO DE LA MUJER"/>
    <x v="0"/>
    <x v="0"/>
    <x v="10"/>
    <s v="2.6 - BIENES MUEBLES, INMUEBLES E INTANGIBLES"/>
    <s v="2.6.6 - EQUIPOS DE DEFENSA Y SEGURIDAD"/>
    <s v="N"/>
    <s v="00 - N/A"/>
    <s v="10 - FONDO GENERAL"/>
    <s v="(en blanco)"/>
    <s v="99 - MULTIPROVINCIAL"/>
    <n v="0"/>
    <n v="100000"/>
    <n v="28179.16"/>
  </r>
  <r>
    <s v="2024"/>
    <x v="0"/>
    <x v="0"/>
    <x v="1"/>
    <x v="7"/>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250000"/>
    <n v="228829.59"/>
  </r>
  <r>
    <s v="2024"/>
    <x v="0"/>
    <x v="0"/>
    <x v="1"/>
    <x v="7"/>
    <s v="2 - Poder Ejecutivo"/>
    <s v="0215 - MINISTERIO DE LA MUJER"/>
    <s v="0001 - MINISTERIO DE LA MUJER"/>
    <x v="0"/>
    <x v="0"/>
    <x v="10"/>
    <s v="2.7 - OBRAS"/>
    <s v="2.7.1 - OBRAS EN EDIFICACIONES"/>
    <s v="N"/>
    <s v="00 - N/A"/>
    <s v="10 - FONDO GENERAL"/>
    <s v="(en blanco)"/>
    <s v="99 - MULTIPROVINCIAL"/>
    <n v="6000000"/>
    <n v="6000000"/>
    <n v="1931034.4700000002"/>
  </r>
  <r>
    <s v="2024"/>
    <x v="0"/>
    <x v="0"/>
    <x v="1"/>
    <x v="7"/>
    <s v="2 - Poder Ejecutivo"/>
    <s v="0215 - MINISTERIO DE LA MUJER"/>
    <s v="0001 - MINISTERIO DE LA MUJER"/>
    <x v="0"/>
    <x v="0"/>
    <x v="10"/>
    <s v="2.7 - OBRAS"/>
    <s v="2.7.1 - OBRAS EN EDIFICACIONES"/>
    <s v="N"/>
    <s v="00 - N/A"/>
    <s v="70 - DONACION EXTERNA"/>
    <s v="(en blanco)"/>
    <s v="99 - MULTIPROVINCIAL"/>
    <n v="168632586"/>
    <n v="13100000"/>
    <n v="0"/>
  </r>
  <r>
    <s v="2024"/>
    <x v="0"/>
    <x v="0"/>
    <x v="1"/>
    <x v="7"/>
    <s v="2 - Poder Ejecutivo"/>
    <s v="0215 - MINISTERIO DE LA MUJER"/>
    <s v="0001 - MINISTERIO DE LA MUJER"/>
    <x v="1"/>
    <x v="2"/>
    <x v="3"/>
    <s v="2.6 - BIENES MUEBLES, INMUEBLES E INTANGIBLES"/>
    <s v="2.6.1 - MOBILIARIO Y EQUIPO"/>
    <s v="N"/>
    <s v="00 - N/A"/>
    <s v="70 - DONACION EXTERNA"/>
    <s v="(en blanco)"/>
    <s v="99 - MULTIPROVINCIAL"/>
    <n v="0"/>
    <n v="6709968"/>
    <n v="0"/>
  </r>
  <r>
    <s v="2024"/>
    <x v="0"/>
    <x v="0"/>
    <x v="1"/>
    <x v="7"/>
    <s v="2 - Poder Ejecutivo"/>
    <s v="0215 - MINISTERIO DE LA MUJER"/>
    <s v="0001 - MINISTERIO DE LA MUJER"/>
    <x v="1"/>
    <x v="2"/>
    <x v="3"/>
    <s v="2.7 - OBRAS"/>
    <s v="2.7.1 - OBRAS EN EDIFICACIONES"/>
    <s v="N"/>
    <s v="00 - N/A"/>
    <s v="70 - DONACION EXTERNA"/>
    <s v="(en blanco)"/>
    <s v="99 - MULTIPROVINCIAL"/>
    <n v="0"/>
    <n v="2219460"/>
    <n v="0"/>
  </r>
  <r>
    <s v="2024"/>
    <x v="0"/>
    <x v="0"/>
    <x v="1"/>
    <x v="7"/>
    <s v="2 - Poder Ejecutivo"/>
    <s v="0215 - MINISTERIO DE LA MUJER"/>
    <s v="0001 - MINISTERIO DE LA MUJER"/>
    <x v="2"/>
    <x v="3"/>
    <x v="4"/>
    <s v="2.6 - BIENES MUEBLES, INMUEBLES E INTANGIBLES"/>
    <s v="2.6.1 - MOBILIARIO Y EQUIPO"/>
    <s v="N"/>
    <s v="00 - N/A"/>
    <s v="10 - FONDO GENERAL"/>
    <s v="(en blanco)"/>
    <s v="99 - MULTIPROVINCIAL"/>
    <n v="762000"/>
    <n v="6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en blanco)"/>
    <s v="99 - MULTIPROVINCIAL"/>
    <n v="0"/>
    <n v="100000"/>
    <n v="100000"/>
  </r>
  <r>
    <s v="2024"/>
    <x v="0"/>
    <x v="0"/>
    <x v="1"/>
    <x v="7"/>
    <s v="2 - Poder Ejecutivo"/>
    <s v="0215 - MINISTERIO DE LA MUJER"/>
    <s v="0001 - MINISTERIO DE LA MUJER"/>
    <x v="2"/>
    <x v="5"/>
    <x v="8"/>
    <s v="2.6 - BIENES MUEBLES, INMUEBLES E INTANGIBLES"/>
    <s v="2.6.1 - MOBILIARIO Y EQUIPO"/>
    <s v="N"/>
    <s v="00 - N/A"/>
    <s v="10 - FONDO GENERAL"/>
    <s v="(en blanco)"/>
    <s v="99 - MULTIPROVINCIAL"/>
    <n v="71466"/>
    <n v="71466"/>
    <n v="71000"/>
  </r>
  <r>
    <s v="2024"/>
    <x v="0"/>
    <x v="0"/>
    <x v="1"/>
    <x v="7"/>
    <s v="2 - Poder Ejecutivo"/>
    <s v="0215 - MINISTERIO DE LA MUJER"/>
    <s v="0001 - MINISTERIO DE LA MUJER"/>
    <x v="2"/>
    <x v="5"/>
    <x v="8"/>
    <s v="2.7 - OBRAS"/>
    <s v="2.7.1 - OBRAS EN EDIFICACIONES"/>
    <s v="N"/>
    <s v="00 - N/A"/>
    <s v="10 - FONDO GENERAL"/>
    <s v="(en blanco)"/>
    <s v="99 - MULTIPROVINCIAL"/>
    <n v="0"/>
    <n v="6801900"/>
    <n v="3560774.91"/>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500000"/>
    <n v="3099000"/>
    <n v="1540139.6500000001"/>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46370102.57"/>
    <n v="4946000.28"/>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en blanco)"/>
    <s v="99 - MULTIPROVINCIAL"/>
    <n v="300000"/>
    <n v="25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16216298"/>
    <n v="13583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en blanco)"/>
    <s v="99 - MULTIPROVINCIAL"/>
    <n v="0"/>
    <n v="2900000"/>
    <n v="327627"/>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en blanco)"/>
    <s v="99 - MULTIPROVINCIAL"/>
    <n v="0"/>
    <n v="2900000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627000"/>
    <n v="527000"/>
    <n v="487892.24"/>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9250000"/>
    <n v="998814.38"/>
  </r>
  <r>
    <s v="2024"/>
    <x v="0"/>
    <x v="0"/>
    <x v="1"/>
    <x v="7"/>
    <s v="2 - Poder Ejecutivo"/>
    <s v="0215 - MINISTERIO DE LA MUJER"/>
    <s v="0001 - MINISTERIO DE LA MUJER"/>
    <x v="2"/>
    <x v="5"/>
    <x v="9"/>
    <s v="2.6 - BIENES MUEBLES, INMUEBLES E INTANGIBLES"/>
    <s v="2.6.6 - EQUIPOS DE DEFENSA Y SEGURIDAD"/>
    <s v="N"/>
    <s v="00 - N/A"/>
    <s v="10 - FONDO GENERAL"/>
    <s v="(en blanco)"/>
    <s v="99 - MULTIPROVINCIAL"/>
    <n v="500000"/>
    <n v="526000"/>
    <n v="525359.6"/>
  </r>
  <r>
    <s v="2024"/>
    <x v="0"/>
    <x v="0"/>
    <x v="1"/>
    <x v="7"/>
    <s v="2 - Poder Ejecutivo"/>
    <s v="0215 - MINISTERIO DE LA MUJER"/>
    <s v="0001 - MINISTERIO DE LA MUJER"/>
    <x v="2"/>
    <x v="5"/>
    <x v="9"/>
    <s v="2.6 - BIENES MUEBLES, INMUEBLES E INTANGIBLES"/>
    <s v="2.6.6 - EQUIPOS DE DEFENSA Y SEGURIDAD"/>
    <s v="N"/>
    <s v="00 - N/A"/>
    <s v="70 - DONACION EXTERNA"/>
    <s v="(en blanco)"/>
    <s v="99 - MULTIPROVINCIAL"/>
    <n v="0"/>
    <n v="600000"/>
    <n v="0"/>
  </r>
  <r>
    <s v="2024"/>
    <x v="0"/>
    <x v="0"/>
    <x v="1"/>
    <x v="7"/>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0"/>
    <n v="0"/>
  </r>
  <r>
    <s v="2024"/>
    <x v="0"/>
    <x v="0"/>
    <x v="1"/>
    <x v="7"/>
    <s v="2 - Poder Ejecutivo"/>
    <s v="0215 - MINISTERIO DE LA MUJER"/>
    <s v="0001 - MINISTERIO DE LA MUJER"/>
    <x v="2"/>
    <x v="5"/>
    <x v="9"/>
    <s v="2.7 - OBRAS"/>
    <s v="2.7.1 - OBRAS EN EDIFICACIONES"/>
    <s v="N"/>
    <s v="00 - N/A"/>
    <s v="10 - FONDO GENERAL"/>
    <s v="(en blanco)"/>
    <s v="99 - MULTIPROVINCIAL"/>
    <n v="1809951"/>
    <n v="10754951"/>
    <n v="2512535.0499999998"/>
  </r>
  <r>
    <s v="2024"/>
    <x v="0"/>
    <x v="0"/>
    <x v="1"/>
    <x v="7"/>
    <s v="2 - Poder Ejecutivo"/>
    <s v="0215 - MINISTERIO DE LA MUJER"/>
    <s v="0001 - MINISTERIO DE LA MUJER"/>
    <x v="2"/>
    <x v="5"/>
    <x v="9"/>
    <s v="2.7 - OBRAS"/>
    <s v="2.7.1 - OBRAS EN EDIFICACIONES"/>
    <s v="N"/>
    <s v="00 - N/A"/>
    <s v="70 - DONACION EXTERNA"/>
    <s v="(en blanco)"/>
    <s v="99 - MULTIPROVINCIAL"/>
    <n v="0"/>
    <n v="15500000"/>
    <n v="2006276.8"/>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7300000"/>
    <n v="9570064"/>
    <n v="2874684.8400000003"/>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4800000"/>
    <n v="2818000"/>
    <n v="782594.6"/>
  </r>
  <r>
    <s v="2024"/>
    <x v="0"/>
    <x v="0"/>
    <x v="1"/>
    <x v="7"/>
    <s v="2 - Poder Ejecutivo"/>
    <s v="0216 - MINISTERIO DE CULTURA"/>
    <s v="0001 - MINISTERIO DE CULTURA"/>
    <x v="2"/>
    <x v="8"/>
    <x v="20"/>
    <s v="2.6 - BIENES MUEBLES, INMUEBLES E INTANGIBLES"/>
    <s v="2.6.3 - EQUIPO E INSTRUMENTAL, CIENTÍFICO Y LABORATORIO"/>
    <s v="N"/>
    <s v="00 - N/A"/>
    <s v="10 - FONDO GENERAL"/>
    <s v="(en blanco)"/>
    <s v="99 - MULTIPROVINCIAL"/>
    <n v="50000"/>
    <n v="30000"/>
    <n v="0"/>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50000"/>
    <n v="67000"/>
    <n v="7994.5"/>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800000"/>
    <n v="16762970"/>
    <n v="10147879.710000001"/>
  </r>
  <r>
    <s v="2024"/>
    <x v="0"/>
    <x v="0"/>
    <x v="1"/>
    <x v="7"/>
    <s v="2 - Poder Ejecutivo"/>
    <s v="0216 - MINISTERIO DE CULTURA"/>
    <s v="0001 - MINISTERIO DE CULTURA"/>
    <x v="2"/>
    <x v="8"/>
    <x v="20"/>
    <s v="2.6 - BIENES MUEBLES, INMUEBLES E INTANGIBLES"/>
    <s v="2.6.6 - EQUIPOS DE DEFENSA Y SEGURIDAD"/>
    <s v="N"/>
    <s v="00 - N/A"/>
    <s v="10 - FONDO GENERAL"/>
    <s v="(en blanco)"/>
    <s v="99 - MULTIPROVINCIAL"/>
    <n v="100000"/>
    <n v="230000"/>
    <n v="189772.19"/>
  </r>
  <r>
    <s v="2024"/>
    <x v="0"/>
    <x v="0"/>
    <x v="1"/>
    <x v="7"/>
    <s v="2 - Poder Ejecutivo"/>
    <s v="0216 - MINISTERIO DE CULTURA"/>
    <s v="0001 - MINISTERIO DE CULTURA"/>
    <x v="2"/>
    <x v="8"/>
    <x v="20"/>
    <s v="2.7 - OBRAS"/>
    <s v="2.7.1 - OBRAS EN EDIFICACIONES"/>
    <s v="N"/>
    <s v="00 - N/A"/>
    <s v="10 - FONDO GENERAL"/>
    <s v="(en blanco)"/>
    <s v="99 - MULTIPROVINCIAL"/>
    <n v="3000000"/>
    <n v="14999000"/>
    <n v="1523381.96"/>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en blanco)"/>
    <s v="99 - MULTIPROVINCIAL"/>
    <n v="2800000"/>
    <n v="2800000"/>
    <n v="295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en blanco)"/>
    <s v="99 - MULTIPROVINCIAL"/>
    <n v="0"/>
    <n v="0"/>
    <n v="0"/>
  </r>
  <r>
    <s v="2024"/>
    <x v="0"/>
    <x v="0"/>
    <x v="1"/>
    <x v="7"/>
    <s v="2 - Poder Ejecutivo"/>
    <s v="0216 - MINISTERIO DE CULTURA"/>
    <s v="0002 - ORQUESTA SINFÓNICA NACIONAL"/>
    <x v="2"/>
    <x v="8"/>
    <x v="20"/>
    <s v="2.6 - BIENES MUEBLES, INMUEBLES E INTANGIBLES"/>
    <s v="2.6.6 - EQUIPOS DE DEFENSA Y SEGURIDAD"/>
    <s v="N"/>
    <s v="00 - N/A"/>
    <s v="20 - FONDOS CON DESTINO ESPECÍFICO"/>
    <s v="(en blanco)"/>
    <s v="99 - MULTIPROVINCIAL"/>
    <n v="0"/>
    <n v="50000"/>
    <n v="0"/>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3260000"/>
    <n v="2260000"/>
    <n v="1022365.3600000001"/>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10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1000"/>
    <n v="144000"/>
    <n v="15073.18"/>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5000"/>
    <n v="305000"/>
    <n v="34263.020000000004"/>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en blanco)"/>
    <s v="99 - MULTIPROVINCIAL"/>
    <n v="1500"/>
    <n v="150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en blanco)"/>
    <s v="99 - MULTIPROVINCIAL"/>
    <n v="100"/>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en blanco)"/>
    <s v="99 - MULTIPROVINCIAL"/>
    <n v="1000"/>
    <n v="18302000"/>
    <n v="14507608.650000002"/>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1358000"/>
    <n v="3189512"/>
    <n v="3034123.19"/>
  </r>
  <r>
    <s v="2024"/>
    <x v="0"/>
    <x v="0"/>
    <x v="1"/>
    <x v="7"/>
    <s v="2 - Poder Ejecutivo"/>
    <s v="0216 - MINISTERIO DE CULTURA"/>
    <s v="0005 - DIRECCIÓN GENERAL DE BELLAS ARTES"/>
    <x v="2"/>
    <x v="8"/>
    <x v="20"/>
    <s v="2.6 - BIENES MUEBLES, INMUEBLES E INTANGIBLES"/>
    <s v="2.6.1 - MOBILIARIO Y EQUIPO"/>
    <s v="N"/>
    <s v="00 - N/A"/>
    <s v="20 - FONDOS CON DESTINO ESPECÍFICO"/>
    <s v="(en blanco)"/>
    <s v="99 - MULTIPROVINCIAL"/>
    <n v="0"/>
    <n v="1670650"/>
    <n v="0"/>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369300"/>
    <n v="1601393"/>
    <n v="1601392.25"/>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20 - FONDOS CON DESTINO ESPECÍFICO"/>
    <s v="(en blanco)"/>
    <s v="99 - MULTIPROVINCIAL"/>
    <n v="0"/>
    <n v="13000"/>
    <n v="0"/>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201338"/>
    <n v="513635"/>
    <n v="278325.77"/>
  </r>
  <r>
    <s v="2024"/>
    <x v="0"/>
    <x v="0"/>
    <x v="1"/>
    <x v="7"/>
    <s v="2 - Poder Ejecutivo"/>
    <s v="0216 - MINISTERIO DE CULTURA"/>
    <s v="0005 - DIRECCIÓN GENERAL DE BELLAS ARTES"/>
    <x v="2"/>
    <x v="8"/>
    <x v="20"/>
    <s v="2.6 - BIENES MUEBLES, INMUEBLES E INTANGIBLES"/>
    <s v="2.6.5 - MAQUINARIA, OTROS EQUIPOS Y HERRAMIENTAS"/>
    <s v="N"/>
    <s v="00 - N/A"/>
    <s v="20 - FONDOS CON DESTINO ESPECÍFICO"/>
    <s v="(en blanco)"/>
    <s v="99 - MULTIPROVINCIAL"/>
    <n v="0"/>
    <n v="53750"/>
    <n v="0"/>
  </r>
  <r>
    <s v="2024"/>
    <x v="0"/>
    <x v="0"/>
    <x v="1"/>
    <x v="7"/>
    <s v="2 - Poder Ejecutivo"/>
    <s v="0216 - MINISTERIO DE CULTURA"/>
    <s v="0005 - DIRECCIÓN GENERAL DE BELLAS ARTES"/>
    <x v="2"/>
    <x v="8"/>
    <x v="20"/>
    <s v="2.6 - BIENES MUEBLES, INMUEBLES E INTANGIBLES"/>
    <s v="2.6.8 - BIENES INTANGIBLES"/>
    <s v="N"/>
    <s v="00 - N/A"/>
    <s v="10 - FONDO GENERAL"/>
    <s v="(en blanco)"/>
    <s v="99 - MULTIPROVINCIAL"/>
    <n v="1575000"/>
    <n v="254100"/>
    <n v="21000"/>
  </r>
  <r>
    <s v="2024"/>
    <x v="0"/>
    <x v="0"/>
    <x v="1"/>
    <x v="7"/>
    <s v="2 - Poder Ejecutivo"/>
    <s v="0216 - MINISTERIO DE CULTURA"/>
    <s v="0005 - DIRECCIÓN GENERAL DE BELLAS ARTES"/>
    <x v="2"/>
    <x v="8"/>
    <x v="20"/>
    <s v="2.6 - BIENES MUEBLES, INMUEBLES E INTANGIBLES"/>
    <s v="2.6.9 - EDIFICIOS, ESTRUCTURAS, TIERRAS, TERRENOS Y OBJETOS DE VALOR"/>
    <s v="N"/>
    <s v="00 - N/A"/>
    <s v="20 - FONDOS CON DESTINO ESPECÍFICO"/>
    <s v="(en blanco)"/>
    <s v="99 - MULTIPROVINCIAL"/>
    <n v="0"/>
    <n v="4487000"/>
    <n v="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2349900"/>
    <n v="4586453.84"/>
    <n v="2145600.8600000003"/>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en blanco)"/>
    <s v="99 - MULTIPROVINCIAL"/>
    <n v="1000000"/>
    <n v="400000"/>
    <n v="143311.99"/>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en blanco)"/>
    <s v="99 - MULTIPROVINCIAL"/>
    <n v="0"/>
    <n v="2683333"/>
    <n v="0"/>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660425"/>
    <n v="328240.55"/>
  </r>
  <r>
    <s v="2024"/>
    <x v="0"/>
    <x v="0"/>
    <x v="1"/>
    <x v="7"/>
    <s v="2 - Poder Ejecutivo"/>
    <s v="0216 - MINISTERIO DE CULTURA"/>
    <s v="0006 - DIRECCIÓN GENERAL DE MUSEOS"/>
    <x v="2"/>
    <x v="8"/>
    <x v="20"/>
    <s v="2.6 - BIENES MUEBLES, INMUEBLES E INTANGIBLES"/>
    <s v="2.6.6 - EQUIPOS DE DEFENSA Y SEGURIDAD"/>
    <s v="N"/>
    <s v="00 - N/A"/>
    <s v="10 - FONDO GENERAL"/>
    <s v="(en blanco)"/>
    <s v="99 - MULTIPROVINCIAL"/>
    <n v="0"/>
    <n v="160000"/>
    <n v="77644"/>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6536494"/>
    <n v="3670235.8"/>
    <n v="1407401.3900000001"/>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1060000"/>
    <n v="10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590000"/>
    <n v="799082.02"/>
    <n v="612701.05999999994"/>
  </r>
  <r>
    <s v="2024"/>
    <x v="0"/>
    <x v="0"/>
    <x v="1"/>
    <x v="7"/>
    <s v="2 - Poder Ejecutivo"/>
    <s v="0217 - MINISTERIO DE LA JUVENTUD"/>
    <s v="0001 - MINISTERIO DE LA JUVENTUD"/>
    <x v="2"/>
    <x v="4"/>
    <x v="5"/>
    <s v="2.6 - BIENES MUEBLES, INMUEBLES E INTANGIBLES"/>
    <s v="2.6.6 - EQUIPOS DE DEFENSA Y SEGURIDAD"/>
    <s v="N"/>
    <s v="00 - N/A"/>
    <s v="10 - FONDO GENERAL"/>
    <s v="(en blanco)"/>
    <s v="99 - MULTIPROVINCIAL"/>
    <n v="220000"/>
    <n v="876624.18"/>
    <n v="876624.18"/>
  </r>
  <r>
    <s v="2024"/>
    <x v="0"/>
    <x v="0"/>
    <x v="1"/>
    <x v="7"/>
    <s v="2 - Poder Ejecutivo"/>
    <s v="0217 - MINISTERIO DE LA JUVENTUD"/>
    <s v="0001 - MINISTERIO DE LA JUVENTUD"/>
    <x v="2"/>
    <x v="4"/>
    <x v="5"/>
    <s v="2.6 - BIENES MUEBLES, INMUEBLES E INTANGIBLES"/>
    <s v="2.6.8 - BIENES INTANGIBLES"/>
    <s v="N"/>
    <s v="00 - N/A"/>
    <s v="10 - FONDO GENERAL"/>
    <s v="(en blanco)"/>
    <s v="99 - MULTIPROVINCIAL"/>
    <n v="740000"/>
    <n v="487349.88"/>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en blanco)"/>
    <s v="99 - MULTIPROVINCIAL"/>
    <n v="0"/>
    <n v="1875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3807000"/>
    <n v="3807000"/>
    <n v="112498.25"/>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255395"/>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en blanco)"/>
    <s v="99 - MULTIPROVINCIAL"/>
    <n v="78400"/>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en blanco)"/>
    <s v="99 - MULTIPROVINCIAL"/>
    <n v="30395"/>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5631809"/>
    <n v="4359380"/>
    <n v="338925.38"/>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en blanco)"/>
    <s v="99 - MULTIPROVINCIAL"/>
    <n v="0"/>
    <n v="2167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116600"/>
    <n v="23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55734028"/>
    <n v="42574501"/>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8409850"/>
    <n v="90664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49551854"/>
    <n v="624854"/>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2523365"/>
    <n v="7327252"/>
    <n v="172716.6"/>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12091250"/>
    <n v="91250"/>
    <n v="10335.15"/>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7520000"/>
    <n v="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en blanco)"/>
    <s v="99 - MULTIPROVINCIAL"/>
    <n v="211000"/>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1023293"/>
    <n v="29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154200"/>
    <n v="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279990"/>
    <n v="1279990"/>
    <n v="112498.25"/>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125499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en blanco)"/>
    <s v="99 - MULTIPROVINCIAL"/>
    <n v="43242"/>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en blanco)"/>
    <s v="99 - MULTIPROVINCIAL"/>
    <n v="0"/>
    <n v="6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en blanco)"/>
    <s v="99 - MULTIPROVINCIAL"/>
    <n v="1200000"/>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en blanco)"/>
    <s v="99 - MULTIPROVINCIAL"/>
    <n v="0"/>
    <n v="120000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en blanco)"/>
    <s v="99 - MULTIPROVINCIAL"/>
    <n v="2287968"/>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en blanco)"/>
    <s v="99 - MULTIPROVINCIAL"/>
    <n v="8860000"/>
    <n v="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68900"/>
    <n v="16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en blanco)"/>
    <s v="99 - MULTIPROVINCIAL"/>
    <n v="0"/>
    <n v="3500000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en blanco)"/>
    <s v="99 - MULTIPROVINCIAL"/>
    <n v="8000000"/>
    <n v="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567293"/>
    <n v="2167293"/>
    <n v="112498.25"/>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4473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216484"/>
    <n v="55442"/>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18600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en blanco)"/>
    <s v="99 - MULTIPROVINCIAL"/>
    <n v="40000"/>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en blanco)"/>
    <s v="99 - MULTIPROVINCIAL"/>
    <n v="8462350"/>
    <n v="175"/>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654200"/>
    <n v="15000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en blanco)"/>
    <s v="99 - MULTIPROVINCIAL"/>
    <n v="20400"/>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7258120"/>
    <n v="2329700"/>
    <n v="200806.69"/>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9386283"/>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470780"/>
    <n v="47078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17000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99267"/>
    <n v="99267"/>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en blanco)"/>
    <s v="99 - MULTIPROVINCIAL"/>
    <n v="7240100"/>
    <n v="91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810560"/>
    <n v="11319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3"/>
    <s v="2.7 - OBRAS"/>
    <s v="2.7.1 - OBRAS EN EDIFICACIONES"/>
    <s v="N"/>
    <s v="00 - N/A"/>
    <s v="10 - FONDO GENERAL"/>
    <s v="(en blanco)"/>
    <s v="99 - MULTIPROVINCIAL"/>
    <n v="153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43682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1967240"/>
    <n v="192000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en blanco)"/>
    <s v="99 - MULTIPROVINCIAL"/>
    <n v="46200"/>
    <n v="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en blanco)"/>
    <s v="99 - MULTIPROVINCIAL"/>
    <n v="0"/>
    <n v="4620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en blanco)"/>
    <s v="99 - MULTIPROVINCIAL"/>
    <n v="90000"/>
    <n v="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en blanco)"/>
    <s v="99 - MULTIPROVINCIAL"/>
    <n v="8000"/>
    <n v="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en blanco)"/>
    <s v="99 - MULTIPROVINCIAL"/>
    <n v="900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en blanco)"/>
    <s v="99 - MULTIPROVINCIAL"/>
    <n v="55061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2100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en blanco)"/>
    <s v="99 - MULTIPROVINCIAL"/>
    <n v="140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329204"/>
    <n v="20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3820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en blanco)"/>
    <s v="99 - MULTIPROVINCIAL"/>
    <n v="4231175"/>
    <n v="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en blanco)"/>
    <s v="99 - MULTIPROVINCIAL"/>
    <n v="0"/>
    <n v="300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75900"/>
    <n v="35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7900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en blanco)"/>
    <s v="99 - MULTIPROVINCIAL"/>
    <n v="40638"/>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460995"/>
    <n v="1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244600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en blanco)"/>
    <s v="99 - MULTIPROVINCIAL"/>
    <n v="50000"/>
    <n v="500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en blanco)"/>
    <s v="99 - MULTIPROVINCIAL"/>
    <n v="0"/>
    <n v="122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6584972"/>
    <n v="536412"/>
    <n v="112498.25"/>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11543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233500"/>
    <n v="846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158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16691008"/>
    <n v="30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100600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en blanco)"/>
    <s v="99 - MULTIPROVINCIAL"/>
    <n v="0"/>
    <n v="80000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188445"/>
    <n v="9244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9542755"/>
    <n v="2874425"/>
    <n v="541174.89"/>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en blanco)"/>
    <s v="99 - MULTIPROVINCIAL"/>
    <n v="0"/>
    <n v="31000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2559075"/>
    <n v="1380225"/>
    <n v="42211.25"/>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en blanco)"/>
    <s v="99 - MULTIPROVINCIAL"/>
    <n v="0"/>
    <n v="190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74733"/>
    <n v="19399"/>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16904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26087042"/>
    <n v="47199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6500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11286742"/>
    <n v="2797063"/>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334216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10332500"/>
    <n v="12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en blanco)"/>
    <s v="99 - MULTIPROVINCIAL"/>
    <n v="0"/>
    <n v="20000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en blanco)"/>
    <s v="99 - MULTIPROVINCIAL"/>
    <n v="210000"/>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en blanco)"/>
    <s v="99 - MULTIPROVINCIAL"/>
    <n v="180000"/>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en blanco)"/>
    <s v="99 - MULTIPROVINCIAL"/>
    <n v="0"/>
    <n v="10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en blanco)"/>
    <s v="99 - MULTIPROVINCIAL"/>
    <n v="30000"/>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1238800"/>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en blanco)"/>
    <s v="99 - MULTIPROVINCIAL"/>
    <n v="0"/>
    <n v="80000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769900"/>
    <n v="200000"/>
    <n v="112498.25"/>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556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en blanco)"/>
    <s v="99 - MULTIPROVINCIAL"/>
    <n v="18000"/>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en blanco)"/>
    <s v="99 - MULTIPROVINCIAL"/>
    <n v="0"/>
    <n v="18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122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14000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en blanco)"/>
    <s v="99 - MULTIPROVINCIAL"/>
    <n v="4231175"/>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102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en blanco)"/>
    <s v="99 - MULTIPROVINCIAL"/>
    <n v="0"/>
    <n v="90000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5242468"/>
    <n v="593788"/>
    <n v="112498.25"/>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1909800"/>
    <n v="666442"/>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137000"/>
    <n v="7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9000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en blanco)"/>
    <s v="99 - MULTIPROVINCIAL"/>
    <n v="8462350"/>
    <n v="22"/>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36300"/>
    <n v="1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en blanco)"/>
    <s v="99 - MULTIPROVINCIAL"/>
    <n v="43816439"/>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57662125"/>
    <n v="33557930"/>
    <n v="1705152.51"/>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289339648"/>
    <n v="65673818"/>
    <n v="1391080.9"/>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1171449"/>
    <n v="1171449"/>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4831960"/>
    <n v="1359770"/>
    <n v="117175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14383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1864650"/>
    <n v="1124950"/>
    <n v="2100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21171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826400"/>
    <n v="8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35129348"/>
    <n v="24173948"/>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937416"/>
    <n v="2604576"/>
    <n v="719902.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100633700"/>
    <n v="5790353.8699999992"/>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609290"/>
    <n v="60929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en blanco)"/>
    <s v="99 - MULTIPROVINCIAL"/>
    <n v="900000"/>
    <n v="400000"/>
    <n v="40000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en blanco)"/>
    <s v="99 - MULTIPROVINCIAL"/>
    <n v="0"/>
    <n v="220000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en blanco)"/>
    <s v="99 - MULTIPROVINCIAL"/>
    <n v="1805767"/>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en blanco)"/>
    <s v="99 - MULTIPROVINCIAL"/>
    <n v="662750000"/>
    <n v="122925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en blanco)"/>
    <s v="99 - MULTIPROVINCIAL"/>
    <n v="0"/>
    <n v="800000"/>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92344682"/>
    <n v="11530720"/>
    <n v="623790.56999999995"/>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en blanco)"/>
    <s v="99 - MULTIPROVINCIAL"/>
    <n v="0"/>
    <n v="43000000"/>
    <n v="10748381.969999999"/>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4134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535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en blanco)"/>
    <s v="99 - MULTIPROVINCIAL"/>
    <n v="1008925"/>
    <n v="0"/>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en blanco)"/>
    <s v="99 - MULTIPROVINCIAL"/>
    <n v="80000"/>
    <n v="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en blanco)"/>
    <s v="99 - MULTIPROVINCIAL"/>
    <n v="614000"/>
    <n v="614000"/>
    <n v="112498.25"/>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en blanco)"/>
    <s v="99 - MULTIPROVINCIAL"/>
    <n v="0"/>
    <n v="26000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en blanco)"/>
    <s v="99 - MULTIPROVINCIAL"/>
    <n v="23500"/>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en blanco)"/>
    <s v="99 - MULTIPROVINCIAL"/>
    <n v="40000"/>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en blanco)"/>
    <s v="99 - MULTIPROVINCIAL"/>
    <n v="14422625"/>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3022995"/>
    <n v="207208"/>
    <n v="169462.69"/>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210860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en blanco)"/>
    <s v="99 - MULTIPROVINCIAL"/>
    <n v="6000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en blanco)"/>
    <s v="99 - MULTIPROVINCIAL"/>
    <n v="0"/>
    <n v="2000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en blanco)"/>
    <s v="99 - MULTIPROVINCIAL"/>
    <n v="2000000"/>
    <n v="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66000"/>
    <n v="66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2250000"/>
    <n v="2550000"/>
    <n v="1234121.180000000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592857"/>
    <n v="662006.17999999993"/>
    <n v="513773.19999999995"/>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321428"/>
    <n v="356002.58999999997"/>
    <n v="281886.60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321429"/>
    <n v="356003.58999999997"/>
    <n v="281886.60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321429"/>
    <n v="356003.58999999997"/>
    <n v="294886.6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321429"/>
    <n v="356003.61"/>
    <n v="281886.6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321428"/>
    <n v="356002.58999999997"/>
    <n v="281886.59999999998"/>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235351.02000000002"/>
    <n v="198209.95999999996"/>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17675.51"/>
    <n v="99104.98"/>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17675.51000000001"/>
    <n v="99104.9800000000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17675.54"/>
    <n v="99105.07999999998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17675.56"/>
    <n v="99105.089999999982"/>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17675.51000000001"/>
    <n v="99104.98"/>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10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1881000"/>
    <n v="1245135.72"/>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910000"/>
    <n v="630843.48"/>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910000"/>
    <n v="631843.46"/>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492897.57"/>
    <n v="781558.05"/>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940000"/>
    <n v="768744.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306737.6000000001"/>
    <n v="1028581.08"/>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425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1000"/>
    <n v="20372.1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210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1000"/>
    <n v="2000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36687754.939999998"/>
    <n v="28617813.330000006"/>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9445065.969999999"/>
    <n v="16378347.87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9302759.149999999"/>
    <n v="14426626.35"/>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8284965.949999999"/>
    <n v="13406999.31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8735065.969999999"/>
    <n v="14348935.8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8486914.109999999"/>
    <n v="13406999.300000003"/>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30023157"/>
    <n v="26256875"/>
    <n v="871551.67"/>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70 - DONACION EXTERNA"/>
    <s v="(en blanco)"/>
    <s v="99 - MULTIPROVINCIAL"/>
    <n v="0"/>
    <n v="1976075.61"/>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3418000"/>
    <n v="5091000"/>
    <n v="0"/>
  </r>
  <r>
    <s v="2024"/>
    <x v="0"/>
    <x v="0"/>
    <x v="1"/>
    <x v="7"/>
    <s v="2 - Poder Ejecutivo"/>
    <s v="0219 - MINISTERIO DE EDUCACIÓN SUPERIOR CIENCIA Y TECNOLOGÍA"/>
    <s v="0001 - MINISTERIO DE EDUCACION SUPERIOR, CIENCIA Y TECNOLOGIA"/>
    <x v="2"/>
    <x v="10"/>
    <x v="24"/>
    <s v="2.6 - BIENES MUEBLES, INMUEBLES E INTANGIBLES"/>
    <s v="2.6.3 - EQUIPO E INSTRUMENTAL, CIENTÍFICO Y LABORATORIO"/>
    <s v="N"/>
    <s v="00 - N/A"/>
    <s v="10 - FONDO GENERAL"/>
    <s v="(en blanco)"/>
    <s v="99 - MULTIPROVINCIAL"/>
    <n v="0"/>
    <n v="350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6000000"/>
    <n v="150000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4300000"/>
    <n v="3830000"/>
    <n v="258300.01"/>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en blanco)"/>
    <s v="99 - MULTIPROVINCIAL"/>
    <n v="210000"/>
    <n v="210000"/>
    <n v="0"/>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10250000"/>
    <n v="4250000"/>
    <n v="1183439.52"/>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43689733.380000003"/>
    <n v="16490014.849999998"/>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3326259"/>
    <n v="98500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5000000"/>
    <n v="580184.69999999995"/>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3300000"/>
    <n v="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10 - FONDO GENERAL"/>
    <s v="(en blanco)"/>
    <s v="99 - MULTIPROVINCIAL"/>
    <n v="0"/>
    <n v="8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100000"/>
    <n v="100000"/>
    <n v="3457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en blanco)"/>
    <s v="99 - MULTIPROVINCIAL"/>
    <n v="4000000"/>
    <n v="4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28818966.490000002"/>
    <n v="1884508.49"/>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0"/>
    <n v="925000"/>
    <n v="711856.2"/>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en blanco)"/>
    <s v="99 - MULTIPROVINCIAL"/>
    <n v="0"/>
    <n v="220000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en blanco)"/>
    <s v="99 - MULTIPROVINCIAL"/>
    <n v="1000000"/>
    <n v="350000"/>
    <n v="33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en blanco)"/>
    <s v="99 - MULTIPROVINCIAL"/>
    <n v="1000000"/>
    <n v="225173.59999999998"/>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en blanco)"/>
    <s v="99 - MULTIPROVINCIAL"/>
    <n v="500000"/>
    <n v="3650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169000000"/>
    <n v="63528235.460000008"/>
    <n v="676490.42"/>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1200000"/>
    <n v="13446900"/>
    <n v="1484262.71"/>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1200000"/>
    <n v="780700"/>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800000"/>
    <n v="30002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300000"/>
    <n v="498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633762"/>
    <n v="3129811"/>
    <n v="0"/>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en blanco)"/>
    <s v="99 - MULTIPROVINCIAL"/>
    <n v="300000"/>
    <n v="215100"/>
    <n v="18500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1000000"/>
    <n v="2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en blanco)"/>
    <s v="99 - MULTIPROVINCIAL"/>
    <n v="0"/>
    <n v="16000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en blanco)"/>
    <s v="99 - MULTIPROVINCIAL"/>
    <n v="0"/>
    <n v="18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26173500"/>
    <n v="2696792.45"/>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150000"/>
    <n v="14393.64"/>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37350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1500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6827989.4500000002"/>
    <n v="2424221.1800000002"/>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0"/>
    <n v="73000"/>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0"/>
    <n v="202010.55000000005"/>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en blanco)"/>
    <s v="99 - MULTIPROVINCIAL"/>
    <n v="262035000"/>
    <n v="17050928.800000012"/>
    <n v="1944578.71"/>
  </r>
  <r>
    <s v="2024"/>
    <x v="0"/>
    <x v="0"/>
    <x v="1"/>
    <x v="7"/>
    <s v="2 - Poder Ejecutivo"/>
    <s v="0220 - MINISTERIO DE ECONOMÍA, PLANIFICACIÓN Y DESARROLLO"/>
    <s v="0005 - DIRECCION GENERAL DE COOPERACION MULTILATERAL"/>
    <x v="2"/>
    <x v="14"/>
    <x v="104"/>
    <s v="2.6 - BIENES MUEBLES, INMUEBLES E INTANGIBLES"/>
    <s v="2.6.1 - MOBILIARIO Y EQUIPO"/>
    <s v="S"/>
    <s v="00 - N/A"/>
    <s v="10 - FONDO GENERAL"/>
    <s v="(en blanco)"/>
    <s v="99 - MULTIPROVINCIAL"/>
    <n v="171886"/>
    <n v="171886"/>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10 - FONDO GENERAL"/>
    <s v="(en blanco)"/>
    <s v="99 - MULTIPROVINCIAL"/>
    <n v="2700"/>
    <n v="2700"/>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60 - CREDITO EXTERNO"/>
    <s v="(en blanco)"/>
    <s v="99 - MULTIPROVINCIAL"/>
    <n v="15000"/>
    <n v="33524.92"/>
    <n v="18524.919999999998"/>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10 - FONDO GENERAL"/>
    <s v="(en blanco)"/>
    <s v="99 - MULTIPROVINCIAL"/>
    <n v="200000"/>
    <n v="200000"/>
    <n v="0"/>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60 - CREDITO EXTERNO"/>
    <s v="(en blanco)"/>
    <s v="99 - MULTIPROVINCIAL"/>
    <n v="4200000"/>
    <n v="4200000"/>
    <n v="0"/>
  </r>
  <r>
    <s v="2024"/>
    <x v="0"/>
    <x v="0"/>
    <x v="1"/>
    <x v="7"/>
    <s v="2 - Poder Ejecutivo"/>
    <s v="0220 - MINISTERIO DE ECONOMÍA, PLANIFICACIÓN Y DESARROLLO"/>
    <s v="0005 - DIRECCION GENERAL DE COOPERACION MULTILATERAL"/>
    <x v="2"/>
    <x v="14"/>
    <x v="104"/>
    <s v="2.6 - BIENES MUEBLES, INMUEBLES E INTANGIBLES"/>
    <s v="2.6.5 - MAQUINARIA, OTROS EQUIPOS Y HERRAMIENTAS"/>
    <s v="S"/>
    <s v="00 - N/A"/>
    <s v="10 - FONDO GENERAL"/>
    <s v="(en blanco)"/>
    <s v="99 - MULTIPROVINCIAL"/>
    <n v="171601"/>
    <n v="17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52500"/>
    <n v="736422"/>
    <n v="539889.61"/>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8601"/>
    <n v="28601"/>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
    <n v="652500"/>
    <n v="53056.29"/>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151922.6"/>
    <n v="46299.99"/>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258479.4"/>
    <n v="132077.4"/>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1900000"/>
    <n v="1868000"/>
    <n v="216149.22"/>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en blanco)"/>
    <s v="99 - MULTIPROVINCIAL"/>
    <n v="0"/>
    <n v="125000"/>
    <n v="119836.52"/>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en blanco)"/>
    <s v="99 - MULTIPROVINCIAL"/>
    <n v="0"/>
    <n v="27000"/>
    <n v="26397.24"/>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1100000"/>
    <n v="930000"/>
    <n v="5292.3"/>
  </r>
  <r>
    <s v="2024"/>
    <x v="0"/>
    <x v="0"/>
    <x v="1"/>
    <x v="7"/>
    <s v="2 - Poder Ejecutivo"/>
    <s v="0220 - MINISTERIO DE ECONOMÍA, PLANIFICACIÓN Y DESARROLLO"/>
    <s v="0018 - SISTEMA ÚNICO DE BENEFICIARIOS"/>
    <x v="2"/>
    <x v="4"/>
    <x v="6"/>
    <s v="2.6 - BIENES MUEBLES, INMUEBLES E INTANGIBLES"/>
    <s v="2.6.8 - BIENES INTANGIBLES"/>
    <s v="N"/>
    <s v="00 - N/A"/>
    <s v="10 - FONDO GENERAL"/>
    <s v="(en blanco)"/>
    <s v="99 - MULTIPROVINCIAL"/>
    <n v="0"/>
    <n v="50000"/>
    <n v="0"/>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6910000"/>
    <n v="7350000"/>
    <n v="2150083.59"/>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8119739"/>
    <n v="619739"/>
    <n v="0"/>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1350000"/>
    <n v="2620000"/>
    <n v="1887742.6099999999"/>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300000"/>
    <n v="200000"/>
    <n v="22378.7"/>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0"/>
    <n v="60000"/>
    <n v="47103.7"/>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50000"/>
    <n v="680000"/>
    <n v="74700"/>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4000000"/>
    <n v="1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500000"/>
    <n v="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15086972"/>
    <n v="427217.66999999993"/>
    <n v="213041.8"/>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en blanco)"/>
    <s v="01 - DISTRITO NACIONAL"/>
    <n v="1641966"/>
    <n v="783966"/>
    <n v="299014.37"/>
  </r>
  <r>
    <s v="2024"/>
    <x v="0"/>
    <x v="0"/>
    <x v="1"/>
    <x v="7"/>
    <s v="2 - Poder Ejecutivo"/>
    <s v="0221 - MINISTERIO DE ADMINISTRACIÓN PÚBLICA"/>
    <s v="0002 - INSTITUTO NACIONAL DE ADMINISTRACION PUBLICA"/>
    <x v="2"/>
    <x v="10"/>
    <x v="39"/>
    <s v="2.6 - BIENES MUEBLES, INMUEBLES E INTANGIBLES"/>
    <s v="2.6.5 - MAQUINARIA, OTROS EQUIPOS Y HERRAMIENTAS"/>
    <s v="N"/>
    <s v="00 - N/A"/>
    <s v="10 - FONDO GENERAL"/>
    <s v="(en blanco)"/>
    <s v="01 - DISTRITO NACIONAL"/>
    <n v="0"/>
    <n v="99000"/>
    <n v="0"/>
  </r>
  <r>
    <s v="2024"/>
    <x v="0"/>
    <x v="0"/>
    <x v="1"/>
    <x v="7"/>
    <s v="2 - Poder Ejecutivo"/>
    <s v="0221 - MINISTERIO DE ADMINISTRACIÓN PÚBLICA"/>
    <s v="0002 - INSTITUTO NACIONAL DE ADMINISTRACION PUBLICA"/>
    <x v="2"/>
    <x v="10"/>
    <x v="39"/>
    <s v="2.6 - BIENES MUEBLES, INMUEBLES E INTANGIBLES"/>
    <s v="2.6.8 - BIENES INTANGIBLES"/>
    <s v="N"/>
    <s v="00 - N/A"/>
    <s v="10 - FONDO GENERAL"/>
    <s v="(en blanco)"/>
    <s v="01 - DISTRITO NACIONAL"/>
    <n v="0"/>
    <n v="1700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4841461"/>
    <n v="458297.63"/>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13757780"/>
    <n v="1222459.1099999999"/>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3292254"/>
    <n v="792253.73"/>
  </r>
  <r>
    <s v="2024"/>
    <x v="0"/>
    <x v="0"/>
    <x v="1"/>
    <x v="7"/>
    <s v="2 - Poder Ejecutivo"/>
    <s v="0221 - MINISTERIO DE ADMINISTRACIÓN PÚBLICA"/>
    <s v="0003 - OFICINA GUBERNAMENTAL DE TECNOLOGIA DE LA INFORMACION Y LA COMUNICACION (OGTIC)"/>
    <x v="1"/>
    <x v="20"/>
    <x v="84"/>
    <s v="2.6 - BIENES MUEBLES, INMUEBLES E INTANGIBLES"/>
    <s v="2.6.3 - EQUIPO E INSTRUMENTAL, CIENTÍFICO Y LABORATORIO"/>
    <s v="N"/>
    <s v="00 - N/A"/>
    <s v="10 - FONDO GENERAL"/>
    <s v="(en blanco)"/>
    <s v="01 - DISTRITO NACIONAL"/>
    <n v="0"/>
    <n v="23000"/>
    <n v="0"/>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en blanco)"/>
    <s v="99 - MULTIPROVINCIAL"/>
    <n v="0"/>
    <n v="1363440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1289992"/>
    <n v="97595.959999999992"/>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787569"/>
    <n v="191077.92"/>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en blanco)"/>
    <s v="99 - MULTIPROVINCIAL"/>
    <n v="0"/>
    <n v="220000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en blanco)"/>
    <s v="99 - MULTIPROVINCIAL"/>
    <n v="0"/>
    <n v="13714060"/>
    <n v="2650619.38"/>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en blanco)"/>
    <s v="99 - MULTIPROVINCIAL"/>
    <n v="0"/>
    <n v="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en blanco)"/>
    <s v="99 - MULTIPROVINCIAL"/>
    <n v="0"/>
    <n v="206500"/>
    <n v="0"/>
  </r>
  <r>
    <s v="2024"/>
    <x v="0"/>
    <x v="0"/>
    <x v="1"/>
    <x v="7"/>
    <s v="2 - Poder Ejecutivo"/>
    <s v="0222 - MINISTERIO DE ENERGIA Y MINAS"/>
    <s v="0001 - MINISTERIO DE ENERGIA Y MINAS"/>
    <x v="1"/>
    <x v="16"/>
    <x v="106"/>
    <s v="2.6 - BIENES MUEBLES, INMUEBLES E INTANGIBLES"/>
    <s v="2.6.5 - MAQUINARIA, OTROS EQUIPOS Y HERRAMIENTAS"/>
    <s v="S"/>
    <s v="01 - MEJORAMIENTO DEL SISTEMA DE DISTRIBUCION ELECTRICA A NIVEL NACIONAL"/>
    <s v="60 - CREDITO EXTERNO"/>
    <n v="13434"/>
    <s v="99 - MULTIPROVINCIAL"/>
    <n v="1205000000"/>
    <n v="182955614"/>
    <n v="0"/>
  </r>
  <r>
    <s v="2024"/>
    <x v="0"/>
    <x v="0"/>
    <x v="1"/>
    <x v="7"/>
    <s v="2 - Poder Ejecutivo"/>
    <s v="0222 - MINISTERIO DE ENERGIA Y MINAS"/>
    <s v="0001 - MINISTERIO DE ENERGIA Y MINAS"/>
    <x v="1"/>
    <x v="16"/>
    <x v="85"/>
    <s v="2.6 - BIENES MUEBLES, INMUEBLES E INTANGIBLES"/>
    <s v="2.6.1 - MOBILIARIO Y EQUIPO"/>
    <s v="N"/>
    <s v="00 - N/A"/>
    <s v="10 - FONDO GENERAL"/>
    <s v="(en blanco)"/>
    <s v="99 - MULTIPROVINCIAL"/>
    <n v="0"/>
    <n v="0"/>
    <n v="0"/>
  </r>
  <r>
    <s v="2024"/>
    <x v="0"/>
    <x v="0"/>
    <x v="1"/>
    <x v="7"/>
    <s v="2 - Poder Ejecutivo"/>
    <s v="0222 - MINISTERIO DE ENERGIA Y MINAS"/>
    <s v="0001 - MINISTERIO DE ENERGIA Y MINAS"/>
    <x v="1"/>
    <x v="16"/>
    <x v="85"/>
    <s v="2.7 - OBRAS"/>
    <s v="2.7.1 - OBRAS EN EDIFICACIONES"/>
    <s v="N"/>
    <s v="00 - N/A"/>
    <s v="10 - FONDO GENERAL"/>
    <s v="(en blanco)"/>
    <s v="99 - MULTIPROVINCIAL"/>
    <n v="0"/>
    <n v="43400000"/>
    <n v="0"/>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44742478"/>
    <n v="23959603"/>
    <n v="8600626.4500000011"/>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905481"/>
    <n v="2890169"/>
    <n v="1815224.57"/>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2641148"/>
    <n v="800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8562530"/>
    <n v="27714590"/>
    <n v="17458515.5"/>
  </r>
  <r>
    <s v="2024"/>
    <x v="0"/>
    <x v="0"/>
    <x v="1"/>
    <x v="7"/>
    <s v="2 - Poder Ejecutivo"/>
    <s v="0222 - MINISTERIO DE ENERGIA Y MINAS"/>
    <s v="0001 - MINISTERIO DE ENERGIA Y MINAS"/>
    <x v="1"/>
    <x v="16"/>
    <x v="86"/>
    <s v="2.6 - BIENES MUEBLES, INMUEBLES E INTANGIBLES"/>
    <s v="2.6.4 - VEHÍCULOS Y EQUIPO DE TRANSPORTE, TRACCIÓN Y ELEVACIÓN"/>
    <s v="N"/>
    <s v="00 - N/A"/>
    <s v="20 - FONDOS CON DESTINO ESPECÍFICO"/>
    <s v="(en blanco)"/>
    <s v="99 - MULTIPROVINCIAL"/>
    <n v="0"/>
    <n v="12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32817463"/>
    <n v="13600643"/>
    <n v="3630062.92"/>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5000000"/>
    <n v="38730219"/>
    <n v="1049279.6000000001"/>
  </r>
  <r>
    <s v="2024"/>
    <x v="0"/>
    <x v="0"/>
    <x v="1"/>
    <x v="7"/>
    <s v="2 - Poder Ejecutivo"/>
    <s v="0222 - MINISTERIO DE ENERGIA Y MINAS"/>
    <s v="0001 - MINISTERIO DE ENERGIA Y MINAS"/>
    <x v="1"/>
    <x v="16"/>
    <x v="86"/>
    <s v="2.6 - BIENES MUEBLES, INMUEBLES E INTANGIBLES"/>
    <s v="2.6.6 - EQUIPOS DE DEFENSA Y SEGURIDAD"/>
    <s v="N"/>
    <s v="00 - N/A"/>
    <s v="10 - FONDO GENERAL"/>
    <s v="(en blanco)"/>
    <s v="99 - MULTIPROVINCIAL"/>
    <n v="0"/>
    <n v="1491000"/>
    <n v="0"/>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en blanco)"/>
    <s v="99 - MULTIPROVINCIAL"/>
    <n v="0"/>
    <n v="234000"/>
    <n v="37760"/>
  </r>
  <r>
    <s v="2024"/>
    <x v="0"/>
    <x v="0"/>
    <x v="1"/>
    <x v="7"/>
    <s v="2 - Poder Ejecutivo"/>
    <s v="0222 - MINISTERIO DE ENERGIA Y MINAS"/>
    <s v="0001 - MINISTERIO DE ENERGIA Y MINAS"/>
    <x v="1"/>
    <x v="16"/>
    <x v="86"/>
    <s v="2.6 - BIENES MUEBLES, INMUEBLES E INTANGIBLES"/>
    <s v="2.6.8 - BIENES INTANGIBLES"/>
    <s v="N"/>
    <s v="00 - N/A"/>
    <s v="10 - FONDO GENERAL"/>
    <s v="(en blanco)"/>
    <s v="99 - MULTIPROVINCIAL"/>
    <n v="23650000"/>
    <n v="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en blanco)"/>
    <s v="99 - MULTIPROVINCIAL"/>
    <n v="0"/>
    <n v="41150"/>
    <n v="29863.200000000001"/>
  </r>
  <r>
    <s v="2024"/>
    <x v="0"/>
    <x v="0"/>
    <x v="1"/>
    <x v="7"/>
    <s v="2 - Poder Ejecutivo"/>
    <s v="0222 - MINISTERIO DE ENERGIA Y MINAS"/>
    <s v="0001 - MINISTERIO DE ENERGIA Y MINAS"/>
    <x v="1"/>
    <x v="16"/>
    <x v="86"/>
    <s v="2.7 - OBRAS"/>
    <s v="2.7.1 - OBRAS EN EDIFICACIONES"/>
    <s v="N"/>
    <s v="00 - N/A"/>
    <s v="10 - FONDO GENERAL"/>
    <s v="(en blanco)"/>
    <s v="99 - MULTIPROVINCIAL"/>
    <n v="86115852"/>
    <n v="21719717"/>
    <n v="3020733.9299999997"/>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17996"/>
    <n v="717676"/>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174019"/>
    <n v="7195514"/>
    <n v="2971042.57"/>
  </r>
  <r>
    <s v="2024"/>
    <x v="0"/>
    <x v="0"/>
    <x v="1"/>
    <x v="7"/>
    <s v="2 - Poder Ejecutivo"/>
    <s v="0222 - MINISTERIO DE ENERGIA Y MINAS"/>
    <s v="0001 - MINISTERIO DE ENERGIA Y MINAS"/>
    <x v="1"/>
    <x v="18"/>
    <x v="70"/>
    <s v="2.6 - BIENES MUEBLES, INMUEBLES E INTANGIBLES"/>
    <s v="2.6.3 - EQUIPO E INSTRUMENTAL, CIENTÍFICO Y LABORATORIO"/>
    <s v="S"/>
    <s v="01 - INVESTIGACIÓN POTENCIAL DE TIERRAS RARAS EN LA RESERVA FISCAL AVILA, PROVINCIA  PEDERNALES"/>
    <s v="10 - FONDO GENERAL"/>
    <n v="16726"/>
    <s v="16 - PEDERNALES"/>
    <n v="0"/>
    <n v="1255000"/>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18831535"/>
    <n v="4596524.32"/>
  </r>
  <r>
    <s v="2024"/>
    <x v="0"/>
    <x v="0"/>
    <x v="1"/>
    <x v="7"/>
    <s v="2 - Poder Ejecutivo"/>
    <s v="0222 - MINISTERIO DE ENERGIA Y MINAS"/>
    <s v="0001 - MINISTERIO DE ENERGIA Y MINAS"/>
    <x v="1"/>
    <x v="18"/>
    <x v="70"/>
    <s v="2.6 - BIENES MUEBLES, INMUEBLES E INTANGIBLES"/>
    <s v="2.6.5 - MAQUINARIA, OTROS EQUIPOS Y HERRAMIENTAS"/>
    <s v="S"/>
    <s v="01 - INVESTIGACIÓN POTENCIAL DE TIERRAS RARAS EN LA RESERVA FISCAL AVILA, PROVINCIA  PEDERNALES"/>
    <s v="10 - FONDO GENERAL"/>
    <n v="16726"/>
    <s v="16 - PEDERNALES"/>
    <n v="0"/>
    <n v="2500000"/>
    <n v="0"/>
  </r>
  <r>
    <s v="2024"/>
    <x v="0"/>
    <x v="0"/>
    <x v="1"/>
    <x v="7"/>
    <s v="2 - Poder Ejecutivo"/>
    <s v="0222 - MINISTERIO DE ENERGIA Y MINAS"/>
    <s v="0001 - MINISTERIO DE ENERGIA Y MINAS"/>
    <x v="1"/>
    <x v="18"/>
    <x v="70"/>
    <s v="2.7 - OBRAS"/>
    <s v="2.7.1 - OBRAS EN EDIFICACIONES"/>
    <s v="N"/>
    <s v="00 - N/A"/>
    <s v="10 - FONDO GENERAL"/>
    <s v="(en blanco)"/>
    <s v="99 - MULTIPROVINCIAL"/>
    <n v="0"/>
    <n v="3045000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en blanco)"/>
    <s v="99 - MULTIPROVINCIAL"/>
    <n v="117230"/>
    <n v="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en blanco)"/>
    <s v="99 - MULTIPROVINCIAL"/>
    <n v="155564"/>
    <n v="0"/>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en blanco)"/>
    <s v="99 - MULTIPROVINCIAL"/>
    <n v="4000000"/>
    <n v="9204"/>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8579464"/>
    <n v="1111000"/>
    <n v="1093200"/>
  </r>
  <r>
    <s v="2024"/>
    <x v="0"/>
    <x v="0"/>
    <x v="1"/>
    <x v="7"/>
    <s v="2 - Poder Ejecutivo"/>
    <s v="0222 - MINISTERIO DE ENERGIA Y MINAS"/>
    <s v="0001 - MINISTERIO DE ENERGIA Y MINAS"/>
    <x v="3"/>
    <x v="19"/>
    <x v="72"/>
    <s v="2.7 - OBRAS"/>
    <s v="2.7.1 - OBRAS EN EDIFICACIONES"/>
    <s v="N"/>
    <s v="00 - N/A"/>
    <s v="10 - FONDO GENERAL"/>
    <s v="(en blanco)"/>
    <s v="99 - MULTIPROVINCIAL"/>
    <n v="0"/>
    <n v="5525000"/>
    <n v="3811391.01"/>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1250000"/>
    <n v="1295000"/>
    <n v="572201.80000000005"/>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150000"/>
    <n v="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en blanco)"/>
    <s v="99 - MULTIPROVINCIAL"/>
    <n v="40000"/>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609077"/>
    <n v="12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450000"/>
    <n v="450000"/>
    <n v="133206"/>
  </r>
  <r>
    <s v="2024"/>
    <x v="0"/>
    <x v="0"/>
    <x v="1"/>
    <x v="7"/>
    <s v="2 - Poder Ejecutivo"/>
    <s v="0222 - MINISTERIO DE ENERGIA Y MINAS"/>
    <s v="0002 - DIRECCION GENERAL DE MINERIA"/>
    <x v="1"/>
    <x v="18"/>
    <x v="70"/>
    <s v="2.6 - BIENES MUEBLES, INMUEBLES E INTANGIBLES"/>
    <s v="2.6.6 - EQUIPOS DE DEFENSA Y SEGURIDAD"/>
    <s v="N"/>
    <s v="00 - N/A"/>
    <s v="10 - FONDO GENERAL"/>
    <s v="(en blanco)"/>
    <s v="99 - MULTIPROVINCIAL"/>
    <n v="0"/>
    <n v="30000"/>
    <n v="0"/>
  </r>
  <r>
    <s v="2024"/>
    <x v="0"/>
    <x v="0"/>
    <x v="1"/>
    <x v="7"/>
    <s v="2 - Poder Ejecutivo"/>
    <s v="0222 - MINISTERIO DE ENERGIA Y MINAS"/>
    <s v="0002 - DIRECCION GENERAL DE MINERIA"/>
    <x v="1"/>
    <x v="18"/>
    <x v="70"/>
    <s v="2.6 - BIENES MUEBLES, INMUEBLES E INTANGIBLES"/>
    <s v="2.6.8 - BIENES INTANGIBLES"/>
    <s v="N"/>
    <s v="00 - N/A"/>
    <s v="20 - FONDOS CON DESTINO ESPECÍFICO"/>
    <s v="(en blanco)"/>
    <s v="99 - MULTIPROVINCIAL"/>
    <n v="1050000"/>
    <n v="10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22135238"/>
    <n v="22135237.609999999"/>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10000000"/>
    <n v="7962063.6600000001"/>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40735283"/>
    <n v="19472614.509999998"/>
  </r>
  <r>
    <s v="2024"/>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20367876"/>
    <n v="4073574.89"/>
  </r>
  <r>
    <s v="2024"/>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41519760.850000001"/>
    <n v="37792545.369999997"/>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2078992"/>
    <n v="0"/>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16356293"/>
    <n v="0"/>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174397072.28999999"/>
    <n v="57129203.359999999"/>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400000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2000000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4"/>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932567637.34000015"/>
    <n v="93303489.450000003"/>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310000000"/>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136219979"/>
    <n v="121497580.89"/>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2287082"/>
    <n v="8882920.6400000006"/>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20419398"/>
    <n v="999475.2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981894431"/>
    <n v="752833913.75999999"/>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17910828"/>
    <n v="17433593.880000003"/>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4000000"/>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14063957.719999999"/>
    <n v="14063956.720000001"/>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3000000"/>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8698861"/>
    <n v="8698859.8200000003"/>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8638298"/>
    <n v="3361688.2"/>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7"/>
    <n v="6708746.9800000004"/>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26668804"/>
    <n v="21399195.519999996"/>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2679144"/>
    <n v="2679144"/>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s v="2 - Poder Ejecutivo"/>
    <s v="0223 - MINISTERIO DE LA VIVIENDA, HABITAT Y EDIFICACIONES (MIVHED)"/>
    <s v="0001 - MINISTERIO DE LA VIVIENDA, HABITAT Y EDIFICACIONES (MIVHED)"/>
    <x v="2"/>
    <x v="14"/>
    <x v="104"/>
    <s v="2.7 - OBRAS"/>
    <s v="2.7.1 - OBRAS EN EDIFICACIONES"/>
    <s v="S"/>
    <s v="04 - CONSTRUCCIÓN OBRAS COMPLEMENTARIAS PARA EL DESARROLLO COMUNITARIO DEL CENTRO POBLADO MONTEGRANDE, PROVINCIA BARAHONA"/>
    <s v="10 - FONDO GENERAL"/>
    <n v="14670"/>
    <s v="04 - BARAHONA"/>
    <n v="11834423"/>
    <n v="11834423"/>
    <n v="7919047.0300000003"/>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4166092"/>
    <n v="319959.71999999997"/>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4046326"/>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11870794"/>
    <n v="8758729.1099999994"/>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1 - CONSTRUCCIÓN Y EQUIPAMIENTO CIUDAD SANITARIA SAN CRISTÓBAL"/>
    <s v="10 - FONDO GENERAL"/>
    <n v="14692"/>
    <s v="21 - SAN CRISTOBAL"/>
    <n v="0"/>
    <n v="39000000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5468246"/>
    <n v="23559647.149999999"/>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0000000"/>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22219557"/>
    <n v="13309517.470000001"/>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53241831.40999999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53241831.40999999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11 - CONSTRUCCIÓN Y EQUIPAMIENTO CIUDAD SANITARIA SAN CRISTÓBAL"/>
    <s v="10 - FONDO GENERAL"/>
    <n v="14692"/>
    <s v="21 - SAN CRISTOBAL"/>
    <n v="0"/>
    <n v="4000000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13520280.91"/>
    <n v="9493150.8200000003"/>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5825754"/>
    <n v="3568607.85"/>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23258931"/>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486544074"/>
    <n v="486544072.49000001"/>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04453064"/>
    <n v="103452920.39999999"/>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87464350"/>
    <n v="87464349.370000005"/>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173301926.6500001"/>
    <n v="46077895.5"/>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7196311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118421027"/>
    <n v="118421026.2"/>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7"/>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7286357"/>
    <n v="7222196.8399999999"/>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179731647"/>
    <n v="78740730.299999997"/>
  </r>
  <r>
    <s v="2024"/>
    <x v="0"/>
    <x v="0"/>
    <x v="1"/>
    <x v="7"/>
    <s v="2 - Poder Ejecutivo"/>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341716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5 - REMODELACIÓN HOSPITALES DE LA PROVINCIA PUERTO PLATA"/>
    <s v="10 - FONDO GENERAL"/>
    <n v="13532"/>
    <s v="18 - PUERTO PLATA"/>
    <n v="10335864"/>
    <n v="1370116"/>
    <n v="1370114.6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6 - REPARACIÓN DE HOSPITALES EN LA PROVINCIA VALVERDE"/>
    <s v="10 - FONDO GENERAL"/>
    <n v="13537"/>
    <s v="27 - VALVERDE"/>
    <n v="1222000"/>
    <n v="1074136.79"/>
    <n v="1074136.7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8 - REPARACIÓN HOSPITALES DE LA PROVINCIA LA VEGA"/>
    <s v="10 - FONDO GENERAL"/>
    <n v="13530"/>
    <s v="13 - LA VEGA"/>
    <n v="3906459"/>
    <n v="3906459"/>
    <n v="1513049.089999999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0 - REPARACIÓN HOSPITALES DE LA PROVINCIA LA ALTAGRACIA"/>
    <s v="10 - FONDO GENERAL"/>
    <n v="13523"/>
    <s v="11 - LA ALTAGRACIA"/>
    <n v="4387280"/>
    <n v="4387280"/>
    <n v="424485.28"/>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3 - RECONSTRUCCIÓN HOSPITAL TEOFILO HERNANDEZ, EL SEIBO"/>
    <s v="10 - FONDO GENERAL"/>
    <n v="13747"/>
    <s v="08 - EL SEIBO"/>
    <n v="2458241"/>
    <n v="552541"/>
    <n v="483470.4299999999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50020087.8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9 - Construcción Hospital Municipal Villa Vásquez, Provincia de Monte Cristi."/>
    <s v="10 - FONDO GENERAL"/>
    <n v="14488"/>
    <s v="15 - MONTE CRISTI"/>
    <n v="243336587"/>
    <n v="466340921"/>
    <n v="366340916.1500000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9 - REPARACIÓN HOSPITAL EN LA PROVINCIA SAN PEDRO DE MACORÍS"/>
    <s v="10 - FONDO GENERAL"/>
    <n v="13518"/>
    <s v="23 - SAN PEDRO DE MACORIS"/>
    <n v="200615327"/>
    <n v="304214807"/>
    <n v="194214798.09999999"/>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5284479"/>
    <n v="55170791"/>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6 - REPARACIÓN DE HOSPITALES EN LA PROVINCIA VALVERDE"/>
    <s v="10 - FONDO GENERAL"/>
    <n v="13537"/>
    <s v="27 - VALVERDE"/>
    <n v="13174735"/>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8 - REPARACIÓN HOSPITALES DE LA PROVINCIA LA VEGA"/>
    <s v="10 - FONDO GENERAL"/>
    <n v="13530"/>
    <s v="13 - LA VEGA"/>
    <n v="38785595"/>
    <n v="18086230.34"/>
    <n v="18086230.3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CONSTRUCCIÓN DE LA CIUDAD SANITARIA DR. LUIS E. AYBAR, DISTRITO NACIONAL"/>
    <s v="10 - FONDO GENERAL"/>
    <n v="13302"/>
    <s v="01 - DISTRITO NACIONAL"/>
    <n v="0"/>
    <n v="12377525"/>
    <n v="7377522.570000000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REPARACIÓN HOSPITALES DE LA PROVINCIA LA ALTAGRACIA"/>
    <s v="10 - FONDO GENERAL"/>
    <n v="13523"/>
    <s v="11 - LA ALTAGRACIA"/>
    <n v="92141341"/>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3 - RECONSTRUCCIÓN HOSPITAL TEOFILO HERNANDEZ, EL SEIBO"/>
    <s v="10 - FONDO GENERAL"/>
    <n v="13747"/>
    <s v="08 - EL SEIBO"/>
    <n v="17580018"/>
    <n v="0"/>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9 - Construcción Hospital Municipal Villa Vásquez, Provincia de Monte Cristi."/>
    <s v="10 - FONDO GENERAL"/>
    <n v="14488"/>
    <s v="15 - MONTE CRISTI"/>
    <n v="0"/>
    <n v="51094971.630000003"/>
    <n v="21094971.030000001"/>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6 - REPARACIÓN DE HOSPITALES EN LA PROVINCIA VALVERDE"/>
    <s v="10 - FONDO GENERAL"/>
    <n v="13537"/>
    <s v="27 - VALVERDE"/>
    <n v="2956598"/>
    <n v="9187224"/>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8 - REPARACIÓN HOSPITALES DE LA PROVINCIA LA VEGA"/>
    <s v="10 - FONDO GENERAL"/>
    <n v="13530"/>
    <s v="13 - LA VEGA"/>
    <n v="19237622"/>
    <n v="923762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0 - REPARACIÓN HOSPITALES DE LA PROVINCIA LA ALTAGRACIA"/>
    <s v="10 - FONDO GENERAL"/>
    <n v="13523"/>
    <s v="11 - LA ALTAGRACIA"/>
    <n v="11062042"/>
    <n v="106204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3 - RECONSTRUCCIÓN HOSPITAL TEOFILO HERNANDEZ, EL SEIBO"/>
    <s v="10 - FONDO GENERAL"/>
    <n v="13747"/>
    <s v="08 - EL SEIBO"/>
    <n v="3057849"/>
    <n v="0"/>
    <n v="0"/>
  </r>
  <r>
    <s v="2024"/>
    <x v="0"/>
    <x v="0"/>
    <x v="1"/>
    <x v="7"/>
    <s v="2 - Poder Ejecutivo"/>
    <s v="0223 - MINISTERIO DE LA VIVIENDA, HABITAT Y EDIFICACIONES (MIVHED)"/>
    <s v="0001 - MINISTERIO DE LA VIVIENDA, HABITAT Y EDIFICACIONES (MIVHED)"/>
    <x v="2"/>
    <x v="3"/>
    <x v="48"/>
    <s v="2.7 - OBRAS"/>
    <s v="2.7.1 - OBRAS EN EDIFICACIONES"/>
    <s v="S"/>
    <s v="14 - CONSTRUCCIÓN Y EQUIPAMIENTO DEL CENTRO DE DIAGNÓSTICO Y ATENCIÓN PRIMARIA EN MANOGUAYABO,  MUNICIPIO SANTO DOMINGO OESTE, PROVINCIA SANTO DOMINGO"/>
    <s v="10 - FONDO GENERAL"/>
    <n v="13278"/>
    <s v="32 - SANTO DOMINGO"/>
    <n v="22462683"/>
    <n v="7263623.6600000001"/>
    <n v="1127173.32"/>
  </r>
  <r>
    <s v="2024"/>
    <x v="0"/>
    <x v="0"/>
    <x v="1"/>
    <x v="7"/>
    <s v="2 - Poder Ejecutivo"/>
    <s v="0223 - MINISTERIO DE LA VIVIENDA, HABITAT Y EDIFICACIONES (MIVHED)"/>
    <s v="0001 - MINISTERIO DE LA VIVIENDA, HABITAT Y EDIFICACIONES (MIVHED)"/>
    <x v="2"/>
    <x v="3"/>
    <x v="48"/>
    <s v="2.7 - OBRAS"/>
    <s v="2.7.1 - OBRAS EN EDIFICACIONES"/>
    <s v="S"/>
    <s v="33 - REHABILITACIÓN HOSPITAL GENERAL Y ESPECIALIDADES DR. NELSON ASTACIO, SANTO DOMINGO NORTE, PROV. SANTO DOMINGO,"/>
    <s v="10 - FONDO GENERAL"/>
    <n v="14233"/>
    <s v="99 - MULTIPROVINCIAL"/>
    <n v="521017995"/>
    <n v="137745238"/>
    <n v="0"/>
  </r>
  <r>
    <s v="2024"/>
    <x v="0"/>
    <x v="0"/>
    <x v="1"/>
    <x v="7"/>
    <s v="2 - Poder Ejecutivo"/>
    <s v="0223 - MINISTERIO DE LA VIVIENDA, HABITAT Y EDIFICACIONES (MIVHED)"/>
    <s v="0001 - MINISTERIO DE LA VIVIENDA, HABITAT Y EDIFICACIONES (MIVHED)"/>
    <x v="2"/>
    <x v="3"/>
    <x v="48"/>
    <s v="2.7 - OBRAS"/>
    <s v="2.7.1 - OBRAS EN EDIFICACIONES"/>
    <s v="S"/>
    <s v="34 - REPARACIÓN HOSPITAL DOCENTE PADRE BILLINI, DISTRITO NACIONAL,  PROV SANTO DOMINGO, REPÚBLICA DOMINICANA"/>
    <s v="10 - FONDO GENERAL"/>
    <n v="14234"/>
    <s v="01 - DISTRITO NACIONAL"/>
    <n v="129986395"/>
    <n v="145173265"/>
    <n v="105173265"/>
  </r>
  <r>
    <s v="2024"/>
    <x v="0"/>
    <x v="0"/>
    <x v="1"/>
    <x v="7"/>
    <s v="2 - Poder Ejecutivo"/>
    <s v="0223 - MINISTERIO DE LA VIVIENDA, HABITAT Y EDIFICACIONES (MIVHED)"/>
    <s v="0001 - MINISTERIO DE LA VIVIENDA, HABITAT Y EDIFICACIONES (MIVHED)"/>
    <x v="2"/>
    <x v="3"/>
    <x v="48"/>
    <s v="2.7 - OBRAS"/>
    <s v="2.7.1 - OBRAS EN EDIFICACIONES"/>
    <s v="S"/>
    <s v="36 - RECONSTRUCCIÓN HOSPITAL JOSE MARIA CABRAL Y BAEZ, SANTIAGO, PROVINCIA SANTIAGO"/>
    <s v="10 - FONDO GENERAL"/>
    <n v="12897"/>
    <s v="25 - SANTIAGO"/>
    <n v="47673958"/>
    <n v="21347888"/>
    <n v="21347885.630000003"/>
  </r>
  <r>
    <s v="2024"/>
    <x v="0"/>
    <x v="0"/>
    <x v="1"/>
    <x v="7"/>
    <s v="2 - Poder Ejecutivo"/>
    <s v="0223 - MINISTERIO DE LA VIVIENDA, HABITAT Y EDIFICACIONES (MIVHED)"/>
    <s v="0001 - MINISTERIO DE LA VIVIENDA, HABITAT Y EDIFICACIONES (MIVHED)"/>
    <x v="2"/>
    <x v="3"/>
    <x v="48"/>
    <s v="2.7 - OBRAS"/>
    <s v="2.7.1 - OBRAS EN EDIFICACIONES"/>
    <s v="S"/>
    <s v="39 - Construcción Hospital Municipal Villa Vásquez, Provincia de Monte Cristi."/>
    <s v="10 - FONDO GENERAL"/>
    <n v="14488"/>
    <s v="15 - MONTE CRISTI"/>
    <n v="281505361"/>
    <n v="307884137.57999998"/>
    <n v="307884065.17000002"/>
  </r>
  <r>
    <s v="2024"/>
    <x v="0"/>
    <x v="0"/>
    <x v="1"/>
    <x v="7"/>
    <s v="2 - Poder Ejecutivo"/>
    <s v="0223 - MINISTERIO DE LA VIVIENDA, HABITAT Y EDIFICACIONES (MIVHED)"/>
    <s v="0001 - MINISTERIO DE LA VIVIENDA, HABITAT Y EDIFICACIONES (MIVHED)"/>
    <x v="2"/>
    <x v="3"/>
    <x v="48"/>
    <s v="2.7 - OBRAS"/>
    <s v="2.7.1 - OBRAS EN EDIFICACIONES"/>
    <s v="S"/>
    <s v="73 - REPARACIÓN HOSPITAL EN LA PROVINCIA SAN PEDRO DE MACORÍS"/>
    <s v="10 - FONDO GENERAL"/>
    <n v="13518"/>
    <s v="23 - SAN PEDRO DE MACORIS"/>
    <n v="256993362"/>
    <n v="296991751"/>
    <n v="126991750.2"/>
  </r>
  <r>
    <s v="2024"/>
    <x v="0"/>
    <x v="0"/>
    <x v="1"/>
    <x v="7"/>
    <s v="2 - Poder Ejecutivo"/>
    <s v="0223 - MINISTERIO DE LA VIVIENDA, HABITAT Y EDIFICACIONES (MIVHED)"/>
    <s v="0001 - MINISTERIO DE LA VIVIENDA, HABITAT Y EDIFICACIONES (MIVHED)"/>
    <x v="2"/>
    <x v="3"/>
    <x v="48"/>
    <s v="2.7 - OBRAS"/>
    <s v="2.7.1 - OBRAS EN EDIFICACIONES"/>
    <s v="S"/>
    <s v="85 - REMODELACIÓN HOSPITALES DE LA PROVINCIA PUERTO PLATA"/>
    <s v="10 - FONDO GENERAL"/>
    <n v="13532"/>
    <s v="18 - PUERTO PLATA"/>
    <n v="21379657"/>
    <n v="107245570"/>
    <n v="57245569.990000002"/>
  </r>
  <r>
    <s v="2024"/>
    <x v="0"/>
    <x v="0"/>
    <x v="1"/>
    <x v="7"/>
    <s v="2 - Poder Ejecutivo"/>
    <s v="0223 - MINISTERIO DE LA VIVIENDA, HABITAT Y EDIFICACIONES (MIVHED)"/>
    <s v="0001 - MINISTERIO DE LA VIVIENDA, HABITAT Y EDIFICACIONES (MIVHED)"/>
    <x v="2"/>
    <x v="3"/>
    <x v="48"/>
    <s v="2.7 - OBRAS"/>
    <s v="2.7.1 - OBRAS EN EDIFICACIONES"/>
    <s v="S"/>
    <s v="86 - REPARACIÓN DE HOSPITALES EN LA PROVINCIA VALVERDE"/>
    <s v="10 - FONDO GENERAL"/>
    <n v="13537"/>
    <s v="27 - VALVERDE"/>
    <n v="12012315"/>
    <n v="47012315"/>
    <n v="0"/>
  </r>
  <r>
    <s v="2024"/>
    <x v="0"/>
    <x v="0"/>
    <x v="1"/>
    <x v="7"/>
    <s v="2 - Poder Ejecutivo"/>
    <s v="0223 - MINISTERIO DE LA VIVIENDA, HABITAT Y EDIFICACIONES (MIVHED)"/>
    <s v="0001 - MINISTERIO DE LA VIVIENDA, HABITAT Y EDIFICACIONES (MIVHED)"/>
    <x v="2"/>
    <x v="3"/>
    <x v="48"/>
    <s v="2.7 - OBRAS"/>
    <s v="2.7.1 - OBRAS EN EDIFICACIONES"/>
    <s v="S"/>
    <s v="88 - REPARACIÓN HOSPITALES DE LA PROVINCIA LA VEGA"/>
    <s v="10 - FONDO GENERAL"/>
    <n v="13530"/>
    <s v="13 - LA VEGA"/>
    <n v="58600426"/>
    <n v="49221185.399999999"/>
    <n v="39590562.599999994"/>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322518567"/>
    <n v="555218567"/>
    <n v="275218566.30000001"/>
  </r>
  <r>
    <s v="2024"/>
    <x v="0"/>
    <x v="0"/>
    <x v="1"/>
    <x v="7"/>
    <s v="2 - Poder Ejecutivo"/>
    <s v="0223 - MINISTERIO DE LA VIVIENDA, HABITAT Y EDIFICACIONES (MIVHED)"/>
    <s v="0001 - MINISTERIO DE LA VIVIENDA, HABITAT Y EDIFICACIONES (MIVHED)"/>
    <x v="2"/>
    <x v="3"/>
    <x v="48"/>
    <s v="2.7 - OBRAS"/>
    <s v="2.7.1 - OBRAS EN EDIFICACIONES"/>
    <s v="S"/>
    <s v="90 - REPARACIÓN HOSPITALES DE LA PROVINCIA LA ALTAGRACIA"/>
    <s v="10 - FONDO GENERAL"/>
    <n v="13523"/>
    <s v="11 - LA ALTAGRACIA"/>
    <n v="60011148"/>
    <n v="50642147.280000001"/>
    <n v="25629387.170000002"/>
  </r>
  <r>
    <s v="2024"/>
    <x v="0"/>
    <x v="0"/>
    <x v="1"/>
    <x v="7"/>
    <s v="2 - Poder Ejecutivo"/>
    <s v="0223 - MINISTERIO DE LA VIVIENDA, HABITAT Y EDIFICACIONES (MIVHED)"/>
    <s v="0001 - MINISTERIO DE LA VIVIENDA, HABITAT Y EDIFICACIONES (MIVHED)"/>
    <x v="2"/>
    <x v="3"/>
    <x v="48"/>
    <s v="2.7 - OBRAS"/>
    <s v="2.7.1 - OBRAS EN EDIFICACIONES"/>
    <s v="S"/>
    <s v="93 - RECONSTRUCCIÓN HOSPITAL TEOFILO HERNANDEZ, EL SEIBO"/>
    <s v="10 - FONDO GENERAL"/>
    <n v="13747"/>
    <s v="08 - EL SEIBO"/>
    <n v="46400670"/>
    <n v="85009725"/>
    <n v="85009706.159999996"/>
  </r>
  <r>
    <s v="2024"/>
    <x v="0"/>
    <x v="0"/>
    <x v="1"/>
    <x v="7"/>
    <s v="2 - Poder Ejecutivo"/>
    <s v="0223 - MINISTERIO DE LA VIVIENDA, HABITAT Y EDIFICACIONES (MIVHED)"/>
    <s v="0001 - MINISTERIO DE LA VIVIENDA, HABITAT Y EDIFICACIONES (MIVHED)"/>
    <x v="2"/>
    <x v="3"/>
    <x v="48"/>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28875301"/>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23829750"/>
    <n v="11914874.85"/>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70 - CONSTRUCCIÓN  HOSPITAL REGIONAL EN SAN FRANCISCO DE MACORIS, PROV. DUARTE"/>
    <s v="10 - FONDO GENERAL"/>
    <n v="13656"/>
    <s v="06 - DUARTE"/>
    <n v="13242284"/>
    <n v="8298573"/>
    <n v="8298572.63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0 - CONSTRUCCIÓN  HOSPITAL REGIONAL EN SAN FRANCISCO DE MACORIS, PROV. DUARTE"/>
    <s v="10 - FONDO GENERAL"/>
    <n v="13656"/>
    <s v="06 - DUARTE"/>
    <n v="317136301"/>
    <n v="217019954.06999999"/>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211014534"/>
    <n v="74066317"/>
    <n v="74066316.620000005"/>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524142828"/>
    <n v="1147275735.6300001"/>
    <n v="874107706.66999996"/>
  </r>
  <r>
    <s v="2024"/>
    <x v="0"/>
    <x v="0"/>
    <x v="1"/>
    <x v="7"/>
    <s v="2 - Poder Ejecutivo"/>
    <s v="0223 - MINISTERIO DE LA VIVIENDA, HABITAT Y EDIFICACIONES (MIVHED)"/>
    <s v="0001 - MINISTERIO DE LA VIVIENDA, HABITAT Y EDIFICACIONES (MIVHED)"/>
    <x v="2"/>
    <x v="3"/>
    <x v="47"/>
    <s v="2.7 - OBRAS"/>
    <s v="2.7.1 - OBRAS EN EDIFICACIONES"/>
    <s v="S"/>
    <s v="16 - REPARACIÓN HOSPITALES DE LA PROVINCIA SANTO DOMINGO"/>
    <s v="10 - FONDO GENERAL"/>
    <n v="13536"/>
    <s v="32 - SANTO DOMINGO"/>
    <n v="0"/>
    <n v="75713095"/>
    <n v="0"/>
  </r>
  <r>
    <s v="2024"/>
    <x v="0"/>
    <x v="0"/>
    <x v="1"/>
    <x v="7"/>
    <s v="2 - Poder Ejecutivo"/>
    <s v="0223 - MINISTERIO DE LA VIVIENDA, HABITAT Y EDIFICACIONES (MIVHED)"/>
    <s v="0001 - MINISTERIO DE LA VIVIENDA, HABITAT Y EDIFICACIONES (MIVHED)"/>
    <x v="2"/>
    <x v="8"/>
    <x v="49"/>
    <s v="2.7 - OBRAS"/>
    <s v="2.7.1 - OBRAS EN EDIFICACIONES"/>
    <s v="S"/>
    <s v="20 - REPARACIÓN INSTALACIONES DEPORTIVAS PARQUE MIRADOR DEL ESTE, SANTO DOMINGO ESTE"/>
    <s v="10 - FONDO GENERAL"/>
    <n v="16788"/>
    <s v="32 - SANTO DOMINGO"/>
    <n v="0"/>
    <n v="0"/>
    <n v="0"/>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10346096"/>
    <n v="0"/>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20000001.190000057"/>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8625646"/>
    <n v="8625644.9900000002"/>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14655240"/>
    <n v="10351595.960000001"/>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293128"/>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33438569"/>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5384426.8999999994"/>
    <n v="4007159.38"/>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4"/>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31255011"/>
    <n v="26372421.16"/>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4159739"/>
    <n v="2721268.93"/>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10457545"/>
    <n v="4542875.3099999996"/>
  </r>
  <r>
    <s v="2024"/>
    <x v="0"/>
    <x v="0"/>
    <x v="1"/>
    <x v="7"/>
    <s v="2 - Poder Ejecutivo"/>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4"/>
    <n v="2332693.08"/>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6803645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10 - FONDO GENERAL"/>
    <n v="14720"/>
    <s v="24 - SANCHEZ RAMIREZ"/>
    <n v="0"/>
    <n v="124286905"/>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225024355"/>
    <n v="143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231521856"/>
    <n v="147014765.24000001"/>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372940000"/>
    <n v="272822626.01999998"/>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253052410"/>
    <n v="98052409.989999995"/>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154391760"/>
    <n v="154391760"/>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497676083"/>
    <n v="397659067.26999998"/>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6019559"/>
    <n v="6019558.2699999996"/>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71726458.650000006"/>
    <n v="71726458.640000001"/>
  </r>
  <r>
    <s v="2024"/>
    <x v="0"/>
    <x v="0"/>
    <x v="1"/>
    <x v="7"/>
    <s v="2 - Poder Ejecutivo"/>
    <s v="0223 - MINISTERIO DE LA VIVIENDA, HABITAT Y EDIFICACIONES (MIVHED)"/>
    <s v="0001 - MINISTERIO DE LA VIVIENDA, HABITAT Y EDIFICACIONES (MIVHED)"/>
    <x v="2"/>
    <x v="10"/>
    <x v="24"/>
    <s v="2.7 - OBRAS"/>
    <s v="2.7.1 - OBRAS EN EDIFICACIONES"/>
    <s v="S"/>
    <s v="11 - CONSTRUCCIÓN CENTRO UNIVERSITARIO REGIONAL UASD SANTO DOMINGO ESTE, PROVINCIA SANTO DOMINGO"/>
    <s v="10 - FONDO GENERAL"/>
    <n v="16649"/>
    <s v="32 - SANTO DOMINGO"/>
    <n v="0"/>
    <n v="319083041"/>
    <n v="0"/>
  </r>
  <r>
    <s v="2024"/>
    <x v="0"/>
    <x v="0"/>
    <x v="1"/>
    <x v="7"/>
    <s v="2 - Poder Ejecutivo"/>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6835766.5300000003"/>
    <n v="6835763.6699999999"/>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963350"/>
    <n v="0"/>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6767688.209999999"/>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9060000"/>
    <n v="20660000"/>
    <n v="16508066.07"/>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2450000"/>
    <n v="11132777"/>
    <n v="1695939.6599999997"/>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205000"/>
    <n v="205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2005000"/>
    <n v="3505000"/>
    <n v="2577226.1800000002"/>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en blanco)"/>
    <s v="99 - MULTIPROVINCIAL"/>
    <n v="100000"/>
    <n v="13454000"/>
    <n v="8295988.1100000003"/>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700000"/>
    <n v="5100000"/>
    <n v="4553392.3299999991"/>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215000"/>
    <n v="21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1515000"/>
    <n v="5294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205000"/>
    <n v="2205000"/>
    <n v="777959.51"/>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2030000"/>
    <n v="11417223"/>
    <n v="10074236.98"/>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en blanco)"/>
    <s v="99 - MULTIPROVINCIAL"/>
    <n v="0"/>
    <n v="1800000"/>
    <n v="1190536.22"/>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en blanco)"/>
    <s v="99 - MULTIPROVINCIAL"/>
    <n v="50000000"/>
    <n v="14046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en blanco)"/>
    <s v="99 - MULTIPROVINCIAL"/>
    <n v="10000"/>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805050000"/>
    <n v="27115663"/>
    <n v="14932810.23"/>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15050000"/>
    <n v="10050000"/>
    <n v="8161323.7800000003"/>
  </r>
  <r>
    <s v="2024"/>
    <x v="0"/>
    <x v="0"/>
    <x v="1"/>
    <x v="7"/>
    <s v="2 - Poder Ejecutivo"/>
    <s v="0223 - MINISTERIO DE LA VIVIENDA, HABITAT Y EDIFICACIONES (MIVHED)"/>
    <s v="0001 - MINISTERIO DE LA VIVIENDA, HABITAT Y EDIFICACIONES (MIVHED)"/>
    <x v="2"/>
    <x v="4"/>
    <x v="88"/>
    <s v="2.7 - OBRAS"/>
    <s v="2.7.1 - OBRAS EN EDIFICACIONES"/>
    <s v="N"/>
    <s v="00 - N/A"/>
    <s v="50 - CRÉDITO INTERNO"/>
    <s v="(en blanco)"/>
    <s v="99 - MULTIPROVINCIAL"/>
    <n v="0"/>
    <n v="130000000"/>
    <n v="100610791.04999998"/>
  </r>
  <r>
    <s v="2024"/>
    <x v="0"/>
    <x v="0"/>
    <x v="1"/>
    <x v="7"/>
    <s v="3 - Poder Judicial"/>
    <s v="0301 - PODER JUDICIAL"/>
    <s v="0001 - CONSEJO DEL PODER JUDICIAL"/>
    <x v="0"/>
    <x v="1"/>
    <x v="1"/>
    <s v="2.6 - BIENES MUEBLES, INMUEBLES E INTANGIBLES"/>
    <s v="2.6.1 - MOBILIARIO Y EQUIPO"/>
    <s v="N"/>
    <s v="00 - N/A"/>
    <s v="10 - FONDO GENERAL"/>
    <s v="(en blanco)"/>
    <s v="99 - MULTIPROVINCIAL"/>
    <n v="24626688"/>
    <n v="85626688"/>
    <n v="81152126"/>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3993197"/>
    <n v="3993197"/>
    <n v="1008353"/>
  </r>
  <r>
    <s v="2024"/>
    <x v="0"/>
    <x v="0"/>
    <x v="1"/>
    <x v="7"/>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3124640"/>
    <n v="3124640"/>
    <n v="1692513"/>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20917196"/>
    <n v="20917196"/>
    <n v="16142158"/>
  </r>
  <r>
    <s v="2024"/>
    <x v="0"/>
    <x v="0"/>
    <x v="1"/>
    <x v="7"/>
    <s v="3 - Poder Judicial"/>
    <s v="0301 - PODER JUDICIAL"/>
    <s v="0001 - CONSEJO DEL PODER JUDICIAL"/>
    <x v="0"/>
    <x v="1"/>
    <x v="1"/>
    <s v="2.6 - BIENES MUEBLES, INMUEBLES E INTANGIBLES"/>
    <s v="2.6.6 - EQUIPOS DE DEFENSA Y SEGURIDAD"/>
    <s v="N"/>
    <s v="00 - N/A"/>
    <s v="10 - FONDO GENERAL"/>
    <s v="(en blanco)"/>
    <s v="99 - MULTIPROVINCIAL"/>
    <n v="3255875"/>
    <n v="3255875"/>
    <n v="1696805"/>
  </r>
  <r>
    <s v="2024"/>
    <x v="0"/>
    <x v="0"/>
    <x v="1"/>
    <x v="7"/>
    <s v="3 - Poder Judicial"/>
    <s v="0301 - PODER JUDICIAL"/>
    <s v="0001 - CONSEJO DEL PODER JUDICIAL"/>
    <x v="0"/>
    <x v="1"/>
    <x v="1"/>
    <s v="2.6 - BIENES MUEBLES, INMUEBLES E INTANGIBLES"/>
    <s v="2.6.8 - BIENES INTANGIBLES"/>
    <s v="N"/>
    <s v="00 - N/A"/>
    <s v="10 - FONDO GENERAL"/>
    <s v="(en blanco)"/>
    <s v="99 - MULTIPROVINCIAL"/>
    <n v="4277005"/>
    <n v="4277005"/>
    <n v="2610463"/>
  </r>
  <r>
    <s v="2024"/>
    <x v="0"/>
    <x v="0"/>
    <x v="1"/>
    <x v="7"/>
    <s v="4 - Junta Central Electoral"/>
    <s v="0401 - JUNTA CENTRAL ELECTORAL"/>
    <s v="0001 - JUNTA CENTRAL ELECTORAL"/>
    <x v="0"/>
    <x v="0"/>
    <x v="89"/>
    <s v="2.6 - BIENES MUEBLES, INMUEBLES E INTANGIBLES"/>
    <s v="2.6.1 - MOBILIARIO Y EQUIPO"/>
    <s v="N"/>
    <s v="00 - N/A"/>
    <s v="10 - FONDO GENERAL"/>
    <s v="(en blanco)"/>
    <s v="99 - MULTIPROVINCIAL"/>
    <n v="163064100"/>
    <n v="180373584"/>
    <n v="173103275"/>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33162701"/>
    <n v="33162701"/>
    <n v="32676731"/>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263440"/>
    <n v="263440"/>
    <n v="26344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435003"/>
    <n v="435003"/>
    <n v="435003"/>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2130000"/>
    <n v="2130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4218947"/>
    <n v="4218947"/>
    <n v="4218947"/>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3152418"/>
    <n v="3152418"/>
    <n v="3152418"/>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646638"/>
    <n v="36646638"/>
    <n v="32146638"/>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26699362"/>
    <n v="26699362"/>
    <n v="16224517.970000003"/>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en blanco)"/>
    <s v="99 - MULTIPROVINCIAL"/>
    <n v="1000000"/>
    <n v="1000000"/>
    <n v="1000000"/>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2750000"/>
    <n v="5151045.72"/>
    <n v="2719886.0399999996"/>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1100000"/>
    <n v="873505.77"/>
    <n v="473505.77"/>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5000000"/>
    <n v="3684760"/>
    <n v="368476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300000"/>
    <n v="204158.88"/>
    <n v="204158.88"/>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100000"/>
    <n v="326944.96000000002"/>
    <n v="326944.96000000002"/>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1050000"/>
    <n v="0"/>
    <n v="0"/>
  </r>
  <r>
    <s v="2024"/>
    <x v="0"/>
    <x v="0"/>
    <x v="1"/>
    <x v="7"/>
    <s v="7 - Defensor del Pueblo"/>
    <s v="0404 - DEFENSOR DEL PUEBLO"/>
    <s v="0001 - DEFENSOR DEL PUEBLO"/>
    <x v="0"/>
    <x v="1"/>
    <x v="1"/>
    <s v="2.7 - OBRAS"/>
    <s v="2.7.1 - OBRAS EN EDIFICACIONES"/>
    <s v="N"/>
    <s v="00 - N/A"/>
    <s v="10 - FONDO GENERAL"/>
    <s v="(en blanco)"/>
    <s v="99 - MULTIPROVINCIAL"/>
    <n v="1000000"/>
    <n v="50000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220125275"/>
    <n v="198112747.5"/>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7207067"/>
    <n v="7207067"/>
    <n v="5666910.2999999998"/>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100000"/>
    <n v="150000"/>
    <n v="112500.22"/>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3500000"/>
    <n v="3450000"/>
    <n v="15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2000000"/>
    <n v="2000000"/>
    <n v="20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en blanco)"/>
    <s v="99 - MULTIPROVINCIAL"/>
    <n v="5000000"/>
    <n v="5000000"/>
    <n v="4075878.3999999999"/>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600"/>
    <n v="101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561201"/>
    <n v="0"/>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0"/>
    <n v="80000"/>
    <n v="0"/>
  </r>
  <r>
    <s v="2024"/>
    <x v="0"/>
    <x v="0"/>
    <x v="1"/>
    <x v="8"/>
    <s v="2 - Poder Ejecutivo"/>
    <s v="0201 - PRESIDENCIA DE LA REPÚBLICA"/>
    <s v="0006 - CENTRO DE OPERACIONES DE EMERGENCIAS (COE)"/>
    <x v="3"/>
    <x v="6"/>
    <x v="13"/>
    <s v="2.6 - BIENES MUEBLES, INMUEBLES E INTANGIBLES"/>
    <s v="2.6.9 - EDIFICIOS, ESTRUCTURAS, TIERRAS, TERRENOS Y OBJETOS DE VALOR"/>
    <s v="N"/>
    <s v="00 - N/A"/>
    <s v="40 - TRANSFERENCIAS"/>
    <s v="(en blanco)"/>
    <s v="99 - MULTIPROVINCIAL"/>
    <n v="0"/>
    <n v="1815000"/>
    <n v="1307912"/>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50000"/>
    <n v="20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en blanco)"/>
    <s v="99 - MULTIPROVINCIAL"/>
    <n v="0"/>
    <n v="166000"/>
    <n v="165648.4"/>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en blanco)"/>
    <s v="99 - MULTIPROVINCIAL"/>
    <n v="0"/>
    <n v="472001"/>
    <n v="44132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en blanco)"/>
    <s v="99 - MULTIPROVINCIAL"/>
    <n v="28000"/>
    <n v="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1205000"/>
    <n v="1205000"/>
    <n v="349999.8"/>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713606"/>
    <n v="336229.6"/>
    <n v="0"/>
  </r>
  <r>
    <s v="2024"/>
    <x v="0"/>
    <x v="0"/>
    <x v="1"/>
    <x v="8"/>
    <s v="2 - Poder Ejecutivo"/>
    <s v="0202 - MINISTERIO DE  INTERIOR Y POLICÍA"/>
    <s v="0001 - POLICIA NACIONAL"/>
    <x v="0"/>
    <x v="1"/>
    <x v="22"/>
    <s v="2.6 - BIENES MUEBLES, INMUEBLES E INTANGIBLES"/>
    <s v="2.6.9 - EDIFICIOS, ESTRUCTURAS, TIERRAS, TERRENOS Y OBJETOS DE VALOR"/>
    <s v="N"/>
    <s v="00 - N/A"/>
    <s v="10 - FONDO GENERAL"/>
    <s v="(en blanco)"/>
    <s v="99 - MULTIPROVINCIAL"/>
    <n v="0"/>
    <n v="0"/>
    <n v="0"/>
  </r>
  <r>
    <s v="2024"/>
    <x v="0"/>
    <x v="0"/>
    <x v="1"/>
    <x v="8"/>
    <s v="2 - Poder Ejecutivo"/>
    <s v="0202 - MINISTERIO DE  INTERIOR Y POLICÍA"/>
    <s v="0005 - DIRECCION GENERAL DE SEGURIDAD DE TRANSITO Y TRANSPORTE TERRESTRE (DIGESETT)"/>
    <x v="1"/>
    <x v="11"/>
    <x v="26"/>
    <s v="2.6 - BIENES MUEBLES, INMUEBLES E INTANGIBLES"/>
    <s v="2.6.9 - EDIFICIOS, ESTRUCTURAS, TIERRAS, TERRENOS Y OBJETOS DE VALOR"/>
    <s v="N"/>
    <s v="00 - N/A"/>
    <s v="10 - FONDO GENERAL"/>
    <s v="(en blanco)"/>
    <s v="99 - MULTIPROVINCIAL"/>
    <n v="0"/>
    <n v="315060"/>
    <n v="0"/>
  </r>
  <r>
    <s v="2024"/>
    <x v="0"/>
    <x v="0"/>
    <x v="1"/>
    <x v="8"/>
    <s v="2 - Poder Ejecutivo"/>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en blanco)"/>
    <s v="99 - MULTIPROVINCIAL"/>
    <n v="0"/>
    <n v="107000"/>
    <n v="10620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en blanco)"/>
    <s v="99 - MULTIPROVINCIAL"/>
    <n v="0"/>
    <n v="4828250"/>
    <n v="35400"/>
  </r>
  <r>
    <s v="2024"/>
    <x v="0"/>
    <x v="0"/>
    <x v="1"/>
    <x v="8"/>
    <s v="2 - Poder Ejecutivo"/>
    <s v="0203 - MINISTERIO DE DEFENSA"/>
    <s v="0001 - ARMADA DE LA REPUBLICA DOMINICANA"/>
    <x v="0"/>
    <x v="7"/>
    <x v="29"/>
    <s v="2.6 - BIENES MUEBLES, INMUEBLES E INTANGIBLES"/>
    <s v="2.6.9 - EDIFICIOS, ESTRUCTURAS, TIERRAS, TERRENOS Y OBJETOS DE VALOR"/>
    <s v="N"/>
    <s v="00 - N/A"/>
    <s v="20 - FONDOS CON DESTINO ESPECÍFICO"/>
    <s v="(en blanco)"/>
    <s v="99 - MULTIPROVINCIAL"/>
    <n v="0"/>
    <n v="4200000"/>
    <n v="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0"/>
    <n v="2180000"/>
    <n v="220542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20 - FONDOS CON DESTINO ESPECÍFICO"/>
    <s v="(en blanco)"/>
    <s v="99 - MULTIPROVINCIAL"/>
    <n v="0"/>
    <n v="180000"/>
    <n v="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250000"/>
    <n v="429714.7"/>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38511896"/>
    <n v="7572001"/>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en blanco)"/>
    <s v="99 - MULTIPROVINCIAL"/>
    <n v="0"/>
    <n v="2000"/>
    <n v="1652"/>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en blanco)"/>
    <s v="99 - MULTIPROVINCIAL"/>
    <n v="0"/>
    <n v="163839"/>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en blanco)"/>
    <s v="99 - MULTIPROVINCIAL"/>
    <n v="0"/>
    <n v="347700"/>
    <n v="3304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200000"/>
    <n v="412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en blanco)"/>
    <s v="99 - MULTIPROVINCIAL"/>
    <n v="15600"/>
    <n v="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3000000"/>
    <n v="143129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593260.80000000005"/>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0"/>
    <n v="169920"/>
    <n v="16992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448000"/>
    <n v="28000"/>
    <n v="0"/>
  </r>
  <r>
    <s v="2024"/>
    <x v="0"/>
    <x v="0"/>
    <x v="1"/>
    <x v="8"/>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en blanco)"/>
    <s v="99 - MULTIPROVINCIAL"/>
    <n v="0"/>
    <n v="2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600000"/>
    <n v="160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en blanco)"/>
    <s v="99 - MULTIPROVINCIAL"/>
    <n v="100000"/>
    <n v="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1000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0"/>
    <n v="1200000"/>
    <n v="108560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290000"/>
    <n v="280222.18"/>
  </r>
  <r>
    <s v="2024"/>
    <x v="0"/>
    <x v="0"/>
    <x v="1"/>
    <x v="8"/>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50000"/>
    <n v="4130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en blanco)"/>
    <s v="99 - MULTIPROVINCIAL"/>
    <n v="100000"/>
    <n v="0"/>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en blanco)"/>
    <s v="99 - MULTIPROVINCIAL"/>
    <n v="0"/>
    <n v="2618490"/>
    <n v="1118489.8999999999"/>
  </r>
  <r>
    <s v="2024"/>
    <x v="0"/>
    <x v="0"/>
    <x v="1"/>
    <x v="8"/>
    <s v="2 - Poder Ejecutivo"/>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100000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en blanco)"/>
    <s v="99 - MULTIPROVINCIAL"/>
    <n v="120596"/>
    <n v="0"/>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en blanco)"/>
    <s v="99 - MULTIPROVINCIAL"/>
    <n v="0"/>
    <n v="100000000"/>
    <n v="74999997"/>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54500000"/>
    <n v="41000000"/>
  </r>
  <r>
    <s v="2024"/>
    <x v="0"/>
    <x v="0"/>
    <x v="1"/>
    <x v="9"/>
    <s v="2 - Poder Ejecutivo"/>
    <s v="0201 - PRESIDENCIA DE LA REPÚBLICA"/>
    <s v="0001 - CONTRALORIA GENERAL DE LA REPUBLICA"/>
    <x v="0"/>
    <x v="0"/>
    <x v="2"/>
    <s v="2.6 - BIENES MUEBLES, INMUEBLES E INTANGIBLES"/>
    <s v="2.6.8 - BIENES INTANGIBLES"/>
    <s v="N"/>
    <s v="00 - N/A"/>
    <s v="10 - FONDO GENERAL"/>
    <s v="(en blanco)"/>
    <s v="99 - MULTIPROVINCIAL"/>
    <n v="0"/>
    <n v="15000"/>
    <n v="0"/>
  </r>
  <r>
    <s v="2024"/>
    <x v="0"/>
    <x v="0"/>
    <x v="1"/>
    <x v="9"/>
    <s v="2 - Poder Ejecutivo"/>
    <s v="0201 - PRESIDENCIA DE LA REPÚBLICA"/>
    <s v="0010 - CONSEJO NACIONAL DE LA PERSONA ENVEJECIENTE"/>
    <x v="2"/>
    <x v="4"/>
    <x v="6"/>
    <s v="2.6 - BIENES MUEBLES, INMUEBLES E INTANGIBLES"/>
    <s v="2.6.8 - BIENES INTANGIBLES"/>
    <s v="N"/>
    <s v="00 - N/A"/>
    <s v="10 - FONDO GENERAL"/>
    <s v="(en blanco)"/>
    <s v="99 - MULTIPROVINCIAL"/>
    <n v="100000"/>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0"/>
    <n v="30000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97433500"/>
    <n v="51710587.079999998"/>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en blanco)"/>
    <s v="99 - MULTIPROVINCIAL"/>
    <n v="1500000000"/>
    <n v="1501405000"/>
    <n v="1404515.9"/>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0"/>
    <n v="0"/>
  </r>
  <r>
    <s v="2024"/>
    <x v="0"/>
    <x v="0"/>
    <x v="1"/>
    <x v="9"/>
    <s v="2 - Poder Ejecutivo"/>
    <s v="0206 - MINISTERIO DE EDUCACIÓN"/>
    <s v="0001 - MINISTERIO DE EDUCACION"/>
    <x v="2"/>
    <x v="10"/>
    <x v="41"/>
    <s v="2.6 - BIENES MUEBLES, INMUEBLES E INTANGIBLES"/>
    <s v="2.6.9 - EDIFICIOS, ESTRUCTURAS, TIERRAS, TERRENOS Y OBJETOS DE VALOR"/>
    <s v="N"/>
    <s v="00 - N/A"/>
    <s v="10 - FONDO GENERAL"/>
    <s v="(en blanco)"/>
    <s v="99 - MULTIPROVINCIAL"/>
    <n v="0"/>
    <n v="4502267"/>
    <n v="2300566.7999999998"/>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129850000"/>
    <n v="58328354.109999999"/>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126050000"/>
    <n v="80649140.409999996"/>
  </r>
  <r>
    <s v="2024"/>
    <x v="0"/>
    <x v="0"/>
    <x v="1"/>
    <x v="9"/>
    <s v="2 - Poder Ejecutivo"/>
    <s v="0206 - MINISTERIO DE EDUCACIÓN"/>
    <s v="0001 - MINISTERIO DE EDUCACION"/>
    <x v="2"/>
    <x v="10"/>
    <x v="40"/>
    <s v="2.6 - BIENES MUEBLES, INMUEBLES E INTANGIBLES"/>
    <s v="2.6.8 - BIENES INTANGIBLES"/>
    <s v="N"/>
    <s v="00 - N/A"/>
    <s v="10 - FONDO GENERAL"/>
    <s v="(en blanco)"/>
    <s v="99 - MULTIPROVINCIAL"/>
    <n v="3600000"/>
    <n v="3600000"/>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81807335"/>
    <n v="80137415"/>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000000"/>
    <n v="500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7560423"/>
    <n v="2533851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3146759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90000000"/>
    <n v="14956812"/>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1063259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806698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498041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50 - CRÉDITO INTERNO"/>
    <n v="12631"/>
    <s v="16 - PEDERNALES"/>
    <n v="0"/>
    <n v="23662799"/>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50000000"/>
    <n v="47360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55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300000001"/>
    <n v="147599519.34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98499.89000002"/>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10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98926176.640000001"/>
    <n v="91832621.75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50000000"/>
    <n v="14602547"/>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50000000"/>
    <n v="418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658633000"/>
    <n v="308708012.9200000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13800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15000000"/>
    <n v="1680000"/>
    <n v="0"/>
  </r>
  <r>
    <s v="2024"/>
    <x v="0"/>
    <x v="0"/>
    <x v="1"/>
    <x v="9"/>
    <s v="2 - Poder Ejecutivo"/>
    <s v="0216 - MINISTERIO DE CULTURA"/>
    <s v="0006 - DIRECCIÓN GENERAL DE MUSEOS"/>
    <x v="2"/>
    <x v="8"/>
    <x v="20"/>
    <s v="2.6 - BIENES MUEBLES, INMUEBLES E INTANGIBLES"/>
    <s v="2.6.8 - BIENES INTANGIBLES"/>
    <s v="N"/>
    <s v="00 - N/A"/>
    <s v="10 - FONDO GENERAL"/>
    <s v="(en blanco)"/>
    <s v="99 - MULTIPROVINCIAL"/>
    <n v="670000"/>
    <n v="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4576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s v="7 - Defensor del Pueblo"/>
    <s v="0404 - DEFENSOR DEL PUEBLO"/>
    <s v="0001 - DEFENSOR DEL PUEBLO"/>
    <x v="0"/>
    <x v="1"/>
    <x v="1"/>
    <s v="2.6 - BIENES MUEBLES, INMUEBLES E INTANGIBLES"/>
    <s v="2.6.8 - BIENES INTANGIBLES"/>
    <s v="N"/>
    <s v="00 - N/A"/>
    <s v="10 - FONDO GENERAL"/>
    <s v="(en blanco)"/>
    <s v="99 - MULTIPROVINCIAL"/>
    <n v="10000"/>
    <n v="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30000000"/>
    <n v="30000000"/>
    <n v="19550000"/>
  </r>
  <r>
    <s v="2024"/>
    <x v="0"/>
    <x v="0"/>
    <x v="1"/>
    <x v="10"/>
    <s v="2 - Poder Ejecutivo"/>
    <s v="0201 - PRESIDENCIA DE LA REPÚBLICA"/>
    <s v="0001 - MINISTERIO DE LA PRESIDENCIA"/>
    <x v="0"/>
    <x v="0"/>
    <x v="2"/>
    <s v="2.5 - TRANSFERENCIAS DE CAPITAL"/>
    <s v="2.5.4 - TRANSFERENCIAS DE CAPITAL  A EMPRESAS PÚBLICAS NO FINANCIERAS"/>
    <s v="N"/>
    <s v="00 - N/A"/>
    <s v="10 - FONDO GENERAL"/>
    <s v="(en blanco)"/>
    <s v="99 - MULTIPROVINCIAL"/>
    <n v="0"/>
    <n v="1000000"/>
    <n v="0"/>
  </r>
  <r>
    <s v="2024"/>
    <x v="0"/>
    <x v="0"/>
    <x v="1"/>
    <x v="10"/>
    <s v="2 - Poder Ejecutivo"/>
    <s v="0201 - PRESIDENCIA DE LA REPÚBLICA"/>
    <s v="0001 - MINISTERIO DE LA PRESIDENCIA"/>
    <x v="0"/>
    <x v="0"/>
    <x v="2"/>
    <s v="2.5 - TRANSFERENCIAS DE CAPITAL"/>
    <s v="2.5.9 - TRANSFERENCIAS DE CAPITAL A OTRAS INSTITUCIONES PÚBLICAS"/>
    <s v="N"/>
    <s v="00 - N/A"/>
    <s v="10 - FONDO GENERAL"/>
    <s v="(en blanco)"/>
    <s v="99 - MULTIPROVINCIAL"/>
    <n v="0"/>
    <n v="0"/>
    <n v="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en blanco)"/>
    <s v="99 - MULTIPROVINCIAL"/>
    <n v="13000749992"/>
    <n v="25123503117"/>
    <n v="113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en blanco)"/>
    <s v="99 - MULTIPROVINCIAL"/>
    <n v="16026500008"/>
    <n v="2256646883"/>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en blanco)"/>
    <s v="99 - MULTIPROVINCIAL"/>
    <n v="0"/>
    <n v="80000000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17102550"/>
    <n v="17102550"/>
  </r>
  <r>
    <s v="2024"/>
    <x v="0"/>
    <x v="0"/>
    <x v="1"/>
    <x v="10"/>
    <s v="2 - Poder Ejecutivo"/>
    <s v="0201 - PRESIDENCIA DE LA REPÚBLICA"/>
    <s v="0001 - SECRETARIADO ADMINISTRATIVO DE LA PRESIDENCIA"/>
    <x v="0"/>
    <x v="0"/>
    <x v="93"/>
    <s v="2.5 - TRANSFERENCIAS DE CAPITAL"/>
    <s v="2.5.1 - TRANSFERENCIAS DE CAPITAL AL SECTOR PRIVADO"/>
    <s v="N"/>
    <s v="00 - N/A"/>
    <s v="10 - FONDO GENERAL"/>
    <s v="(en blanco)"/>
    <s v="99 - MULTIPROVINCIAL"/>
    <n v="0"/>
    <n v="50000000"/>
    <n v="5000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648947225.54000008"/>
    <n v="648947225.54000008"/>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en blanco)"/>
    <s v="99 - MULTIPROVINCIAL"/>
    <n v="0"/>
    <n v="13027901"/>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en blanco)"/>
    <s v="99 - MULTIPROVINCIAL"/>
    <n v="0"/>
    <n v="43000000"/>
    <n v="43000000"/>
  </r>
  <r>
    <s v="2024"/>
    <x v="0"/>
    <x v="0"/>
    <x v="1"/>
    <x v="10"/>
    <s v="2 - Poder Ejecutivo"/>
    <s v="0201 - PRESIDENCIA DE LA REPÚBLICA"/>
    <s v="0001 - SECRETARIADO ADMINISTRATIVO DE LA PRESIDENCIA"/>
    <x v="1"/>
    <x v="2"/>
    <x v="55"/>
    <s v="2.5 - TRANSFERENCIAS DE CAPITAL"/>
    <s v="2.5.1 - TRANSFERENCIAS DE CAPITAL AL SECTOR PRIVADO"/>
    <s v="N"/>
    <s v="00 - N/A"/>
    <s v="10 - FONDO GENERAL"/>
    <s v="(en blanco)"/>
    <s v="99 - MULTIPROVINCIAL"/>
    <n v="0"/>
    <n v="14250000"/>
    <n v="1425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en blanco)"/>
    <s v="99 - MULTIPROVINCIAL"/>
    <n v="0"/>
    <n v="8206492.1399999997"/>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en blanco)"/>
    <s v="99 - MULTIPROVINCIAL"/>
    <n v="0"/>
    <n v="15213507.5"/>
    <n v="15213507.5"/>
  </r>
  <r>
    <s v="2024"/>
    <x v="0"/>
    <x v="0"/>
    <x v="1"/>
    <x v="10"/>
    <s v="2 - Poder Ejecutivo"/>
    <s v="0201 - PRESIDENCIA DE LA REPÚBLICA"/>
    <s v="0001 - SECRETARIADO ADMINISTRATIVO DE LA PRESIDENCIA"/>
    <x v="3"/>
    <x v="6"/>
    <x v="82"/>
    <s v="2.5 - TRANSFERENCIAS DE CAPITAL"/>
    <s v="2.5.2 - TRANSFERENCIAS DE CAPITAL AL GOBIERNO GENERAL  NACIONAL"/>
    <s v="N"/>
    <s v="00 - N/A"/>
    <s v="70 - DONACION EXTERNA"/>
    <s v="(en blanco)"/>
    <s v="99 - MULTIPROVINCIAL"/>
    <n v="0"/>
    <n v="5232321"/>
    <n v="0"/>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242741197.81"/>
    <n v="242741197.81"/>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en blanco)"/>
    <s v="99 - MULTIPROVINCIAL"/>
    <n v="0"/>
    <n v="4815548"/>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en blanco)"/>
    <s v="99 - MULTIPROVINCIAL"/>
    <n v="0"/>
    <n v="327682529.45999998"/>
    <n v="318965580.51999998"/>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en blanco)"/>
    <s v="99 - MULTIPROVINCIAL"/>
    <n v="0"/>
    <n v="219263809.28999999"/>
    <n v="219263809.28999999"/>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en blanco)"/>
    <s v="99 - MULTIPROVINCIAL"/>
    <n v="0"/>
    <n v="10748714.91"/>
    <n v="10748714.91"/>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en blanco)"/>
    <s v="99 - MULTIPROVINCIAL"/>
    <n v="0"/>
    <n v="5540171.1600000001"/>
    <n v="5540171.1600000001"/>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en blanco)"/>
    <s v="99 - MULTIPROVINCIAL"/>
    <n v="0"/>
    <n v="300000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en blanco)"/>
    <s v="99 - MULTIPROVINCIAL"/>
    <n v="0"/>
    <n v="482672926.60000002"/>
    <n v="82672926.599999994"/>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en blanco)"/>
    <s v="99 - MULTIPROVINCIAL"/>
    <n v="8986100354"/>
    <n v="8986100354"/>
    <n v="6739564662"/>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en blanco)"/>
    <s v="99 - MULTIPROVINCIAL"/>
    <n v="100000000"/>
    <n v="100000000"/>
    <n v="10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en blanco)"/>
    <s v="99 - MULTIPROVINCIAL"/>
    <n v="0"/>
    <n v="17555977"/>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en blanco)"/>
    <s v="99 - MULTIPROVINCIAL"/>
    <n v="530422760"/>
    <n v="848422760"/>
    <n v="402769126.17000002"/>
  </r>
  <r>
    <s v="2024"/>
    <x v="0"/>
    <x v="0"/>
    <x v="1"/>
    <x v="10"/>
    <s v="2 - Poder Ejecutivo"/>
    <s v="0206 - MINISTERIO DE EDUCACIÓN"/>
    <s v="0001 - MINISTERIO DE EDUCACION"/>
    <x v="2"/>
    <x v="10"/>
    <x v="41"/>
    <s v="2.5 - TRANSFERENCIAS DE CAPITAL"/>
    <s v="2.5.2 - TRANSFERENCIAS DE CAPITAL AL GOBIERNO GENERAL  NACIONAL"/>
    <s v="N"/>
    <s v="00 - N/A"/>
    <s v="10 - FONDO GENERAL"/>
    <s v="(en blanco)"/>
    <s v="99 - MULTIPROVINCIAL"/>
    <n v="412049068"/>
    <n v="412049068"/>
    <n v="117785658.3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en blanco)"/>
    <s v="99 - MULTIPROVINCIAL"/>
    <n v="7505310000"/>
    <n v="9305310000"/>
    <n v="8281084393.9700003"/>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en blanco)"/>
    <s v="99 - MULTIPROVINCIAL"/>
    <n v="2500000000"/>
    <n v="2500000000"/>
    <n v="2147539080.8599997"/>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en blanco)"/>
    <s v="99 - MULTIPROVINCIAL"/>
    <n v="3397182877"/>
    <n v="4989487546"/>
    <n v="950621150.13999987"/>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70 - DONACION EXTERNA"/>
    <s v="(en blanco)"/>
    <s v="99 - MULTIPROVINCIAL"/>
    <n v="0"/>
    <n v="21201800"/>
    <n v="20797783.16"/>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en blanco)"/>
    <s v="99 - MULTIPROVINCIAL"/>
    <n v="17550000"/>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32 - SANTO DOMINGO"/>
    <n v="44834386"/>
    <n v="42928640"/>
    <n v="32196480.030000009"/>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99 - MULTIPROVINCIAL"/>
    <n v="81252358"/>
    <n v="50392041.969999999"/>
    <n v="7238973"/>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en blanco)"/>
    <s v="99 - MULTIPROVINCIAL"/>
    <n v="673579969"/>
    <n v="673579969"/>
    <n v="502184976.74000001"/>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1590619991"/>
    <n v="1590619991"/>
    <n v="1048967541.5199999"/>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en blanco)"/>
    <s v="99 - MULTIPROVINCIAL"/>
    <n v="97621988"/>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en blanco)"/>
    <s v="99 - MULTIPROVINCIAL"/>
    <n v="0"/>
    <n v="8000000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en blanco)"/>
    <s v="99 - MULTIPROVINCIAL"/>
    <n v="39578460"/>
    <n v="39578460"/>
    <n v="26385640"/>
  </r>
  <r>
    <s v="2024"/>
    <x v="0"/>
    <x v="0"/>
    <x v="1"/>
    <x v="10"/>
    <s v="2 - Poder Ejecutivo"/>
    <s v="0210 - MINISTERIO DE AGRICULTURA"/>
    <s v="0001 - MINISTERIO DE AGRICULTURA"/>
    <x v="1"/>
    <x v="12"/>
    <x v="32"/>
    <s v="2.5 - TRANSFERENCIAS DE CAPITAL"/>
    <s v="2.5.2 - TRANSFERENCIAS DE CAPITAL AL GOBIERNO GENERAL  NACIONAL"/>
    <s v="N"/>
    <s v="00 - N/A"/>
    <s v="10 - FONDO GENERAL"/>
    <s v="(en blanco)"/>
    <s v="99 - MULTIPROVINCIAL"/>
    <n v="134633805"/>
    <n v="134633805"/>
    <n v="100422536.26999998"/>
  </r>
  <r>
    <s v="2024"/>
    <x v="0"/>
    <x v="0"/>
    <x v="1"/>
    <x v="10"/>
    <s v="2 - Poder Ejecutivo"/>
    <s v="0210 - MINISTERIO DE AGRICULTURA"/>
    <s v="0001 - MINISTERIO DE AGRICULTURA"/>
    <x v="1"/>
    <x v="12"/>
    <x v="32"/>
    <s v="2.5 - TRANSFERENCIAS DE CAPITAL"/>
    <s v="2.5.5 - TRANSFERENCIAS DE CAPITAL A INSTITUCIONES PÚBLICAS FINANCIERAS"/>
    <s v="N"/>
    <s v="00 - N/A"/>
    <s v="60 - CREDITO EXTERNO"/>
    <s v="(en blanco)"/>
    <s v="99 - MULTIPROVINCIAL"/>
    <n v="0"/>
    <n v="0"/>
    <n v="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en blanco)"/>
    <s v="99 - MULTIPROVINCIAL"/>
    <n v="69000000"/>
    <n v="69000000"/>
    <n v="4025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en blanco)"/>
    <s v="99 - MULTIPROVINCIAL"/>
    <n v="500000000"/>
    <n v="500000000"/>
    <n v="375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en blanco)"/>
    <s v="99 - MULTIPROVINCIAL"/>
    <n v="1100261746"/>
    <n v="1100261746"/>
    <n v="282239518.44999999"/>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en blanco)"/>
    <s v="99 - MULTIPROVINCIAL"/>
    <n v="419570008"/>
    <n v="419570008"/>
    <n v="40610277.859999999"/>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en blanco)"/>
    <s v="99 - MULTIPROVINCIAL"/>
    <n v="50000000"/>
    <n v="0"/>
    <n v="0"/>
  </r>
  <r>
    <s v="2024"/>
    <x v="0"/>
    <x v="0"/>
    <x v="1"/>
    <x v="10"/>
    <s v="2 - Poder Ejecutivo"/>
    <s v="0211 - MINISTERIO DE OBRAS PÚBLICAS Y COMUNICACIONES"/>
    <s v="0001 - MINISTERIO DE OBRAS PUBLICAS Y COMUNICACIONES"/>
    <x v="2"/>
    <x v="3"/>
    <x v="48"/>
    <s v="2.5 - TRANSFERENCIAS DE CAPITAL"/>
    <s v="2.5.1 - TRANSFERENCIAS DE CAPITAL AL SECTOR PRIVADO"/>
    <s v="N"/>
    <s v="00 - N/A"/>
    <s v="20 - FONDOS CON DESTINO ESPECÍFICO"/>
    <s v="(en blanco)"/>
    <s v="99 - MULTIPROVINCIAL"/>
    <n v="0"/>
    <n v="1742478.76"/>
    <n v="1742478.76"/>
  </r>
  <r>
    <s v="2024"/>
    <x v="0"/>
    <x v="0"/>
    <x v="1"/>
    <x v="10"/>
    <s v="2 - Poder Ejecutivo"/>
    <s v="0211 - MINISTERIO DE OBRAS PÚBLICAS Y COMUNICACIONES"/>
    <s v="0001 - MINISTERIO DE OBRAS PUBLICAS Y COMUNICACIONES"/>
    <x v="2"/>
    <x v="8"/>
    <x v="94"/>
    <s v="2.5 - TRANSFERENCIAS DE CAPITAL"/>
    <s v="2.5.1 - TRANSFERENCIAS DE CAPITAL AL SECTOR PRIVADO"/>
    <s v="N"/>
    <s v="00 - N/A"/>
    <s v="20 - FONDOS CON DESTINO ESPECÍFICO"/>
    <s v="(en blanco)"/>
    <s v="99 - MULTIPROVINCIAL"/>
    <n v="0"/>
    <n v="29820396.789999999"/>
    <n v="29820396.789999999"/>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en blanco)"/>
    <s v="99 - MULTIPROVINCIAL"/>
    <n v="35000000"/>
    <n v="35000000"/>
    <n v="26249997.050000016"/>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en blanco)"/>
    <s v="99 - MULTIPROVINCIAL"/>
    <n v="500000000"/>
    <n v="500000000"/>
    <n v="375000000"/>
  </r>
  <r>
    <s v="2024"/>
    <x v="0"/>
    <x v="0"/>
    <x v="1"/>
    <x v="10"/>
    <s v="2 - Poder Ejecutivo"/>
    <s v="0213 - MINISTERIO DE TURISMO"/>
    <s v="0001 - MINISTERIO DE TURISMO"/>
    <x v="1"/>
    <x v="17"/>
    <x v="65"/>
    <s v="2.5 - TRANSFERENCIAS DE CAPITAL"/>
    <s v="2.5.1 - TRANSFERENCIAS DE CAPITAL AL SECTOR PRIVADO"/>
    <s v="N"/>
    <s v="00 - N/A"/>
    <s v="10 - FONDO GENERAL"/>
    <s v="(en blanco)"/>
    <s v="99 - MULTIPROVINCIAL"/>
    <n v="178378260"/>
    <n v="194178260"/>
    <n v="192861562.19999999"/>
  </r>
  <r>
    <s v="2024"/>
    <x v="0"/>
    <x v="0"/>
    <x v="1"/>
    <x v="10"/>
    <s v="2 - Poder Ejecutivo"/>
    <s v="0215 - MINISTERIO DE LA MUJER"/>
    <s v="0001 - MINISTERIO DE LA MUJER"/>
    <x v="2"/>
    <x v="5"/>
    <x v="7"/>
    <s v="2.5 - TRANSFERENCIAS DE CAPITAL"/>
    <s v="2.5.4 - TRANSFERENCIAS DE CAPITAL  A EMPRESAS PÚBLICAS NO FINANCIERAS"/>
    <s v="N"/>
    <s v="00 - N/A"/>
    <s v="10 - FONDO GENERAL"/>
    <s v="(en blanco)"/>
    <s v="99 - MULTIPROVINCIAL"/>
    <n v="26000000"/>
    <n v="26000000"/>
    <n v="19500000"/>
  </r>
  <r>
    <s v="2024"/>
    <x v="0"/>
    <x v="0"/>
    <x v="1"/>
    <x v="10"/>
    <s v="2 - Poder Ejecutivo"/>
    <s v="0216 - MINISTERIO DE CULTURA"/>
    <s v="0001 - MINISTERIO DE CULTURA"/>
    <x v="2"/>
    <x v="8"/>
    <x v="20"/>
    <s v="2.5 - TRANSFERENCIAS DE CAPITAL"/>
    <s v="2.5.2 - TRANSFERENCIAS DE CAPITAL AL GOBIERNO GENERAL  NACIONAL"/>
    <s v="N"/>
    <s v="00 - N/A"/>
    <s v="10 - FONDO GENERAL"/>
    <s v="(en blanco)"/>
    <s v="99 - MULTIPROVINCIAL"/>
    <n v="55250000"/>
    <n v="55250000"/>
    <n v="45250000"/>
  </r>
  <r>
    <s v="2024"/>
    <x v="0"/>
    <x v="0"/>
    <x v="1"/>
    <x v="10"/>
    <s v="2 - Poder Ejecutivo"/>
    <s v="0216 - MINISTERIO DE CULTURA"/>
    <s v="0001 - MINISTERIO DE CULTURA"/>
    <x v="2"/>
    <x v="8"/>
    <x v="20"/>
    <s v="2.5 - TRANSFERENCIAS DE CAPITAL"/>
    <s v="2.5.2 - TRANSFERENCIAS DE CAPITAL AL GOBIERNO GENERAL  NACIONAL"/>
    <s v="N"/>
    <s v="00 - N/A"/>
    <s v="70 - DONACION EXTERNA"/>
    <s v="(en blanco)"/>
    <s v="99 - MULTIPROVINCIAL"/>
    <n v="2391337"/>
    <n v="6326936"/>
    <n v="3935599"/>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2968000000"/>
    <n v="2977925157.9499998"/>
    <n v="2609993182.79"/>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50 - CRÉDITO INTERNO"/>
    <s v="(en blanco)"/>
    <s v="99 - MULTIPROVINCIAL"/>
    <n v="0"/>
    <n v="438000000"/>
    <n v="43800000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en blanco)"/>
    <s v="99 - MULTIPROVINCIAL"/>
    <n v="1343575000"/>
    <n v="334857235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en blanco)"/>
    <s v="99 - MULTIPROVINCIAL"/>
    <n v="7000000"/>
    <n v="7000000"/>
    <n v="5249999.9700000007"/>
  </r>
  <r>
    <s v="2024"/>
    <x v="0"/>
    <x v="0"/>
    <x v="1"/>
    <x v="10"/>
    <s v="2 - Poder Ejecutivo"/>
    <s v="0218 - MINISTERIO DE MEDIO AMBIENTE Y RECURSOS NATURALES"/>
    <s v="0001 - MINISTERIO  DE MEDIO AMBIENTE Y RECURSOS NATURALES"/>
    <x v="3"/>
    <x v="9"/>
    <x v="101"/>
    <s v="2.5 - TRANSFERENCIAS DE CAPITAL"/>
    <s v="2.5.2 - TRANSFERENCIAS DE CAPITAL AL GOBIERNO GENERAL  NACIONAL"/>
    <s v="N"/>
    <s v="00 - N/A"/>
    <s v="10 - FONDO GENERAL"/>
    <s v="(en blanco)"/>
    <s v="99 - MULTIPROVINCIAL"/>
    <n v="8000000"/>
    <n v="8000000"/>
    <n v="6000000.0200000005"/>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en blanco)"/>
    <s v="99 - MULTIPROVINCIAL"/>
    <n v="0"/>
    <n v="172000000"/>
    <n v="51566380.709999993"/>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en blanco)"/>
    <s v="99 - MULTIPROVINCIAL"/>
    <n v="10000000"/>
    <n v="10000000"/>
    <n v="7500000.0099999998"/>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en blanco)"/>
    <s v="99 - MULTIPROVINCIAL"/>
    <n v="0"/>
    <n v="10000000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en blanco)"/>
    <s v="99 - MULTIPROVINCIAL"/>
    <n v="48000000"/>
    <n v="48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en blanco)"/>
    <s v="99 - MULTIPROVINCIAL"/>
    <n v="0"/>
    <n v="15000000"/>
    <n v="1500000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en blanco)"/>
    <s v="99 - MULTIPROVINCIAL"/>
    <n v="0"/>
    <n v="70000000"/>
    <n v="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n v="25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509706213"/>
    <n v="509706213"/>
  </r>
  <r>
    <s v="2024"/>
    <x v="0"/>
    <x v="0"/>
    <x v="1"/>
    <x v="10"/>
    <s v="2 - Poder Ejecutivo"/>
    <s v="0999 - ADMINISTRACION DE OBLIGACIONES DEL TESORO NACIONAL"/>
    <s v="0001 - MINISTERIO DE HACIENDA (OBLIGACIONES DEL TESORO)"/>
    <x v="1"/>
    <x v="16"/>
    <x v="106"/>
    <s v="2.5 - TRANSFERENCIAS DE CAPITAL"/>
    <s v="2.5.4 - TRANSFERENCIAS DE CAPITAL  A EMPRESAS PÚBLICAS NO FINANCIERAS"/>
    <s v="N"/>
    <s v="00 - N/A"/>
    <s v="60 - CREDITO EXTERNO"/>
    <s v="(en blanco)"/>
    <s v="99 - MULTIPROVINCIAL"/>
    <n v="451875000"/>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446284275"/>
    <n v="178436290.99999997"/>
    <n v="0"/>
  </r>
  <r>
    <s v="2024"/>
    <x v="0"/>
    <x v="1"/>
    <x v="2"/>
    <x v="12"/>
    <s v="2 - Poder Ejecutivo"/>
    <s v="0220 - MINISTERIO DE ECONOMÍA, PLANIFICACIÓN Y DESARROLLO"/>
    <s v="0001 - MINISTERIO DE ECONOMIA, PLANIFICACION Y DESARROLLO"/>
    <x v="5"/>
    <x v="23"/>
    <x v="113"/>
    <s v="4.1 - Incremento de activos financieros"/>
    <s v="4.1.2 - Incremento de activos financieros no corrientes"/>
    <s v="N"/>
    <s v="00 - N/A"/>
    <s v="10 - FONDO GENERAL"/>
    <s v="(en blanco)"/>
    <s v="00 - NO CLASIFICADO"/>
    <n v="835789266"/>
    <n v="835789266"/>
    <n v="0"/>
  </r>
  <r>
    <s v="2024"/>
    <x v="0"/>
    <x v="1"/>
    <x v="2"/>
    <x v="12"/>
    <s v="2 - Poder Ejecutivo"/>
    <s v="0998 - ADMINISTRACION DE DEUDA PUBLICA Y ACTIVOS FINANCIEROS"/>
    <s v="0001 - MINISTERIO  DE HACIENDA (DEUDA PUBLICA)"/>
    <x v="5"/>
    <x v="23"/>
    <x v="113"/>
    <s v="4.1 - Incremento de activos financieros"/>
    <s v="4.1.2 - Incremento de activos financieros no corrientes"/>
    <s v="N"/>
    <s v="00 - N/A"/>
    <s v="10 - FONDO GENERAL"/>
    <s v="(en blanco)"/>
    <s v="00 - NO CLASIFICADO"/>
    <n v="3446143350"/>
    <n v="3446143350"/>
    <n v="225517410"/>
  </r>
  <r>
    <s v="2024"/>
    <x v="0"/>
    <x v="1"/>
    <x v="2"/>
    <x v="13"/>
    <s v="2 - Poder Ejecutivo"/>
    <s v="0206 - MINISTERIO DE EDUCACIÓN"/>
    <s v="0010 - INSTITUTO NACIONAL DE BIENESTAR ESTUDIANTIL (INABIE)"/>
    <x v="5"/>
    <x v="23"/>
    <x v="113"/>
    <s v="4.2 - Disminución de pasivos"/>
    <s v="4.2.1 - Disminución de pasivos corrientes"/>
    <s v="N"/>
    <s v="00 - N/A"/>
    <s v="10 - FONDO GENERAL"/>
    <s v="(en blanco)"/>
    <s v="00 - NO CLASIFICADO"/>
    <n v="0"/>
    <n v="81000000"/>
    <n v="0"/>
  </r>
  <r>
    <s v="2024"/>
    <x v="0"/>
    <x v="1"/>
    <x v="2"/>
    <x v="13"/>
    <s v="2 - Poder Ejecutivo"/>
    <s v="0209 - MINISTERIO DE TRABAJO"/>
    <s v="0001 - MINISTERIO DE TRABAJO"/>
    <x v="5"/>
    <x v="23"/>
    <x v="113"/>
    <s v="4.2 - Disminución de pasivos"/>
    <s v="4.2.1 - Disminución de pasivos corrientes"/>
    <s v="N"/>
    <s v="00 - N/A"/>
    <s v="90 - FONDOS DE TERCEROS"/>
    <s v="(en blanco)"/>
    <s v="99 - MULTIPROVINCIAL"/>
    <n v="0"/>
    <n v="0"/>
    <n v="0"/>
  </r>
  <r>
    <s v="2024"/>
    <x v="0"/>
    <x v="1"/>
    <x v="2"/>
    <x v="13"/>
    <s v="2 - Poder Ejecutivo"/>
    <s v="0210 - MINISTERIO DE AGRICULTURA"/>
    <s v="0001 - MINISTERIO DE AGRICULTURA"/>
    <x v="5"/>
    <x v="23"/>
    <x v="113"/>
    <s v="4.2 - Disminución de pasivos"/>
    <s v="4.2.1 - Disminución de pasivos corrientes"/>
    <s v="N"/>
    <s v="00 - N/A"/>
    <s v="10 - FONDO GENERAL"/>
    <s v="(en blanco)"/>
    <s v="99 - MULTIPROVINCIAL"/>
    <n v="0"/>
    <n v="681000000"/>
    <n v="0"/>
  </r>
  <r>
    <s v="2024"/>
    <x v="0"/>
    <x v="1"/>
    <x v="2"/>
    <x v="13"/>
    <s v="2 - Poder Ejecutivo"/>
    <s v="0214 - PROCURADURÍA GENERAL DE LA REPÚBLICA"/>
    <s v="0001 - PROCURADURIA GENERAL DE LA REPUBLICA DOMINICANA"/>
    <x v="5"/>
    <x v="23"/>
    <x v="113"/>
    <s v="4.2 - Disminución de pasivos"/>
    <s v="4.2.1 - Disminución de pasivos corrientes"/>
    <s v="N"/>
    <s v="00 - N/A"/>
    <s v="20 - FONDOS CON DESTINO ESPECÍFICO"/>
    <s v="(en blanco)"/>
    <s v="99 - MULTIPROVINCIAL"/>
    <n v="0"/>
    <n v="0"/>
    <n v="0"/>
  </r>
  <r>
    <s v="2024"/>
    <x v="0"/>
    <x v="1"/>
    <x v="2"/>
    <x v="13"/>
    <s v="2 - Poder Ejecutivo"/>
    <s v="0998 - ADMINISTRACION DE DEUDA PUBLICA Y ACTIVOS FINANCIEROS"/>
    <s v="0001 - MINISTERIO  DE HACIENDA (DEUDA PUBLICA)"/>
    <x v="5"/>
    <x v="23"/>
    <x v="113"/>
    <s v="4.2 - Disminución de pasivos"/>
    <s v="4.2.1 - Disminución de pasivos corrientes"/>
    <s v="N"/>
    <s v="00 - N/A"/>
    <s v="10 - FONDO GENERAL"/>
    <s v="(en blanco)"/>
    <s v="00 - NO CLASIFICADO"/>
    <n v="11207730147"/>
    <n v="11207730147"/>
    <n v="4524340661.4300003"/>
  </r>
  <r>
    <s v="2024"/>
    <x v="0"/>
    <x v="1"/>
    <x v="2"/>
    <x v="13"/>
    <s v="2 - Poder Ejecutivo"/>
    <s v="0998 - ADMINISTRACION DE DEUDA PUBLICA Y ACTIVOS FINANCIEROS"/>
    <s v="0001 - MINISTERIO  DE HACIENDA (DEUDA PUBLICA)"/>
    <x v="5"/>
    <x v="23"/>
    <x v="113"/>
    <s v="4.2 - Disminución de pasivos"/>
    <s v="4.2.1 - Disminución de pasivos corrientes"/>
    <s v="N"/>
    <s v="00 - N/A"/>
    <s v="50 - CRÉDITO INTERNO"/>
    <s v="(en blanco)"/>
    <s v="00 - NO CLASIFICADO"/>
    <n v="2075043163"/>
    <n v="2075043163"/>
    <n v="2047562803.8600001"/>
  </r>
  <r>
    <s v="2024"/>
    <x v="0"/>
    <x v="1"/>
    <x v="2"/>
    <x v="13"/>
    <s v="2 - Poder Ejecutivo"/>
    <s v="0998 - ADMINISTRACION DE DEUDA PUBLICA Y ACTIVOS FINANCIEROS"/>
    <s v="0001 - MINISTERIO  DE HACIENDA (DEUDA PUBLICA)"/>
    <x v="5"/>
    <x v="23"/>
    <x v="113"/>
    <s v="4.2 - Disminución de pasivos"/>
    <s v="4.2.1 - Disminución de pasivos corrientes"/>
    <s v="N"/>
    <s v="00 - N/A"/>
    <s v="60 - CREDITO EXTERNO"/>
    <s v="(en blanco)"/>
    <s v="00 - NO CLASIFICADO"/>
    <n v="74821769515"/>
    <n v="73391769515"/>
    <n v="53880218838.740005"/>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10 - FONDO GENERAL"/>
    <s v="(en blanco)"/>
    <s v="00 - NO CLASIFICADO"/>
    <n v="7407984508"/>
    <n v="6645984508"/>
    <n v="4179431081.9699998"/>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60 - CREDITO EXTERNO"/>
    <s v="(en blanco)"/>
    <s v="00 - NO CLASIFICADO"/>
    <n v="13873639655"/>
    <n v="13873639655"/>
    <n v="65535117.859999999"/>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90 - FONDOS DE TERCEROS"/>
    <s v="(en blanco)"/>
    <s v="99 - MULTIPROVINCIAL"/>
    <n v="0"/>
    <n v="0"/>
    <n v="0"/>
  </r>
  <r>
    <s v="2024"/>
    <x v="0"/>
    <x v="1"/>
    <x v="2"/>
    <x v="14"/>
    <s v="2 - Poder Ejecutivo"/>
    <s v="0999 - ADMINISTRACION DE OBLIGACIONES DEL TESORO NACIONAL"/>
    <s v="0001 - MINISTERIO DE HACIENDA (OBLIGACIONES DEL TESORO)"/>
    <x v="5"/>
    <x v="23"/>
    <x v="113"/>
    <s v="4.3 - Disminución de fondos de terceros"/>
    <s v="4.3.6 - Contribución especial para la gestión integral de residuos"/>
    <s v="N"/>
    <s v="00 - N/A"/>
    <s v="90 - FONDOS DE TERCEROS"/>
    <s v="(en blanco)"/>
    <s v="99 - MULTIPROVINCIAL"/>
    <n v="0"/>
    <n v="0"/>
    <n v="0"/>
  </r>
  <r>
    <s v="2024"/>
    <x v="0"/>
    <x v="1"/>
    <x v="2"/>
    <x v="15"/>
    <s v="2 - Poder Ejecutivo"/>
    <s v="0998 - ADMINISTRACION DE DEUDA PUBLICA Y ACTIVOS FINANCIEROS"/>
    <s v="0001 - MINISTERIO  DE HACIENDA (DEUDA PUBLICA)"/>
    <x v="5"/>
    <x v="23"/>
    <x v="113"/>
    <s v="4.5 - Importes a devengar por descuentos en colocaciones de títulos valores"/>
    <s v="4.5.4 - Intereses corridos internos y externos en compra de títulos valores de largo plazo"/>
    <s v="N"/>
    <s v="00 - N/A"/>
    <s v="60 - CREDITO EXTERNO"/>
    <s v="(en blanco)"/>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4E954D5-C100-4F40-A2B2-3DB16E35165B}" name="TablaDinámica3" cacheId="3"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5">
        <item x="113"/>
        <item x="0"/>
        <item x="2"/>
        <item x="93"/>
        <item x="89"/>
        <item x="10"/>
        <item x="36"/>
        <item x="37"/>
        <item x="29"/>
        <item x="12"/>
        <item x="63"/>
        <item x="61"/>
        <item x="33"/>
        <item x="22"/>
        <item x="25"/>
        <item x="1"/>
        <item x="66"/>
        <item x="23"/>
        <item x="67"/>
        <item x="18"/>
        <item x="55"/>
        <item x="51"/>
        <item x="3"/>
        <item x="32"/>
        <item x="98"/>
        <item x="52"/>
        <item x="69"/>
        <item x="53"/>
        <item x="56"/>
        <item x="64"/>
        <item x="106"/>
        <item x="85"/>
        <item x="86"/>
        <item x="70"/>
        <item x="108"/>
        <item x="26"/>
        <item x="62"/>
        <item x="59"/>
        <item x="60"/>
        <item x="57"/>
        <item x="84"/>
        <item x="96"/>
        <item x="109"/>
        <item x="112"/>
        <item x="65"/>
        <item x="103"/>
        <item x="100"/>
        <item x="71"/>
        <item x="111"/>
        <item x="72"/>
        <item x="73"/>
        <item x="74"/>
        <item x="75"/>
        <item x="76"/>
        <item x="38"/>
        <item x="101"/>
        <item x="77"/>
        <item x="35"/>
        <item x="78"/>
        <item x="21"/>
        <item x="79"/>
        <item x="80"/>
        <item x="102"/>
        <item x="81"/>
        <item x="82"/>
        <item x="15"/>
        <item x="13"/>
        <item x="11"/>
        <item x="83"/>
        <item x="87"/>
        <item x="16"/>
        <item x="17"/>
        <item x="58"/>
        <item x="104"/>
        <item x="54"/>
        <item x="105"/>
        <item x="97"/>
        <item x="28"/>
        <item x="48"/>
        <item x="4"/>
        <item x="19"/>
        <item x="47"/>
        <item x="49"/>
        <item x="34"/>
        <item x="20"/>
        <item x="110"/>
        <item x="94"/>
        <item x="50"/>
        <item x="41"/>
        <item x="42"/>
        <item x="43"/>
        <item x="24"/>
        <item x="44"/>
        <item x="45"/>
        <item x="31"/>
        <item x="30"/>
        <item x="39"/>
        <item x="46"/>
        <item x="40"/>
        <item x="27"/>
        <item x="99"/>
        <item x="91"/>
        <item x="92"/>
        <item x="107"/>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37"/>
  <sheetViews>
    <sheetView showGridLines="0" tabSelected="1" zoomScale="88" zoomScaleNormal="90" workbookViewId="0">
      <selection activeCell="K28" sqref="K28"/>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14" max="14" width="30.5703125" customWidth="1"/>
    <col min="15" max="15" width="16.5703125" bestFit="1" customWidth="1"/>
  </cols>
  <sheetData>
    <row r="1" spans="1:15" ht="28.5" customHeight="1" thickBot="1">
      <c r="A1" s="228" t="s">
        <v>0</v>
      </c>
      <c r="B1" s="228"/>
      <c r="C1" s="228"/>
      <c r="D1" s="228"/>
      <c r="E1" s="228"/>
      <c r="F1" s="228"/>
      <c r="G1" s="228"/>
      <c r="H1" s="228"/>
      <c r="I1" s="228"/>
      <c r="J1" s="228"/>
    </row>
    <row r="2" spans="1:15" ht="21" customHeight="1" thickBot="1">
      <c r="A2" s="229" t="s">
        <v>1</v>
      </c>
      <c r="B2" s="229"/>
      <c r="C2" s="229"/>
      <c r="D2" s="229"/>
      <c r="E2" s="229"/>
      <c r="F2" s="229"/>
      <c r="G2" s="229"/>
      <c r="H2" s="229"/>
      <c r="I2" s="229"/>
      <c r="J2" s="229"/>
      <c r="N2" s="122" t="s">
        <v>3339</v>
      </c>
      <c r="O2" s="151">
        <v>7447461.0319153201</v>
      </c>
    </row>
    <row r="3" spans="1:15" s="55" customFormat="1" ht="28.5" customHeight="1">
      <c r="A3" s="230" t="s">
        <v>2</v>
      </c>
      <c r="B3" s="230"/>
      <c r="C3" s="230"/>
      <c r="D3" s="230"/>
      <c r="E3" s="230"/>
      <c r="F3" s="230"/>
      <c r="G3" s="230"/>
      <c r="H3" s="230"/>
      <c r="I3" s="230"/>
      <c r="J3" s="230"/>
    </row>
    <row r="4" spans="1:15" ht="18.75" customHeight="1">
      <c r="A4" s="231" t="s">
        <v>3</v>
      </c>
      <c r="B4" s="231"/>
      <c r="C4" s="231"/>
      <c r="D4" s="231"/>
      <c r="E4" s="231"/>
      <c r="F4" s="231"/>
      <c r="G4" s="231"/>
      <c r="H4" s="231"/>
      <c r="I4" s="231"/>
      <c r="J4" s="231"/>
    </row>
    <row r="5" spans="1:15" ht="18.75" customHeight="1">
      <c r="A5" s="231" t="s">
        <v>4</v>
      </c>
      <c r="B5" s="231"/>
      <c r="C5" s="231"/>
      <c r="D5" s="231"/>
      <c r="E5" s="231"/>
      <c r="F5" s="231"/>
      <c r="G5" s="231"/>
      <c r="H5" s="231"/>
      <c r="I5" s="231"/>
      <c r="J5" s="231"/>
    </row>
    <row r="6" spans="1:15" ht="18.75">
      <c r="A6" s="240" t="s">
        <v>4194</v>
      </c>
      <c r="B6" s="240"/>
      <c r="C6" s="240"/>
      <c r="D6" s="240"/>
      <c r="E6" s="240"/>
      <c r="F6" s="240"/>
      <c r="G6" s="240"/>
      <c r="H6" s="240"/>
      <c r="I6" s="240"/>
      <c r="J6" s="240"/>
    </row>
    <row r="7" spans="1:15" ht="15.75">
      <c r="A7" s="241" t="s">
        <v>5</v>
      </c>
      <c r="B7" s="241"/>
      <c r="C7" s="241"/>
      <c r="D7" s="241"/>
      <c r="E7" s="241"/>
      <c r="F7" s="241"/>
      <c r="G7" s="241"/>
      <c r="H7" s="241"/>
      <c r="I7" s="241"/>
      <c r="J7" s="241"/>
    </row>
    <row r="8" spans="1:15" ht="15.75">
      <c r="A8" s="54"/>
      <c r="B8" s="54"/>
      <c r="C8" s="54"/>
      <c r="D8" s="54"/>
      <c r="E8" s="54"/>
      <c r="F8" s="54"/>
      <c r="G8" s="54"/>
    </row>
    <row r="9" spans="1:15" ht="15" customHeight="1">
      <c r="C9" s="235" t="s">
        <v>6</v>
      </c>
      <c r="D9" s="49" t="s">
        <v>7</v>
      </c>
      <c r="E9" s="169" t="s">
        <v>3746</v>
      </c>
      <c r="F9" s="236" t="s">
        <v>8</v>
      </c>
      <c r="G9" s="238" t="s">
        <v>3755</v>
      </c>
      <c r="H9" s="234" t="s">
        <v>3756</v>
      </c>
      <c r="L9" s="94"/>
    </row>
    <row r="10" spans="1:15" ht="15.75" thickBot="1">
      <c r="C10" s="235"/>
      <c r="D10" s="49" t="s">
        <v>3757</v>
      </c>
      <c r="E10" s="170" t="s">
        <v>3754</v>
      </c>
      <c r="F10" s="237"/>
      <c r="G10" s="239"/>
      <c r="H10" s="234"/>
    </row>
    <row r="11" spans="1:15">
      <c r="C11" s="235"/>
      <c r="D11" s="167">
        <v>1</v>
      </c>
      <c r="E11" s="167">
        <v>2</v>
      </c>
      <c r="F11" s="168">
        <v>3</v>
      </c>
      <c r="G11" s="168" t="s">
        <v>3758</v>
      </c>
      <c r="H11" s="167" t="s">
        <v>3759</v>
      </c>
    </row>
    <row r="12" spans="1:15" ht="15.75" thickBot="1">
      <c r="C12" s="56" t="s">
        <v>9</v>
      </c>
      <c r="D12" s="57">
        <f>SUM(D13:D16)</f>
        <v>1187374.4024359998</v>
      </c>
      <c r="E12" s="57">
        <f>SUM(E13:E16)</f>
        <v>1224711.5146918602</v>
      </c>
      <c r="F12" s="96">
        <f>SUM(F13:F16)</f>
        <v>857834.70000000007</v>
      </c>
      <c r="G12" s="174">
        <f>IFERROR(F12/E12,"-")</f>
        <v>0.70043817642706896</v>
      </c>
      <c r="H12" s="172">
        <f>F12/$O$2</f>
        <v>0.11518485243814484</v>
      </c>
      <c r="J12" s="171"/>
    </row>
    <row r="13" spans="1:15">
      <c r="C13" s="58" t="s">
        <v>10</v>
      </c>
      <c r="D13" s="59">
        <v>1173750.340817</v>
      </c>
      <c r="E13" s="59">
        <v>1209558.14028883</v>
      </c>
      <c r="F13" s="220">
        <v>854769.3</v>
      </c>
      <c r="G13" s="175">
        <f t="shared" ref="G13:G19" si="0">IFERROR(F13/E13,"-")</f>
        <v>0.70667896939281472</v>
      </c>
      <c r="H13" s="176">
        <f t="shared" ref="H13:H30" si="1">F13/$O$2</f>
        <v>0.11477324907602404</v>
      </c>
    </row>
    <row r="14" spans="1:15">
      <c r="C14" s="17" t="s">
        <v>11</v>
      </c>
      <c r="D14" s="59">
        <v>793.93865800000003</v>
      </c>
      <c r="E14" s="59">
        <v>1244.8591941099996</v>
      </c>
      <c r="F14" s="220">
        <v>216.2</v>
      </c>
      <c r="G14" s="175">
        <f t="shared" si="0"/>
        <v>0.17367426052917587</v>
      </c>
      <c r="H14" s="176">
        <f t="shared" si="1"/>
        <v>2.9030027693128889E-5</v>
      </c>
    </row>
    <row r="15" spans="1:15">
      <c r="C15" s="58" t="s">
        <v>12</v>
      </c>
      <c r="D15" s="59">
        <v>11875.275</v>
      </c>
      <c r="E15" s="59">
        <v>12870.535561500001</v>
      </c>
      <c r="F15" s="220">
        <v>2697.8</v>
      </c>
      <c r="G15" s="175">
        <f t="shared" si="0"/>
        <v>0.20961054705990681</v>
      </c>
      <c r="H15" s="176">
        <f t="shared" si="1"/>
        <v>3.6224425860556487E-4</v>
      </c>
    </row>
    <row r="16" spans="1:15">
      <c r="C16" s="17" t="s">
        <v>13</v>
      </c>
      <c r="D16" s="59">
        <v>954.84796100000005</v>
      </c>
      <c r="E16" s="59">
        <v>1037.97964742</v>
      </c>
      <c r="F16" s="220">
        <v>151.4</v>
      </c>
      <c r="G16" s="175">
        <f t="shared" si="0"/>
        <v>0.14586027806645296</v>
      </c>
      <c r="H16" s="176">
        <f t="shared" si="1"/>
        <v>2.0329075822107837E-5</v>
      </c>
    </row>
    <row r="17" spans="3:8">
      <c r="C17" s="56" t="s">
        <v>14</v>
      </c>
      <c r="D17" s="57">
        <f>D18+D20</f>
        <v>1418686.51495</v>
      </c>
      <c r="E17" s="57">
        <f>E18+E20</f>
        <v>1458702.9393728802</v>
      </c>
      <c r="F17" s="96">
        <f>F18+F20</f>
        <v>949942.02118940069</v>
      </c>
      <c r="G17" s="174">
        <f>IFERROR(F17/E17,"-")</f>
        <v>0.65122376568172002</v>
      </c>
      <c r="H17" s="172">
        <f t="shared" si="1"/>
        <v>0.12755246615168886</v>
      </c>
    </row>
    <row r="18" spans="3:8">
      <c r="C18" s="58" t="s">
        <v>15</v>
      </c>
      <c r="D18" s="59">
        <v>1217765.8743179999</v>
      </c>
      <c r="E18" s="59">
        <v>1254203.9805064702</v>
      </c>
      <c r="F18" s="59">
        <v>844778.56326848071</v>
      </c>
      <c r="G18" s="175">
        <f t="shared" si="0"/>
        <v>0.67355755235870318</v>
      </c>
      <c r="H18" s="176">
        <f t="shared" si="1"/>
        <v>0.11343175340539145</v>
      </c>
    </row>
    <row r="19" spans="3:8">
      <c r="C19" s="17" t="s">
        <v>16</v>
      </c>
      <c r="D19" s="59">
        <v>263816.79430499999</v>
      </c>
      <c r="E19" s="59">
        <v>263806.764432</v>
      </c>
      <c r="F19" s="59">
        <v>197063.06843001</v>
      </c>
      <c r="G19" s="175">
        <f t="shared" si="0"/>
        <v>0.74699778398141059</v>
      </c>
      <c r="H19" s="176">
        <f t="shared" si="1"/>
        <v>2.6460436326624162E-2</v>
      </c>
    </row>
    <row r="20" spans="3:8">
      <c r="C20" s="58" t="s">
        <v>17</v>
      </c>
      <c r="D20" s="59">
        <v>200920.640632</v>
      </c>
      <c r="E20" s="59">
        <v>204498.95886640999</v>
      </c>
      <c r="F20" s="59">
        <v>105163.45792092002</v>
      </c>
      <c r="G20" s="175">
        <f>IFERROR(F20/E20,"-")</f>
        <v>0.51424935610365918</v>
      </c>
      <c r="H20" s="176">
        <f t="shared" si="1"/>
        <v>1.4120712746297422E-2</v>
      </c>
    </row>
    <row r="21" spans="3:8">
      <c r="C21" s="60" t="s">
        <v>18</v>
      </c>
      <c r="D21" s="60"/>
      <c r="E21" s="60"/>
      <c r="F21" s="105"/>
      <c r="G21" s="177"/>
      <c r="H21" s="105"/>
    </row>
    <row r="22" spans="3:8">
      <c r="C22" s="61" t="s">
        <v>19</v>
      </c>
      <c r="D22" s="62">
        <f>(D13+D14)-D18</f>
        <v>-43221.594842999941</v>
      </c>
      <c r="E22" s="62">
        <f>(E13+E14)-E18</f>
        <v>-43400.981023530243</v>
      </c>
      <c r="F22" s="90">
        <f>(F13+F14)-F18</f>
        <v>10206.936731519294</v>
      </c>
      <c r="G22" s="175">
        <f>IFERROR(F22/E22,"-")</f>
        <v>-0.23517755799080922</v>
      </c>
      <c r="H22" s="166">
        <f t="shared" si="1"/>
        <v>1.370525698325715E-3</v>
      </c>
    </row>
    <row r="23" spans="3:8">
      <c r="C23" s="61" t="s">
        <v>20</v>
      </c>
      <c r="D23" s="62">
        <f>(D15+D16)-D20</f>
        <v>-188090.51767100001</v>
      </c>
      <c r="E23" s="62">
        <f>(E15+E16)-E20</f>
        <v>-190590.44365748999</v>
      </c>
      <c r="F23" s="90">
        <f>(F15+F16)-F20</f>
        <v>-102314.25792092002</v>
      </c>
      <c r="G23" s="175">
        <f t="shared" ref="G23:G25" si="2">IFERROR(F23/E23,"-")</f>
        <v>0.53682784906460967</v>
      </c>
      <c r="H23" s="166">
        <f t="shared" si="1"/>
        <v>-1.373813941186975E-2</v>
      </c>
    </row>
    <row r="24" spans="3:8">
      <c r="C24" s="61" t="s">
        <v>21</v>
      </c>
      <c r="D24" s="62">
        <f>(D12-(D17-D19))</f>
        <v>32504.681790999835</v>
      </c>
      <c r="E24" s="62">
        <f>(E12-(E17-E19))</f>
        <v>29815.339750980027</v>
      </c>
      <c r="F24" s="90">
        <f>(F12-(F17-F19))</f>
        <v>104955.74724060937</v>
      </c>
      <c r="G24" s="175">
        <f t="shared" si="2"/>
        <v>3.5201928979246158</v>
      </c>
      <c r="H24" s="166">
        <f t="shared" si="1"/>
        <v>1.409282261308014E-2</v>
      </c>
    </row>
    <row r="25" spans="3:8">
      <c r="C25" s="61" t="s">
        <v>22</v>
      </c>
      <c r="D25" s="62">
        <f>D12-D17</f>
        <v>-231312.11251400015</v>
      </c>
      <c r="E25" s="62">
        <f>E12-E17</f>
        <v>-233991.42468101997</v>
      </c>
      <c r="F25" s="90">
        <f>F12-F17</f>
        <v>-92107.321189400624</v>
      </c>
      <c r="G25" s="175">
        <f t="shared" si="2"/>
        <v>0.39363545614956819</v>
      </c>
      <c r="H25" s="166">
        <f t="shared" si="1"/>
        <v>-1.2367613713544022E-2</v>
      </c>
    </row>
    <row r="26" spans="3:8">
      <c r="C26" s="60" t="s">
        <v>23</v>
      </c>
      <c r="D26" s="63">
        <f>D28-D30</f>
        <v>231312.11251400004</v>
      </c>
      <c r="E26" s="63">
        <f>E28-E30</f>
        <v>233991.42468102003</v>
      </c>
      <c r="F26" s="63">
        <f>F28-F30</f>
        <v>191568.41619094001</v>
      </c>
      <c r="G26" s="178">
        <f>IFERROR(F26/E26,"-")</f>
        <v>0.81869844782597667</v>
      </c>
      <c r="H26" s="180">
        <f t="shared" si="1"/>
        <v>2.5722647674152773E-2</v>
      </c>
    </row>
    <row r="27" spans="3:8">
      <c r="C27" s="64"/>
      <c r="D27" s="64"/>
      <c r="E27" s="64"/>
      <c r="F27" s="106"/>
      <c r="G27" s="179"/>
      <c r="H27" s="166"/>
    </row>
    <row r="28" spans="3:8" ht="17.25" customHeight="1">
      <c r="C28" s="87" t="s">
        <v>24</v>
      </c>
      <c r="D28" s="19">
        <v>344980.21211800002</v>
      </c>
      <c r="E28" s="19">
        <v>347659.52428502002</v>
      </c>
      <c r="F28" s="19">
        <v>257890.4</v>
      </c>
      <c r="G28" s="174">
        <f>IFERROR(F28/E28,"-")</f>
        <v>0.74179011931390371</v>
      </c>
      <c r="H28" s="173">
        <f t="shared" si="1"/>
        <v>3.462796232096247E-2</v>
      </c>
    </row>
    <row r="29" spans="3:8">
      <c r="C29" s="65"/>
      <c r="D29" s="66"/>
      <c r="E29" s="66"/>
      <c r="F29" s="67"/>
      <c r="G29" s="175"/>
      <c r="H29" s="166"/>
    </row>
    <row r="30" spans="3:8">
      <c r="C30" s="56" t="s">
        <v>25</v>
      </c>
      <c r="D30" s="19">
        <v>113668.099604</v>
      </c>
      <c r="E30" s="19">
        <v>113668.099604</v>
      </c>
      <c r="F30" s="181">
        <v>66321.983809059995</v>
      </c>
      <c r="G30" s="182">
        <f>IFERROR(F30/E30,"-")</f>
        <v>0.58347050790955701</v>
      </c>
      <c r="H30" s="183">
        <f t="shared" si="1"/>
        <v>8.9053146468097023E-3</v>
      </c>
    </row>
    <row r="31" spans="3:8">
      <c r="C31" s="68" t="s">
        <v>26</v>
      </c>
      <c r="D31" s="69"/>
      <c r="E31" s="69"/>
      <c r="F31" s="69"/>
      <c r="G31" s="7"/>
    </row>
    <row r="32" spans="3:8" ht="34.9" customHeight="1">
      <c r="C32" s="233" t="s">
        <v>4195</v>
      </c>
      <c r="D32" s="233"/>
      <c r="E32" s="233"/>
      <c r="F32" s="233"/>
      <c r="G32" s="233"/>
      <c r="H32" s="233"/>
    </row>
    <row r="33" spans="3:8" ht="19.149999999999999" customHeight="1">
      <c r="C33" s="233" t="s">
        <v>27</v>
      </c>
      <c r="D33" s="233"/>
      <c r="E33" s="233"/>
      <c r="F33" s="233"/>
      <c r="G33" s="233"/>
      <c r="H33" s="233"/>
    </row>
    <row r="34" spans="3:8" ht="15" customHeight="1">
      <c r="C34" s="232" t="s">
        <v>28</v>
      </c>
      <c r="D34" s="232"/>
      <c r="E34" s="232"/>
      <c r="F34" s="232"/>
      <c r="G34" s="232"/>
      <c r="H34" s="232"/>
    </row>
    <row r="35" spans="3:8" ht="21.6" customHeight="1">
      <c r="C35" s="233" t="s">
        <v>3760</v>
      </c>
      <c r="D35" s="233"/>
      <c r="E35" s="233"/>
      <c r="F35" s="233"/>
      <c r="G35" s="233"/>
      <c r="H35" s="233"/>
    </row>
    <row r="36" spans="3:8" ht="18.600000000000001" customHeight="1">
      <c r="C36" s="233"/>
      <c r="D36" s="233"/>
      <c r="E36" s="233"/>
      <c r="F36" s="233"/>
      <c r="G36" s="233"/>
      <c r="H36" s="233"/>
    </row>
    <row r="37" spans="3:8">
      <c r="C37" s="232" t="s">
        <v>3767</v>
      </c>
      <c r="D37" s="232"/>
      <c r="E37" s="232"/>
      <c r="F37" s="232"/>
      <c r="G37" s="232"/>
      <c r="H37" s="232"/>
    </row>
  </sheetData>
  <mergeCells count="16">
    <mergeCell ref="A1:J1"/>
    <mergeCell ref="A2:J2"/>
    <mergeCell ref="A3:J3"/>
    <mergeCell ref="A4:J4"/>
    <mergeCell ref="C37:H37"/>
    <mergeCell ref="C32:H32"/>
    <mergeCell ref="C33:H33"/>
    <mergeCell ref="C34:H34"/>
    <mergeCell ref="C35:H36"/>
    <mergeCell ref="H9:H10"/>
    <mergeCell ref="C9:C11"/>
    <mergeCell ref="F9:F10"/>
    <mergeCell ref="G9:G10"/>
    <mergeCell ref="A5:J5"/>
    <mergeCell ref="A6:J6"/>
    <mergeCell ref="A7:J7"/>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I187"/>
  <sheetViews>
    <sheetView showGridLines="0" zoomScale="80" zoomScaleNormal="80" workbookViewId="0">
      <selection activeCell="B161" sqref="B161"/>
    </sheetView>
  </sheetViews>
  <sheetFormatPr baseColWidth="10" defaultColWidth="11.42578125" defaultRowHeight="15"/>
  <cols>
    <col min="1" max="1" width="17.140625" customWidth="1"/>
    <col min="2" max="2" width="190.140625" bestFit="1" customWidth="1"/>
    <col min="3" max="3" width="17.85546875" customWidth="1"/>
    <col min="4" max="4" width="16.5703125" customWidth="1"/>
    <col min="5" max="5" width="16.7109375" customWidth="1"/>
    <col min="6" max="6" width="44.7109375" customWidth="1"/>
    <col min="7" max="8" width="18.28515625" bestFit="1" customWidth="1"/>
  </cols>
  <sheetData>
    <row r="1" spans="1:6" ht="28.5" customHeight="1">
      <c r="A1" s="228" t="s">
        <v>0</v>
      </c>
      <c r="B1" s="228"/>
      <c r="C1" s="228"/>
      <c r="D1" s="228"/>
      <c r="E1" s="228"/>
    </row>
    <row r="2" spans="1:6" ht="21" customHeight="1">
      <c r="A2" s="229" t="s">
        <v>1</v>
      </c>
      <c r="B2" s="229"/>
      <c r="C2" s="229"/>
      <c r="D2" s="229"/>
      <c r="E2" s="229"/>
    </row>
    <row r="3" spans="1:6" ht="15" customHeight="1">
      <c r="A3" s="242" t="s">
        <v>2</v>
      </c>
      <c r="B3" s="242"/>
      <c r="C3" s="242"/>
      <c r="D3" s="242"/>
      <c r="E3" s="242"/>
    </row>
    <row r="5" spans="1:6" ht="18.75" customHeight="1">
      <c r="A5" s="244" t="s">
        <v>29</v>
      </c>
      <c r="B5" s="244"/>
      <c r="C5" s="244"/>
      <c r="D5" s="244"/>
      <c r="E5" s="244"/>
      <c r="F5" s="4"/>
    </row>
    <row r="6" spans="1:6" ht="39" customHeight="1">
      <c r="A6" s="244" t="s">
        <v>3632</v>
      </c>
      <c r="B6" s="243"/>
      <c r="C6" s="243"/>
      <c r="D6" s="243"/>
      <c r="E6" s="243"/>
    </row>
    <row r="7" spans="1:6" ht="18.75">
      <c r="A7" s="240" t="s">
        <v>4194</v>
      </c>
      <c r="B7" s="240"/>
      <c r="C7" s="240"/>
      <c r="D7" s="240"/>
      <c r="E7" s="240"/>
    </row>
    <row r="8" spans="1:6" ht="15.75">
      <c r="A8" s="246" t="s">
        <v>5</v>
      </c>
      <c r="B8" s="246"/>
      <c r="C8" s="246"/>
      <c r="D8" s="246"/>
      <c r="E8" s="246"/>
    </row>
    <row r="11" spans="1:6" ht="15" customHeight="1">
      <c r="B11" s="258" t="s">
        <v>6</v>
      </c>
      <c r="C11" s="258" t="s">
        <v>3614</v>
      </c>
      <c r="D11" s="259" t="s">
        <v>8</v>
      </c>
    </row>
    <row r="12" spans="1:6" ht="15.75" customHeight="1">
      <c r="B12" s="258"/>
      <c r="C12" s="258"/>
      <c r="D12" s="259"/>
    </row>
    <row r="13" spans="1:6">
      <c r="B13" s="222" t="s">
        <v>278</v>
      </c>
      <c r="C13" s="204">
        <v>46598769706.870003</v>
      </c>
      <c r="D13" s="204">
        <v>22311849123.540001</v>
      </c>
    </row>
    <row r="14" spans="1:6">
      <c r="B14" s="223" t="s">
        <v>3615</v>
      </c>
      <c r="C14" s="205">
        <v>1924000000</v>
      </c>
      <c r="D14" s="205">
        <v>894062570.39999998</v>
      </c>
    </row>
    <row r="15" spans="1:6">
      <c r="B15" s="191" t="s">
        <v>55</v>
      </c>
      <c r="C15" s="202">
        <v>600000000</v>
      </c>
      <c r="D15" s="202">
        <v>594062570.39999998</v>
      </c>
    </row>
    <row r="16" spans="1:6">
      <c r="B16" s="216" t="s">
        <v>3616</v>
      </c>
      <c r="C16" s="201">
        <v>600000000</v>
      </c>
      <c r="D16" s="201">
        <v>594062570.39999998</v>
      </c>
    </row>
    <row r="17" spans="2:4">
      <c r="B17" s="191" t="s">
        <v>58</v>
      </c>
      <c r="C17" s="202">
        <v>1000000000</v>
      </c>
      <c r="D17" s="202">
        <v>0</v>
      </c>
    </row>
    <row r="18" spans="2:4">
      <c r="B18" s="216" t="s">
        <v>3617</v>
      </c>
      <c r="C18" s="201">
        <v>1000000000</v>
      </c>
      <c r="D18" s="201">
        <v>0</v>
      </c>
    </row>
    <row r="19" spans="2:4">
      <c r="B19" s="191" t="s">
        <v>61</v>
      </c>
      <c r="C19" s="202">
        <v>300000000</v>
      </c>
      <c r="D19" s="202">
        <v>300000000</v>
      </c>
    </row>
    <row r="20" spans="2:4">
      <c r="B20" s="216" t="s">
        <v>3637</v>
      </c>
      <c r="C20" s="201">
        <v>300000000</v>
      </c>
      <c r="D20" s="201">
        <v>300000000</v>
      </c>
    </row>
    <row r="21" spans="2:4">
      <c r="B21" s="191" t="s">
        <v>63</v>
      </c>
      <c r="C21" s="202">
        <v>24000000</v>
      </c>
      <c r="D21" s="202">
        <v>0</v>
      </c>
    </row>
    <row r="22" spans="2:4">
      <c r="B22" s="216" t="s">
        <v>3618</v>
      </c>
      <c r="C22" s="201">
        <v>24000000</v>
      </c>
      <c r="D22" s="201">
        <v>0</v>
      </c>
    </row>
    <row r="23" spans="2:4">
      <c r="B23" s="191" t="s">
        <v>76</v>
      </c>
      <c r="C23" s="202">
        <v>0</v>
      </c>
      <c r="D23" s="202">
        <v>0</v>
      </c>
    </row>
    <row r="24" spans="2:4">
      <c r="B24" s="216" t="s">
        <v>3617</v>
      </c>
      <c r="C24" s="201">
        <v>0</v>
      </c>
      <c r="D24" s="201">
        <v>0</v>
      </c>
    </row>
    <row r="25" spans="2:4">
      <c r="B25" s="223" t="s">
        <v>3619</v>
      </c>
      <c r="C25" s="205">
        <v>44674769706.870003</v>
      </c>
      <c r="D25" s="205">
        <v>21417786553.140007</v>
      </c>
    </row>
    <row r="26" spans="2:4">
      <c r="B26" s="191" t="s">
        <v>52</v>
      </c>
      <c r="C26" s="202">
        <v>21769853125</v>
      </c>
      <c r="D26" s="202">
        <v>8000000000</v>
      </c>
    </row>
    <row r="27" spans="2:4">
      <c r="B27" s="216" t="s">
        <v>3617</v>
      </c>
      <c r="C27" s="201">
        <v>21769853125</v>
      </c>
      <c r="D27" s="201">
        <v>8000000000</v>
      </c>
    </row>
    <row r="28" spans="2:4">
      <c r="B28" s="191" t="s">
        <v>61</v>
      </c>
      <c r="C28" s="202">
        <v>200000000</v>
      </c>
      <c r="D28" s="202">
        <v>161043446.63</v>
      </c>
    </row>
    <row r="29" spans="2:4">
      <c r="B29" s="216" t="s">
        <v>3620</v>
      </c>
      <c r="C29" s="201">
        <v>200000000</v>
      </c>
      <c r="D29" s="201">
        <v>161043446.63</v>
      </c>
    </row>
    <row r="30" spans="2:4">
      <c r="B30" s="191" t="s">
        <v>62</v>
      </c>
      <c r="C30" s="202">
        <v>22204916581.870003</v>
      </c>
      <c r="D30" s="202">
        <v>12756743106.509998</v>
      </c>
    </row>
    <row r="31" spans="2:4">
      <c r="B31" s="216" t="s">
        <v>3621</v>
      </c>
      <c r="C31" s="201">
        <v>1693869728.9300001</v>
      </c>
      <c r="D31" s="201">
        <v>1342000893.5</v>
      </c>
    </row>
    <row r="32" spans="2:4">
      <c r="B32" s="217" t="s">
        <v>949</v>
      </c>
      <c r="C32" s="202">
        <v>20869728</v>
      </c>
      <c r="D32" s="202">
        <v>0</v>
      </c>
    </row>
    <row r="33" spans="2:4">
      <c r="B33" s="217" t="s">
        <v>1041</v>
      </c>
      <c r="C33" s="202">
        <v>150000000</v>
      </c>
      <c r="D33" s="202">
        <v>147599519.34999999</v>
      </c>
    </row>
    <row r="34" spans="2:4">
      <c r="B34" s="217" t="s">
        <v>701</v>
      </c>
      <c r="C34" s="202">
        <v>70000000</v>
      </c>
      <c r="D34" s="202">
        <v>29140711.579999998</v>
      </c>
    </row>
    <row r="35" spans="2:4">
      <c r="B35" s="217" t="s">
        <v>3070</v>
      </c>
      <c r="C35" s="202">
        <v>1453000000</v>
      </c>
      <c r="D35" s="202">
        <v>1165260662.5699999</v>
      </c>
    </row>
    <row r="36" spans="2:4">
      <c r="B36" s="217" t="s">
        <v>4225</v>
      </c>
      <c r="C36" s="202">
        <v>0.93</v>
      </c>
      <c r="D36" s="202">
        <v>0</v>
      </c>
    </row>
    <row r="37" spans="2:4">
      <c r="B37" s="216" t="s">
        <v>3622</v>
      </c>
      <c r="C37" s="201">
        <v>12422893676.940001</v>
      </c>
      <c r="D37" s="201">
        <v>7909605208.8399982</v>
      </c>
    </row>
    <row r="38" spans="2:4">
      <c r="B38" s="217" t="s">
        <v>820</v>
      </c>
      <c r="C38" s="202">
        <v>165405713</v>
      </c>
      <c r="D38" s="202">
        <v>132157401.04000001</v>
      </c>
    </row>
    <row r="39" spans="2:4">
      <c r="B39" s="217" t="s">
        <v>847</v>
      </c>
      <c r="C39" s="202">
        <v>174093174</v>
      </c>
      <c r="D39" s="202">
        <v>172938359.78999999</v>
      </c>
    </row>
    <row r="40" spans="2:4">
      <c r="B40" s="217" t="s">
        <v>849</v>
      </c>
      <c r="C40" s="202">
        <v>48368948</v>
      </c>
      <c r="D40" s="202">
        <v>46898765.590000004</v>
      </c>
    </row>
    <row r="41" spans="2:4">
      <c r="B41" s="217" t="s">
        <v>691</v>
      </c>
      <c r="C41" s="202">
        <v>146192519</v>
      </c>
      <c r="D41" s="202">
        <v>127681073.36</v>
      </c>
    </row>
    <row r="42" spans="2:4">
      <c r="B42" s="217" t="s">
        <v>641</v>
      </c>
      <c r="C42" s="202">
        <v>455745192</v>
      </c>
      <c r="D42" s="202">
        <v>214689778.66</v>
      </c>
    </row>
    <row r="43" spans="2:4">
      <c r="B43" s="217" t="s">
        <v>632</v>
      </c>
      <c r="C43" s="202">
        <v>1005901234</v>
      </c>
      <c r="D43" s="202">
        <v>469702050.63999999</v>
      </c>
    </row>
    <row r="44" spans="2:4">
      <c r="B44" s="217" t="s">
        <v>1093</v>
      </c>
      <c r="C44" s="202">
        <v>1677973</v>
      </c>
      <c r="D44" s="202">
        <v>1677971.01</v>
      </c>
    </row>
    <row r="45" spans="2:4">
      <c r="B45" s="217" t="s">
        <v>1112</v>
      </c>
      <c r="C45" s="202">
        <v>1374974787</v>
      </c>
      <c r="D45" s="202">
        <v>1297581244.79</v>
      </c>
    </row>
    <row r="46" spans="2:4">
      <c r="B46" s="217" t="s">
        <v>1100</v>
      </c>
      <c r="C46" s="202">
        <v>27475541</v>
      </c>
      <c r="D46" s="202">
        <v>13437943.35</v>
      </c>
    </row>
    <row r="47" spans="2:4">
      <c r="B47" s="217" t="s">
        <v>1095</v>
      </c>
      <c r="C47" s="202">
        <v>47371209</v>
      </c>
      <c r="D47" s="202">
        <v>47370556.140000001</v>
      </c>
    </row>
    <row r="48" spans="2:4">
      <c r="B48" s="217" t="s">
        <v>1091</v>
      </c>
      <c r="C48" s="202">
        <v>60482337</v>
      </c>
      <c r="D48" s="202">
        <v>50174592.420000002</v>
      </c>
    </row>
    <row r="49" spans="2:4">
      <c r="B49" s="217" t="s">
        <v>1114</v>
      </c>
      <c r="C49" s="202">
        <v>571950145</v>
      </c>
      <c r="D49" s="202">
        <v>532276034.27999997</v>
      </c>
    </row>
    <row r="50" spans="2:4">
      <c r="B50" s="217" t="s">
        <v>1059</v>
      </c>
      <c r="C50" s="202">
        <v>783533301.94000006</v>
      </c>
      <c r="D50" s="202">
        <v>235985047.11000001</v>
      </c>
    </row>
    <row r="51" spans="2:4">
      <c r="B51" s="217" t="s">
        <v>1115</v>
      </c>
      <c r="C51" s="202">
        <v>298973167</v>
      </c>
      <c r="D51" s="202">
        <v>206914077.93000001</v>
      </c>
    </row>
    <row r="52" spans="2:4">
      <c r="B52" s="217" t="s">
        <v>1117</v>
      </c>
      <c r="C52" s="202">
        <v>287971278</v>
      </c>
      <c r="D52" s="202">
        <v>80217041.730000004</v>
      </c>
    </row>
    <row r="53" spans="2:4">
      <c r="B53" s="217" t="s">
        <v>1118</v>
      </c>
      <c r="C53" s="202">
        <v>312623289</v>
      </c>
      <c r="D53" s="202">
        <v>137283432.38999999</v>
      </c>
    </row>
    <row r="54" spans="2:4">
      <c r="B54" s="217" t="s">
        <v>1069</v>
      </c>
      <c r="C54" s="202">
        <v>103146989</v>
      </c>
      <c r="D54" s="202">
        <v>82953336.420000002</v>
      </c>
    </row>
    <row r="55" spans="2:4">
      <c r="B55" s="217" t="s">
        <v>1120</v>
      </c>
      <c r="C55" s="202">
        <v>435636908</v>
      </c>
      <c r="D55" s="202">
        <v>113481646.23</v>
      </c>
    </row>
    <row r="56" spans="2:4">
      <c r="B56" s="217" t="s">
        <v>1111</v>
      </c>
      <c r="C56" s="202">
        <v>3368465874.0599999</v>
      </c>
      <c r="D56" s="202">
        <v>1643512806.9199998</v>
      </c>
    </row>
    <row r="57" spans="2:4">
      <c r="B57" s="217" t="s">
        <v>2662</v>
      </c>
      <c r="C57" s="202">
        <v>108369312</v>
      </c>
      <c r="D57" s="202">
        <v>84000000</v>
      </c>
    </row>
    <row r="58" spans="2:4">
      <c r="B58" s="217" t="s">
        <v>2664</v>
      </c>
      <c r="C58" s="202">
        <v>74238564</v>
      </c>
      <c r="D58" s="202">
        <v>71534995.530000001</v>
      </c>
    </row>
    <row r="59" spans="2:4">
      <c r="B59" s="217" t="s">
        <v>2666</v>
      </c>
      <c r="C59" s="202">
        <v>72315609</v>
      </c>
      <c r="D59" s="202">
        <v>30000000</v>
      </c>
    </row>
    <row r="60" spans="2:4">
      <c r="B60" s="217" t="s">
        <v>2587</v>
      </c>
      <c r="C60" s="202">
        <v>49592450</v>
      </c>
      <c r="D60" s="202">
        <v>40000000</v>
      </c>
    </row>
    <row r="61" spans="2:4">
      <c r="B61" s="217" t="s">
        <v>2757</v>
      </c>
      <c r="C61" s="202">
        <v>50427416</v>
      </c>
      <c r="D61" s="202">
        <v>41404518.990000002</v>
      </c>
    </row>
    <row r="62" spans="2:4">
      <c r="B62" s="217" t="s">
        <v>2667</v>
      </c>
      <c r="C62" s="202">
        <v>117354553</v>
      </c>
      <c r="D62" s="202">
        <v>41631448.32</v>
      </c>
    </row>
    <row r="63" spans="2:4">
      <c r="B63" s="217" t="s">
        <v>2784</v>
      </c>
      <c r="C63" s="202">
        <v>127138214</v>
      </c>
      <c r="D63" s="202">
        <v>108713359.47</v>
      </c>
    </row>
    <row r="64" spans="2:4">
      <c r="B64" s="217" t="s">
        <v>2669</v>
      </c>
      <c r="C64" s="202">
        <v>15169538</v>
      </c>
      <c r="D64" s="202">
        <v>12986969.74</v>
      </c>
    </row>
    <row r="65" spans="2:4" ht="13.15" customHeight="1">
      <c r="B65" s="217" t="s">
        <v>2785</v>
      </c>
      <c r="C65" s="202">
        <v>32242984</v>
      </c>
      <c r="D65" s="202">
        <v>20000000</v>
      </c>
    </row>
    <row r="66" spans="2:4" ht="15" customHeight="1">
      <c r="B66" s="217" t="s">
        <v>2655</v>
      </c>
      <c r="C66" s="202">
        <v>41124141</v>
      </c>
      <c r="D66" s="202">
        <v>41000000</v>
      </c>
    </row>
    <row r="67" spans="2:4" ht="16.149999999999999" customHeight="1">
      <c r="B67" s="217" t="s">
        <v>2621</v>
      </c>
      <c r="C67" s="202">
        <v>52786180</v>
      </c>
      <c r="D67" s="202">
        <v>37227389.609999999</v>
      </c>
    </row>
    <row r="68" spans="2:4" ht="14.45" customHeight="1">
      <c r="B68" s="217" t="s">
        <v>2656</v>
      </c>
      <c r="C68" s="202">
        <v>24531943</v>
      </c>
      <c r="D68" s="202">
        <v>24000000</v>
      </c>
    </row>
    <row r="69" spans="2:4">
      <c r="B69" s="217" t="s">
        <v>2774</v>
      </c>
      <c r="C69" s="202">
        <v>37132916</v>
      </c>
      <c r="D69" s="202">
        <v>29312822.010000002</v>
      </c>
    </row>
    <row r="70" spans="2:4">
      <c r="B70" s="217" t="s">
        <v>2658</v>
      </c>
      <c r="C70" s="202">
        <v>65973892</v>
      </c>
      <c r="D70" s="202">
        <v>65465440.479999997</v>
      </c>
    </row>
    <row r="71" spans="2:4">
      <c r="B71" s="217" t="s">
        <v>2649</v>
      </c>
      <c r="C71" s="202">
        <v>344650178</v>
      </c>
      <c r="D71" s="202">
        <v>247726402.66999999</v>
      </c>
    </row>
    <row r="72" spans="2:4">
      <c r="B72" s="217" t="s">
        <v>2650</v>
      </c>
      <c r="C72" s="202">
        <v>68923219</v>
      </c>
      <c r="D72" s="202">
        <v>36925793.93</v>
      </c>
    </row>
    <row r="73" spans="2:4">
      <c r="B73" s="217" t="s">
        <v>2776</v>
      </c>
      <c r="C73" s="202">
        <v>36216053</v>
      </c>
      <c r="D73" s="202">
        <v>31441154.539999999</v>
      </c>
    </row>
    <row r="74" spans="2:4">
      <c r="B74" s="217" t="s">
        <v>2777</v>
      </c>
      <c r="C74" s="202">
        <v>55775779</v>
      </c>
      <c r="D74" s="202">
        <v>55000000</v>
      </c>
    </row>
    <row r="75" spans="2:4">
      <c r="B75" s="217" t="s">
        <v>2759</v>
      </c>
      <c r="C75" s="202">
        <v>39272261</v>
      </c>
      <c r="D75" s="202">
        <v>39186252.890000001</v>
      </c>
    </row>
    <row r="76" spans="2:4">
      <c r="B76" s="217" t="s">
        <v>2590</v>
      </c>
      <c r="C76" s="202">
        <v>119701443</v>
      </c>
      <c r="D76" s="202">
        <v>110515404.09999999</v>
      </c>
    </row>
    <row r="77" spans="2:4">
      <c r="B77" s="217" t="s">
        <v>2592</v>
      </c>
      <c r="C77" s="202">
        <v>169161060</v>
      </c>
      <c r="D77" s="202">
        <v>130463855.62</v>
      </c>
    </row>
    <row r="78" spans="2:4">
      <c r="B78" s="217" t="s">
        <v>2668</v>
      </c>
      <c r="C78" s="202">
        <v>257485443</v>
      </c>
      <c r="D78" s="202">
        <v>212000000</v>
      </c>
    </row>
    <row r="79" spans="2:4">
      <c r="B79" s="217" t="s">
        <v>2753</v>
      </c>
      <c r="C79" s="202">
        <v>10836293</v>
      </c>
      <c r="D79" s="202">
        <v>10051584.199999999</v>
      </c>
    </row>
    <row r="80" spans="2:4">
      <c r="B80" s="217" t="s">
        <v>3129</v>
      </c>
      <c r="C80" s="202">
        <v>782484656.94000006</v>
      </c>
      <c r="D80" s="202">
        <v>782084656.94000006</v>
      </c>
    </row>
    <row r="81" spans="2:4">
      <c r="B81" s="216" t="s">
        <v>3623</v>
      </c>
      <c r="C81" s="201">
        <v>2301443186.1499996</v>
      </c>
      <c r="D81" s="201">
        <v>1970640359.5799997</v>
      </c>
    </row>
    <row r="82" spans="2:4">
      <c r="B82" s="217" t="s">
        <v>698</v>
      </c>
      <c r="C82" s="202">
        <v>266924973</v>
      </c>
      <c r="D82" s="202">
        <v>266924973</v>
      </c>
    </row>
    <row r="83" spans="2:4">
      <c r="B83" s="217" t="s">
        <v>932</v>
      </c>
      <c r="C83" s="202">
        <v>115125972</v>
      </c>
      <c r="D83" s="202">
        <v>106110200.62</v>
      </c>
    </row>
    <row r="84" spans="2:4">
      <c r="B84" s="217" t="s">
        <v>699</v>
      </c>
      <c r="C84" s="202">
        <v>102035793</v>
      </c>
      <c r="D84" s="202">
        <v>81893977.060000002</v>
      </c>
    </row>
    <row r="85" spans="2:4">
      <c r="B85" s="217" t="s">
        <v>762</v>
      </c>
      <c r="C85" s="202">
        <v>25000000</v>
      </c>
      <c r="D85" s="202">
        <v>24980412.5</v>
      </c>
    </row>
    <row r="86" spans="2:4">
      <c r="B86" s="217" t="s">
        <v>917</v>
      </c>
      <c r="C86" s="202">
        <v>204992952</v>
      </c>
      <c r="D86" s="202">
        <v>199135862.37</v>
      </c>
    </row>
    <row r="87" spans="2:4">
      <c r="B87" s="217" t="s">
        <v>1108</v>
      </c>
      <c r="C87" s="202">
        <v>324258309</v>
      </c>
      <c r="D87" s="202">
        <v>324258309</v>
      </c>
    </row>
    <row r="88" spans="2:4">
      <c r="B88" s="217" t="s">
        <v>1021</v>
      </c>
      <c r="C88" s="202">
        <v>9603433</v>
      </c>
      <c r="D88" s="202">
        <v>9603433</v>
      </c>
    </row>
    <row r="89" spans="2:4">
      <c r="B89" s="217" t="s">
        <v>2560</v>
      </c>
      <c r="C89" s="202">
        <v>50000000</v>
      </c>
      <c r="D89" s="202">
        <v>0</v>
      </c>
    </row>
    <row r="90" spans="2:4">
      <c r="B90" s="217" t="s">
        <v>2941</v>
      </c>
      <c r="C90" s="202">
        <v>60000000</v>
      </c>
      <c r="D90" s="202">
        <v>13095509.050000001</v>
      </c>
    </row>
    <row r="91" spans="2:4">
      <c r="B91" s="217" t="s">
        <v>3123</v>
      </c>
      <c r="C91" s="202">
        <v>62951107.869999997</v>
      </c>
      <c r="D91" s="202">
        <v>62951107.869999997</v>
      </c>
    </row>
    <row r="92" spans="2:4">
      <c r="B92" s="217" t="s">
        <v>3127</v>
      </c>
      <c r="C92" s="202">
        <v>231236955.62</v>
      </c>
      <c r="D92" s="202">
        <v>231236955.62</v>
      </c>
    </row>
    <row r="93" spans="2:4">
      <c r="B93" s="217" t="s">
        <v>3121</v>
      </c>
      <c r="C93" s="202">
        <v>541000000</v>
      </c>
      <c r="D93" s="202">
        <v>353022197.51999998</v>
      </c>
    </row>
    <row r="94" spans="2:4">
      <c r="B94" s="217" t="s">
        <v>3116</v>
      </c>
      <c r="C94" s="202">
        <v>14422574.66</v>
      </c>
      <c r="D94" s="202">
        <v>14422574.66</v>
      </c>
    </row>
    <row r="95" spans="2:4">
      <c r="B95" s="217" t="s">
        <v>1035</v>
      </c>
      <c r="C95" s="202">
        <v>18891116</v>
      </c>
      <c r="D95" s="202">
        <v>8004847.3099999996</v>
      </c>
    </row>
    <row r="96" spans="2:4">
      <c r="B96" s="217" t="s">
        <v>1040</v>
      </c>
      <c r="C96" s="202">
        <v>275000000</v>
      </c>
      <c r="D96" s="202">
        <v>275000000</v>
      </c>
    </row>
    <row r="97" spans="2:4" ht="18" customHeight="1">
      <c r="B97" s="216" t="s">
        <v>3624</v>
      </c>
      <c r="C97" s="201">
        <v>482945146.84000003</v>
      </c>
      <c r="D97" s="201">
        <v>197315021.56999999</v>
      </c>
    </row>
    <row r="98" spans="2:4">
      <c r="B98" s="217" t="s">
        <v>1012</v>
      </c>
      <c r="C98" s="202">
        <v>7853337</v>
      </c>
      <c r="D98" s="202">
        <v>7853337</v>
      </c>
    </row>
    <row r="99" spans="2:4" ht="19.899999999999999" customHeight="1">
      <c r="B99" s="217" t="s">
        <v>1014</v>
      </c>
      <c r="C99" s="202">
        <v>13329593</v>
      </c>
      <c r="D99" s="202">
        <v>13329593</v>
      </c>
    </row>
    <row r="100" spans="2:4">
      <c r="B100" s="217" t="s">
        <v>1016</v>
      </c>
      <c r="C100" s="202">
        <v>19343374</v>
      </c>
      <c r="D100" s="202">
        <v>19343374</v>
      </c>
    </row>
    <row r="101" spans="2:4">
      <c r="B101" s="217" t="s">
        <v>1017</v>
      </c>
      <c r="C101" s="202">
        <v>5830571</v>
      </c>
      <c r="D101" s="202">
        <v>5830571</v>
      </c>
    </row>
    <row r="102" spans="2:4">
      <c r="B102" s="217" t="s">
        <v>2563</v>
      </c>
      <c r="C102" s="202">
        <v>100000000</v>
      </c>
      <c r="D102" s="202">
        <v>100000000</v>
      </c>
    </row>
    <row r="103" spans="2:4">
      <c r="B103" s="217" t="s">
        <v>2809</v>
      </c>
      <c r="C103" s="202">
        <v>25000000</v>
      </c>
      <c r="D103" s="202">
        <v>17000000</v>
      </c>
    </row>
    <row r="104" spans="2:4">
      <c r="B104" s="217" t="s">
        <v>2860</v>
      </c>
      <c r="C104" s="202">
        <v>30000000</v>
      </c>
      <c r="D104" s="202">
        <v>8507625.2400000002</v>
      </c>
    </row>
    <row r="105" spans="2:4">
      <c r="B105" s="217" t="s">
        <v>2944</v>
      </c>
      <c r="C105" s="202">
        <v>100000000</v>
      </c>
      <c r="D105" s="202">
        <v>0</v>
      </c>
    </row>
    <row r="106" spans="2:4">
      <c r="B106" s="217" t="s">
        <v>2624</v>
      </c>
      <c r="C106" s="202">
        <v>60000000</v>
      </c>
      <c r="D106" s="202">
        <v>25450521.329999998</v>
      </c>
    </row>
    <row r="107" spans="2:4">
      <c r="B107" s="217" t="s">
        <v>3118</v>
      </c>
      <c r="C107" s="202">
        <v>121588271.84</v>
      </c>
      <c r="D107" s="202">
        <v>0</v>
      </c>
    </row>
    <row r="108" spans="2:4">
      <c r="B108" s="216" t="s">
        <v>3625</v>
      </c>
      <c r="C108" s="201">
        <v>2203821314.02</v>
      </c>
      <c r="D108" s="201">
        <v>426239847.72000003</v>
      </c>
    </row>
    <row r="109" spans="2:4">
      <c r="B109" s="217" t="s">
        <v>1045</v>
      </c>
      <c r="C109" s="202">
        <v>7881779</v>
      </c>
      <c r="D109" s="202">
        <v>6305422.6500000004</v>
      </c>
    </row>
    <row r="110" spans="2:4">
      <c r="B110" s="217" t="s">
        <v>1912</v>
      </c>
      <c r="C110" s="202">
        <v>90242267</v>
      </c>
      <c r="D110" s="202">
        <v>90242266.400000006</v>
      </c>
    </row>
    <row r="111" spans="2:4">
      <c r="B111" s="217" t="s">
        <v>3005</v>
      </c>
      <c r="C111" s="202">
        <v>15000000</v>
      </c>
      <c r="D111" s="202">
        <v>10000000</v>
      </c>
    </row>
    <row r="112" spans="2:4">
      <c r="B112" s="217" t="s">
        <v>2923</v>
      </c>
      <c r="C112" s="202">
        <v>20000000</v>
      </c>
      <c r="D112" s="202">
        <v>0</v>
      </c>
    </row>
    <row r="113" spans="2:4">
      <c r="B113" s="217" t="s">
        <v>3026</v>
      </c>
      <c r="C113" s="202">
        <v>5877489</v>
      </c>
      <c r="D113" s="202">
        <v>0</v>
      </c>
    </row>
    <row r="114" spans="2:4">
      <c r="B114" s="217" t="s">
        <v>2925</v>
      </c>
      <c r="C114" s="202">
        <v>20000000</v>
      </c>
      <c r="D114" s="202">
        <v>0</v>
      </c>
    </row>
    <row r="115" spans="2:4">
      <c r="B115" s="217" t="s">
        <v>2802</v>
      </c>
      <c r="C115" s="202">
        <v>10000000</v>
      </c>
      <c r="D115" s="202">
        <v>10000000</v>
      </c>
    </row>
    <row r="116" spans="2:4">
      <c r="B116" s="217" t="s">
        <v>2971</v>
      </c>
      <c r="C116" s="202">
        <v>20000000</v>
      </c>
      <c r="D116" s="202">
        <v>16696073.539999999</v>
      </c>
    </row>
    <row r="117" spans="2:4">
      <c r="B117" s="217" t="s">
        <v>3007</v>
      </c>
      <c r="C117" s="202">
        <v>30000000</v>
      </c>
      <c r="D117" s="202">
        <v>15000000</v>
      </c>
    </row>
    <row r="118" spans="2:4">
      <c r="B118" s="217" t="s">
        <v>3030</v>
      </c>
      <c r="C118" s="202">
        <v>34108547</v>
      </c>
      <c r="D118" s="202">
        <v>0</v>
      </c>
    </row>
    <row r="119" spans="2:4">
      <c r="B119" s="217" t="s">
        <v>2831</v>
      </c>
      <c r="C119" s="202">
        <v>11000000</v>
      </c>
      <c r="D119" s="202">
        <v>0</v>
      </c>
    </row>
    <row r="120" spans="2:4">
      <c r="B120" s="217" t="s">
        <v>3066</v>
      </c>
      <c r="C120" s="202">
        <v>20000000</v>
      </c>
      <c r="D120" s="202">
        <v>16283971.310000001</v>
      </c>
    </row>
    <row r="121" spans="2:4">
      <c r="B121" s="217" t="s">
        <v>3008</v>
      </c>
      <c r="C121" s="202">
        <v>15000000</v>
      </c>
      <c r="D121" s="202">
        <v>5412874.0999999996</v>
      </c>
    </row>
    <row r="122" spans="2:4">
      <c r="B122" s="217" t="s">
        <v>2931</v>
      </c>
      <c r="C122" s="202">
        <v>10000000</v>
      </c>
      <c r="D122" s="202">
        <v>0</v>
      </c>
    </row>
    <row r="123" spans="2:4">
      <c r="B123" s="217" t="s">
        <v>2973</v>
      </c>
      <c r="C123" s="202">
        <v>11600000</v>
      </c>
      <c r="D123" s="202">
        <v>11600000</v>
      </c>
    </row>
    <row r="124" spans="2:4">
      <c r="B124" s="217" t="s">
        <v>2977</v>
      </c>
      <c r="C124" s="202">
        <v>12300000</v>
      </c>
      <c r="D124" s="202">
        <v>12300000</v>
      </c>
    </row>
    <row r="125" spans="2:4">
      <c r="B125" s="217" t="s">
        <v>2846</v>
      </c>
      <c r="C125" s="202">
        <v>15000000</v>
      </c>
      <c r="D125" s="202">
        <v>0</v>
      </c>
    </row>
    <row r="126" spans="2:4">
      <c r="B126" s="217" t="s">
        <v>2965</v>
      </c>
      <c r="C126" s="202">
        <v>25433950</v>
      </c>
      <c r="D126" s="202">
        <v>0</v>
      </c>
    </row>
    <row r="127" spans="2:4">
      <c r="B127" s="217" t="s">
        <v>2967</v>
      </c>
      <c r="C127" s="202">
        <v>20000000</v>
      </c>
      <c r="D127" s="202">
        <v>12000000</v>
      </c>
    </row>
    <row r="128" spans="2:4">
      <c r="B128" s="217" t="s">
        <v>2937</v>
      </c>
      <c r="C128" s="202">
        <v>20000000</v>
      </c>
      <c r="D128" s="202">
        <v>15094490.34</v>
      </c>
    </row>
    <row r="129" spans="2:4">
      <c r="B129" s="217" t="s">
        <v>3015</v>
      </c>
      <c r="C129" s="202">
        <v>25000000</v>
      </c>
      <c r="D129" s="202">
        <v>25000000</v>
      </c>
    </row>
    <row r="130" spans="2:4">
      <c r="B130" s="217" t="s">
        <v>3118</v>
      </c>
      <c r="C130" s="202">
        <v>23879729.02</v>
      </c>
      <c r="D130" s="202">
        <v>0</v>
      </c>
    </row>
    <row r="131" spans="2:4">
      <c r="B131" s="217" t="s">
        <v>3087</v>
      </c>
      <c r="C131" s="202">
        <v>1171497553</v>
      </c>
      <c r="D131" s="202">
        <v>0</v>
      </c>
    </row>
    <row r="132" spans="2:4">
      <c r="B132" s="217" t="s">
        <v>3139</v>
      </c>
      <c r="C132" s="202">
        <v>270000000</v>
      </c>
      <c r="D132" s="202">
        <v>180304749.38</v>
      </c>
    </row>
    <row r="133" spans="2:4">
      <c r="B133" s="217" t="s">
        <v>3125</v>
      </c>
      <c r="C133" s="202">
        <v>300000000</v>
      </c>
      <c r="D133" s="202">
        <v>0</v>
      </c>
    </row>
    <row r="134" spans="2:4">
      <c r="B134" s="216" t="s">
        <v>3734</v>
      </c>
      <c r="C134" s="201">
        <v>25000000</v>
      </c>
      <c r="D134" s="201">
        <v>0</v>
      </c>
    </row>
    <row r="135" spans="2:4">
      <c r="B135" s="217" t="s">
        <v>3696</v>
      </c>
      <c r="C135" s="202">
        <v>25000000</v>
      </c>
      <c r="D135" s="202">
        <v>0</v>
      </c>
    </row>
    <row r="136" spans="2:4">
      <c r="B136" s="216" t="s">
        <v>3626</v>
      </c>
      <c r="C136" s="201">
        <v>1074943528.99</v>
      </c>
      <c r="D136" s="201">
        <v>709210704.78000009</v>
      </c>
    </row>
    <row r="137" spans="2:4">
      <c r="B137" s="217" t="s">
        <v>626</v>
      </c>
      <c r="C137" s="202">
        <v>50861077</v>
      </c>
      <c r="D137" s="202">
        <v>11152396.65</v>
      </c>
    </row>
    <row r="138" spans="2:4">
      <c r="B138" s="217" t="s">
        <v>3212</v>
      </c>
      <c r="C138" s="202">
        <v>539458884</v>
      </c>
      <c r="D138" s="202">
        <v>539458884</v>
      </c>
    </row>
    <row r="139" spans="2:4">
      <c r="B139" s="217" t="s">
        <v>665</v>
      </c>
      <c r="C139" s="202">
        <v>100000000</v>
      </c>
      <c r="D139" s="202">
        <v>4217527.25</v>
      </c>
    </row>
    <row r="140" spans="2:4">
      <c r="B140" s="217" t="s">
        <v>1910</v>
      </c>
      <c r="C140" s="202">
        <v>37249052</v>
      </c>
      <c r="D140" s="202">
        <v>5799241.1299999999</v>
      </c>
    </row>
    <row r="141" spans="2:4">
      <c r="B141" s="217" t="s">
        <v>2129</v>
      </c>
      <c r="C141" s="202">
        <v>7000000</v>
      </c>
      <c r="D141" s="202">
        <v>3788434.01</v>
      </c>
    </row>
    <row r="142" spans="2:4">
      <c r="B142" s="217" t="s">
        <v>1906</v>
      </c>
      <c r="C142" s="202">
        <v>39321294</v>
      </c>
      <c r="D142" s="202">
        <v>38761938.630000003</v>
      </c>
    </row>
    <row r="143" spans="2:4">
      <c r="B143" s="217" t="s">
        <v>913</v>
      </c>
      <c r="C143" s="202">
        <v>5000000</v>
      </c>
      <c r="D143" s="202">
        <v>0</v>
      </c>
    </row>
    <row r="144" spans="2:4">
      <c r="B144" s="217" t="s">
        <v>987</v>
      </c>
      <c r="C144" s="202">
        <v>8607582</v>
      </c>
      <c r="D144" s="202">
        <v>8607582</v>
      </c>
    </row>
    <row r="145" spans="2:4">
      <c r="B145" s="217" t="s">
        <v>637</v>
      </c>
      <c r="C145" s="202">
        <v>93603888</v>
      </c>
      <c r="D145" s="202">
        <v>82635243.599999994</v>
      </c>
    </row>
    <row r="146" spans="2:4">
      <c r="B146" s="217" t="s">
        <v>2559</v>
      </c>
      <c r="C146" s="202">
        <v>2676046</v>
      </c>
      <c r="D146" s="202">
        <v>0</v>
      </c>
    </row>
    <row r="147" spans="2:4">
      <c r="B147" s="217" t="s">
        <v>3132</v>
      </c>
      <c r="C147" s="202">
        <v>3153003.25</v>
      </c>
      <c r="D147" s="202">
        <v>2522402.6</v>
      </c>
    </row>
    <row r="148" spans="2:4">
      <c r="B148" s="217" t="s">
        <v>3138</v>
      </c>
      <c r="C148" s="202">
        <v>5790644.7199999997</v>
      </c>
      <c r="D148" s="202">
        <v>4632515.78</v>
      </c>
    </row>
    <row r="149" spans="2:4">
      <c r="B149" s="217" t="s">
        <v>3108</v>
      </c>
      <c r="C149" s="202">
        <v>20000000</v>
      </c>
      <c r="D149" s="202">
        <v>0</v>
      </c>
    </row>
    <row r="150" spans="2:4">
      <c r="B150" s="217" t="s">
        <v>3716</v>
      </c>
      <c r="C150" s="202">
        <v>7500000</v>
      </c>
      <c r="D150" s="202">
        <v>0</v>
      </c>
    </row>
    <row r="151" spans="2:4">
      <c r="B151" s="217" t="s">
        <v>3140</v>
      </c>
      <c r="C151" s="202">
        <v>9462000</v>
      </c>
      <c r="D151" s="202">
        <v>2093380.71</v>
      </c>
    </row>
    <row r="152" spans="2:4">
      <c r="B152" s="217" t="s">
        <v>3141</v>
      </c>
      <c r="C152" s="202">
        <v>9462000</v>
      </c>
      <c r="D152" s="202">
        <v>0</v>
      </c>
    </row>
    <row r="153" spans="2:4">
      <c r="B153" s="217" t="s">
        <v>3104</v>
      </c>
      <c r="C153" s="202">
        <v>9462000</v>
      </c>
      <c r="D153" s="202">
        <v>2072397.35</v>
      </c>
    </row>
    <row r="154" spans="2:4">
      <c r="B154" s="217" t="s">
        <v>3142</v>
      </c>
      <c r="C154" s="202">
        <v>9462000</v>
      </c>
      <c r="D154" s="202">
        <v>1774905.47</v>
      </c>
    </row>
    <row r="155" spans="2:4">
      <c r="B155" s="217" t="s">
        <v>3131</v>
      </c>
      <c r="C155" s="202">
        <v>9462000</v>
      </c>
      <c r="D155" s="202">
        <v>0</v>
      </c>
    </row>
    <row r="156" spans="2:4">
      <c r="B156" s="217" t="s">
        <v>3110</v>
      </c>
      <c r="C156" s="202">
        <v>9462000</v>
      </c>
      <c r="D156" s="202">
        <v>1693855.6</v>
      </c>
    </row>
    <row r="157" spans="2:4" ht="14.45" customHeight="1">
      <c r="B157" s="217" t="s">
        <v>3134</v>
      </c>
      <c r="C157" s="202">
        <v>9462000</v>
      </c>
      <c r="D157" s="202">
        <v>0</v>
      </c>
    </row>
    <row r="158" spans="2:4">
      <c r="B158" s="217" t="s">
        <v>3136</v>
      </c>
      <c r="C158" s="202">
        <v>9462000</v>
      </c>
      <c r="D158" s="202">
        <v>0</v>
      </c>
    </row>
    <row r="159" spans="2:4">
      <c r="B159" s="217" t="s">
        <v>3137</v>
      </c>
      <c r="C159" s="202">
        <v>9462000</v>
      </c>
      <c r="D159" s="202">
        <v>0</v>
      </c>
    </row>
    <row r="160" spans="2:4">
      <c r="B160" s="217" t="s">
        <v>3112</v>
      </c>
      <c r="C160" s="202">
        <v>9462000</v>
      </c>
      <c r="D160" s="202">
        <v>0</v>
      </c>
    </row>
    <row r="161" spans="2:4">
      <c r="B161" s="217" t="s">
        <v>3105</v>
      </c>
      <c r="C161" s="202">
        <v>9462000</v>
      </c>
      <c r="D161" s="202">
        <v>0</v>
      </c>
    </row>
    <row r="162" spans="2:4">
      <c r="B162" s="217" t="s">
        <v>3114</v>
      </c>
      <c r="C162" s="202">
        <v>14340058.02</v>
      </c>
      <c r="D162" s="202">
        <v>0</v>
      </c>
    </row>
    <row r="163" spans="2:4">
      <c r="B163" s="217" t="s">
        <v>3663</v>
      </c>
      <c r="C163" s="202">
        <v>1900000</v>
      </c>
      <c r="D163" s="202">
        <v>0</v>
      </c>
    </row>
    <row r="164" spans="2:4" ht="13.9" customHeight="1">
      <c r="B164" s="217" t="s">
        <v>3682</v>
      </c>
      <c r="C164" s="202">
        <v>2500000</v>
      </c>
      <c r="D164" s="202">
        <v>0</v>
      </c>
    </row>
    <row r="165" spans="2:4">
      <c r="B165" s="217" t="s">
        <v>3662</v>
      </c>
      <c r="C165" s="202">
        <v>11000000</v>
      </c>
      <c r="D165" s="202">
        <v>0</v>
      </c>
    </row>
    <row r="166" spans="2:4" ht="19.899999999999999" customHeight="1">
      <c r="B166" s="217" t="s">
        <v>3687</v>
      </c>
      <c r="C166" s="202">
        <v>12900000</v>
      </c>
      <c r="D166" s="202">
        <v>0</v>
      </c>
    </row>
    <row r="167" spans="2:4">
      <c r="B167" s="217" t="s">
        <v>3710</v>
      </c>
      <c r="C167" s="202">
        <v>6000000</v>
      </c>
      <c r="D167" s="202">
        <v>0</v>
      </c>
    </row>
    <row r="168" spans="2:4">
      <c r="B168" s="217" t="s">
        <v>3708</v>
      </c>
      <c r="C168" s="202">
        <v>2000000</v>
      </c>
      <c r="D168" s="202">
        <v>0</v>
      </c>
    </row>
    <row r="169" spans="2:4">
      <c r="B169" s="216" t="s">
        <v>3769</v>
      </c>
      <c r="C169" s="201">
        <v>2000000000</v>
      </c>
      <c r="D169" s="201">
        <v>201731070.51999998</v>
      </c>
    </row>
    <row r="170" spans="2:4">
      <c r="B170" s="217" t="s">
        <v>927</v>
      </c>
      <c r="C170" s="202">
        <v>1340000000</v>
      </c>
      <c r="D170" s="202">
        <v>151332206.53</v>
      </c>
    </row>
    <row r="171" spans="2:4">
      <c r="B171" s="217" t="s">
        <v>928</v>
      </c>
      <c r="C171" s="202">
        <v>440000000</v>
      </c>
      <c r="D171" s="202">
        <v>50398863.989999995</v>
      </c>
    </row>
    <row r="172" spans="2:4">
      <c r="B172" s="217" t="s">
        <v>624</v>
      </c>
      <c r="C172" s="202">
        <v>220000000</v>
      </c>
      <c r="D172" s="202">
        <v>0</v>
      </c>
    </row>
    <row r="173" spans="2:4" ht="18.600000000000001" customHeight="1">
      <c r="B173" s="191" t="s">
        <v>74</v>
      </c>
      <c r="C173" s="202">
        <v>500000000</v>
      </c>
      <c r="D173" s="202">
        <v>500000000</v>
      </c>
    </row>
    <row r="174" spans="2:4" ht="19.149999999999999" customHeight="1">
      <c r="B174" s="216" t="s">
        <v>3627</v>
      </c>
      <c r="C174" s="201">
        <v>500000000</v>
      </c>
      <c r="D174" s="201">
        <v>500000000</v>
      </c>
    </row>
    <row r="175" spans="2:4" ht="19.899999999999999" customHeight="1">
      <c r="B175" s="217" t="s">
        <v>2511</v>
      </c>
      <c r="C175" s="202">
        <v>250000000</v>
      </c>
      <c r="D175" s="202">
        <v>250000000</v>
      </c>
    </row>
    <row r="176" spans="2:4">
      <c r="B176" s="217" t="s">
        <v>808</v>
      </c>
      <c r="C176" s="202">
        <v>250000000</v>
      </c>
      <c r="D176" s="202">
        <v>250000000</v>
      </c>
    </row>
    <row r="177" spans="2:9">
      <c r="B177" s="224" t="s">
        <v>605</v>
      </c>
      <c r="C177" s="203">
        <v>46598769706.870003</v>
      </c>
      <c r="D177" s="203">
        <v>22311849123.540001</v>
      </c>
    </row>
    <row r="178" spans="2:9" ht="28.15" customHeight="1">
      <c r="B178" s="225" t="s">
        <v>26</v>
      </c>
      <c r="C178" s="226"/>
      <c r="D178" s="226"/>
    </row>
    <row r="179" spans="2:9" ht="35.450000000000003" customHeight="1">
      <c r="B179" s="260" t="s">
        <v>4195</v>
      </c>
      <c r="C179" s="260"/>
      <c r="D179" s="260"/>
    </row>
    <row r="180" spans="2:9">
      <c r="B180" s="227" t="s">
        <v>3628</v>
      </c>
      <c r="C180" s="227"/>
      <c r="D180" s="227"/>
    </row>
    <row r="181" spans="2:9">
      <c r="B181" s="225" t="s">
        <v>46</v>
      </c>
      <c r="C181" s="227"/>
      <c r="D181" s="227"/>
    </row>
    <row r="182" spans="2:9" ht="22.5">
      <c r="B182" s="227" t="s">
        <v>3760</v>
      </c>
      <c r="C182" s="227"/>
      <c r="D182" s="227"/>
    </row>
    <row r="186" spans="2:9" ht="14.45" customHeight="1">
      <c r="I186" s="44"/>
    </row>
    <row r="187" spans="2:9">
      <c r="I187" s="44"/>
    </row>
  </sheetData>
  <mergeCells count="11">
    <mergeCell ref="B11:B12"/>
    <mergeCell ref="C11:C12"/>
    <mergeCell ref="D11:D12"/>
    <mergeCell ref="B179:D179"/>
    <mergeCell ref="A7:E7"/>
    <mergeCell ref="A1:E1"/>
    <mergeCell ref="A2:E2"/>
    <mergeCell ref="A3:E3"/>
    <mergeCell ref="A6:E6"/>
    <mergeCell ref="A8:E8"/>
    <mergeCell ref="A5:E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E1EE4-8222-4901-8AB6-894E3112648C}">
  <dimension ref="A1:F38"/>
  <sheetViews>
    <sheetView showGridLines="0" topLeftCell="A2" zoomScale="81" zoomScaleNormal="80" workbookViewId="0">
      <selection activeCell="G37" sqref="G37"/>
    </sheetView>
  </sheetViews>
  <sheetFormatPr baseColWidth="10" defaultColWidth="11.42578125" defaultRowHeight="15"/>
  <cols>
    <col min="1" max="1" width="84" bestFit="1" customWidth="1"/>
    <col min="2" max="2" width="23.28515625" bestFit="1" customWidth="1"/>
    <col min="3" max="3" width="24.85546875" bestFit="1" customWidth="1"/>
    <col min="4" max="4" width="28.710937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 min="11" max="11" width="12.140625" bestFit="1" customWidth="1"/>
  </cols>
  <sheetData>
    <row r="1" spans="1:6" ht="28.5" customHeight="1">
      <c r="A1" s="228" t="s">
        <v>0</v>
      </c>
      <c r="B1" s="228"/>
      <c r="C1" s="228"/>
      <c r="D1" s="228"/>
      <c r="E1" s="228"/>
      <c r="F1" s="228"/>
    </row>
    <row r="2" spans="1:6" ht="21" customHeight="1">
      <c r="A2" s="229" t="s">
        <v>1</v>
      </c>
      <c r="B2" s="229"/>
      <c r="C2" s="229"/>
      <c r="D2" s="229"/>
      <c r="E2" s="229"/>
      <c r="F2" s="229"/>
    </row>
    <row r="3" spans="1:6" ht="15" customHeight="1">
      <c r="A3" s="242" t="s">
        <v>2</v>
      </c>
      <c r="B3" s="242"/>
      <c r="C3" s="242"/>
      <c r="D3" s="242"/>
      <c r="E3" s="242"/>
      <c r="F3" s="242"/>
    </row>
    <row r="5" spans="1:6" ht="18.75" customHeight="1">
      <c r="A5" s="244" t="s">
        <v>29</v>
      </c>
      <c r="B5" s="244"/>
      <c r="C5" s="244"/>
      <c r="D5" s="244"/>
      <c r="E5" s="244"/>
      <c r="F5" s="244"/>
    </row>
    <row r="6" spans="1:6" ht="18.75">
      <c r="A6" s="244" t="s">
        <v>3653</v>
      </c>
      <c r="B6" s="244"/>
      <c r="C6" s="244"/>
      <c r="D6" s="244"/>
      <c r="E6" s="244"/>
      <c r="F6" s="244"/>
    </row>
    <row r="7" spans="1:6" ht="18.75" customHeight="1">
      <c r="A7" s="261" t="s">
        <v>4196</v>
      </c>
      <c r="B7" s="261"/>
      <c r="C7" s="261"/>
      <c r="D7" s="261"/>
      <c r="E7" s="261"/>
      <c r="F7" s="261"/>
    </row>
    <row r="8" spans="1:6" ht="18.75" customHeight="1">
      <c r="A8" s="261" t="s">
        <v>4197</v>
      </c>
      <c r="B8" s="261"/>
      <c r="C8" s="261"/>
      <c r="D8" s="261"/>
      <c r="E8" s="261"/>
      <c r="F8" s="261"/>
    </row>
    <row r="9" spans="1:6" ht="15.75">
      <c r="A9" s="246" t="s">
        <v>3654</v>
      </c>
      <c r="B9" s="246"/>
      <c r="C9" s="246"/>
      <c r="D9" s="246"/>
      <c r="E9" s="246"/>
      <c r="F9" s="246"/>
    </row>
    <row r="15" spans="1:6">
      <c r="A15" s="221" t="s">
        <v>3655</v>
      </c>
      <c r="B15" t="s">
        <v>3656</v>
      </c>
      <c r="C15" t="s">
        <v>3750</v>
      </c>
      <c r="D15" t="s">
        <v>3657</v>
      </c>
    </row>
    <row r="16" spans="1:6">
      <c r="A16" s="208" t="s">
        <v>3658</v>
      </c>
      <c r="B16" s="45">
        <v>1532354614554</v>
      </c>
      <c r="C16" s="45">
        <v>1572371038976.8794</v>
      </c>
      <c r="D16" s="45">
        <v>1016264004998.4603</v>
      </c>
    </row>
    <row r="17" spans="1:4">
      <c r="A17" s="209" t="s">
        <v>14</v>
      </c>
      <c r="B17" s="45">
        <v>1418686514950</v>
      </c>
      <c r="C17" s="45">
        <v>1458702939372.8794</v>
      </c>
      <c r="D17" s="45">
        <v>949942021189.40039</v>
      </c>
    </row>
    <row r="18" spans="1:4">
      <c r="A18" s="210" t="s">
        <v>15</v>
      </c>
      <c r="B18" s="45">
        <v>1217765874318</v>
      </c>
      <c r="C18" s="45">
        <v>1254203980506.4697</v>
      </c>
      <c r="D18" s="45">
        <v>844778563268.48047</v>
      </c>
    </row>
    <row r="19" spans="1:4">
      <c r="A19" s="211" t="s">
        <v>31</v>
      </c>
      <c r="B19" s="45">
        <v>486795809749</v>
      </c>
      <c r="C19" s="45">
        <v>495808470150.57983</v>
      </c>
      <c r="D19" s="45">
        <v>304350938170.22046</v>
      </c>
    </row>
    <row r="20" spans="1:4">
      <c r="A20" s="211" t="s">
        <v>32</v>
      </c>
      <c r="B20" s="45">
        <v>73535970561</v>
      </c>
      <c r="C20" s="45">
        <v>77061341956.580002</v>
      </c>
      <c r="D20" s="45">
        <v>51880241826.229988</v>
      </c>
    </row>
    <row r="21" spans="1:4">
      <c r="A21" s="211" t="s">
        <v>16</v>
      </c>
      <c r="B21" s="45">
        <v>263816794305</v>
      </c>
      <c r="C21" s="45">
        <v>263806764432</v>
      </c>
      <c r="D21" s="45">
        <v>197063068430.00998</v>
      </c>
    </row>
    <row r="22" spans="1:4">
      <c r="A22" s="211" t="s">
        <v>33</v>
      </c>
      <c r="B22" s="45">
        <v>14201850000</v>
      </c>
      <c r="C22" s="45">
        <v>21201850000</v>
      </c>
      <c r="D22" s="45">
        <v>17529589089.030003</v>
      </c>
    </row>
    <row r="23" spans="1:4">
      <c r="A23" s="211" t="s">
        <v>34</v>
      </c>
      <c r="B23" s="45">
        <v>379413090403</v>
      </c>
      <c r="C23" s="45">
        <v>396172319881.02002</v>
      </c>
      <c r="D23" s="45">
        <v>273894640717.44998</v>
      </c>
    </row>
    <row r="24" spans="1:4">
      <c r="A24" s="211" t="s">
        <v>35</v>
      </c>
      <c r="B24" s="45">
        <v>2359300</v>
      </c>
      <c r="C24" s="45">
        <v>153234086.28999999</v>
      </c>
      <c r="D24" s="45">
        <v>60085035.539999999</v>
      </c>
    </row>
    <row r="25" spans="1:4">
      <c r="A25" s="210" t="s">
        <v>17</v>
      </c>
      <c r="B25" s="45">
        <v>200920640632</v>
      </c>
      <c r="C25" s="45">
        <v>204498958866.41</v>
      </c>
      <c r="D25" s="45">
        <v>105163457920.92001</v>
      </c>
    </row>
    <row r="26" spans="1:4">
      <c r="A26" s="211" t="s">
        <v>36</v>
      </c>
      <c r="B26" s="45">
        <v>75124304565</v>
      </c>
      <c r="C26" s="45">
        <v>58156207818.920029</v>
      </c>
      <c r="D26" s="45">
        <v>33897259901.779999</v>
      </c>
    </row>
    <row r="27" spans="1:4">
      <c r="A27" s="211" t="s">
        <v>37</v>
      </c>
      <c r="B27" s="45">
        <v>57840512900</v>
      </c>
      <c r="C27" s="45">
        <v>69578082097.569977</v>
      </c>
      <c r="D27" s="45">
        <v>29358628965.000015</v>
      </c>
    </row>
    <row r="28" spans="1:4">
      <c r="A28" s="211" t="s">
        <v>38</v>
      </c>
      <c r="B28" s="45">
        <v>9142603</v>
      </c>
      <c r="C28" s="45">
        <v>64902536.399999999</v>
      </c>
      <c r="D28" s="45">
        <v>17577764.089999996</v>
      </c>
    </row>
    <row r="29" spans="1:4">
      <c r="A29" s="211" t="s">
        <v>39</v>
      </c>
      <c r="B29" s="45">
        <v>2087679447</v>
      </c>
      <c r="C29" s="45">
        <v>4235751019.6399999</v>
      </c>
      <c r="D29" s="45">
        <v>1262136108.97</v>
      </c>
    </row>
    <row r="30" spans="1:4">
      <c r="A30" s="211" t="s">
        <v>40</v>
      </c>
      <c r="B30" s="45">
        <v>64412716842</v>
      </c>
      <c r="C30" s="45">
        <v>72285579102.880005</v>
      </c>
      <c r="D30" s="45">
        <v>40627855181.080002</v>
      </c>
    </row>
    <row r="31" spans="1:4">
      <c r="A31" s="211" t="s">
        <v>41</v>
      </c>
      <c r="B31" s="45">
        <v>1446284275</v>
      </c>
      <c r="C31" s="45">
        <v>178436290.99999997</v>
      </c>
      <c r="D31" s="45">
        <v>0</v>
      </c>
    </row>
    <row r="32" spans="1:4">
      <c r="A32" s="209" t="s">
        <v>3659</v>
      </c>
      <c r="B32" s="45">
        <v>113668099604</v>
      </c>
      <c r="C32" s="45">
        <v>113668099604</v>
      </c>
      <c r="D32" s="45">
        <v>66321983809.060005</v>
      </c>
    </row>
    <row r="33" spans="1:4">
      <c r="A33" s="210" t="s">
        <v>25</v>
      </c>
      <c r="B33" s="45">
        <v>113668099604</v>
      </c>
      <c r="C33" s="45">
        <v>113668099604</v>
      </c>
      <c r="D33" s="45">
        <v>66321983809.060005</v>
      </c>
    </row>
    <row r="34" spans="1:4">
      <c r="A34" s="211" t="s">
        <v>43</v>
      </c>
      <c r="B34" s="45">
        <v>4281932616</v>
      </c>
      <c r="C34" s="45">
        <v>4281932616</v>
      </c>
      <c r="D34" s="45">
        <v>225517410</v>
      </c>
    </row>
    <row r="35" spans="1:4">
      <c r="A35" s="211" t="s">
        <v>44</v>
      </c>
      <c r="B35" s="45">
        <v>109386166988</v>
      </c>
      <c r="C35" s="45">
        <v>107956166988</v>
      </c>
      <c r="D35" s="45">
        <v>64697088503.860008</v>
      </c>
    </row>
    <row r="36" spans="1:4">
      <c r="A36" s="211" t="s">
        <v>3660</v>
      </c>
      <c r="B36" s="45">
        <v>0</v>
      </c>
      <c r="C36" s="45">
        <v>0</v>
      </c>
      <c r="D36" s="45">
        <v>0</v>
      </c>
    </row>
    <row r="37" spans="1:4">
      <c r="A37" s="211" t="s">
        <v>3736</v>
      </c>
      <c r="B37" s="45">
        <v>0</v>
      </c>
      <c r="C37" s="45">
        <v>1430000000</v>
      </c>
      <c r="D37" s="45">
        <v>1399377895.2</v>
      </c>
    </row>
    <row r="38" spans="1:4">
      <c r="A38" s="208" t="s">
        <v>605</v>
      </c>
      <c r="B38" s="45">
        <v>1532354614554</v>
      </c>
      <c r="C38" s="45">
        <v>1572371038976.8794</v>
      </c>
      <c r="D38" s="45">
        <v>1016264004998.4603</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zoomScale="90" zoomScaleNormal="90" workbookViewId="0">
      <selection activeCell="H20" sqref="H20"/>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28" t="s">
        <v>0</v>
      </c>
      <c r="B1" s="228"/>
      <c r="C1" s="228"/>
      <c r="D1" s="228"/>
      <c r="E1" s="228"/>
      <c r="F1" s="228"/>
      <c r="G1" s="3"/>
      <c r="H1" s="3"/>
    </row>
    <row r="2" spans="1:9" ht="21" customHeight="1">
      <c r="A2" s="229" t="s">
        <v>1</v>
      </c>
      <c r="B2" s="229"/>
      <c r="C2" s="229"/>
      <c r="D2" s="229"/>
      <c r="E2" s="229"/>
      <c r="F2" s="229"/>
      <c r="G2" s="2"/>
      <c r="H2" s="2"/>
    </row>
    <row r="3" spans="1:9" ht="15" customHeight="1">
      <c r="A3" s="242" t="s">
        <v>2</v>
      </c>
      <c r="B3" s="242"/>
      <c r="C3" s="242"/>
      <c r="D3" s="242"/>
      <c r="E3" s="242"/>
      <c r="F3" s="242"/>
      <c r="G3" s="1"/>
      <c r="H3" s="72"/>
    </row>
    <row r="5" spans="1:9" ht="18.75">
      <c r="A5" s="243" t="s">
        <v>29</v>
      </c>
      <c r="B5" s="243"/>
      <c r="C5" s="243"/>
      <c r="D5" s="243"/>
      <c r="E5" s="243"/>
      <c r="F5" s="243"/>
      <c r="G5" s="4"/>
      <c r="H5" s="51"/>
    </row>
    <row r="6" spans="1:9" ht="18.75" customHeight="1">
      <c r="A6" s="244" t="s">
        <v>30</v>
      </c>
      <c r="B6" s="244"/>
      <c r="C6" s="244"/>
      <c r="D6" s="244"/>
      <c r="E6" s="244"/>
      <c r="F6" s="244"/>
      <c r="G6" s="4"/>
      <c r="H6" s="4"/>
    </row>
    <row r="7" spans="1:9" ht="18.75">
      <c r="A7" s="240" t="s">
        <v>4194</v>
      </c>
      <c r="B7" s="240"/>
      <c r="C7" s="240"/>
      <c r="D7" s="240"/>
      <c r="E7" s="240"/>
      <c r="F7" s="240"/>
      <c r="G7" s="12"/>
      <c r="H7" s="52"/>
    </row>
    <row r="8" spans="1:9" ht="15.75">
      <c r="A8" s="246" t="s">
        <v>5</v>
      </c>
      <c r="B8" s="246"/>
      <c r="C8" s="246"/>
      <c r="D8" s="246"/>
      <c r="E8" s="246"/>
      <c r="F8" s="246"/>
      <c r="G8" s="50"/>
      <c r="H8" s="6"/>
    </row>
    <row r="9" spans="1:9">
      <c r="G9" s="12"/>
    </row>
    <row r="10" spans="1:9">
      <c r="G10" s="12"/>
      <c r="H10" s="12"/>
    </row>
    <row r="11" spans="1:9" ht="15" customHeight="1">
      <c r="B11" s="245" t="s">
        <v>6</v>
      </c>
      <c r="C11" s="47" t="s">
        <v>7</v>
      </c>
      <c r="D11" s="47" t="s">
        <v>3746</v>
      </c>
      <c r="E11" s="234" t="s">
        <v>8</v>
      </c>
    </row>
    <row r="12" spans="1:9" ht="15" customHeight="1">
      <c r="B12" s="245"/>
      <c r="C12" s="49" t="s">
        <v>3757</v>
      </c>
      <c r="D12" s="49" t="s">
        <v>3754</v>
      </c>
      <c r="E12" s="234"/>
      <c r="F12" s="12"/>
      <c r="G12" s="12"/>
      <c r="H12" s="12"/>
      <c r="I12" s="12"/>
    </row>
    <row r="13" spans="1:9">
      <c r="B13" s="22" t="s">
        <v>14</v>
      </c>
      <c r="C13" s="20">
        <f>+C14+C21</f>
        <v>1418686.51495</v>
      </c>
      <c r="D13" s="20">
        <f>+D14+D21</f>
        <v>1458702.9393728799</v>
      </c>
      <c r="E13" s="96">
        <f>E14+E21</f>
        <v>949942.02118940081</v>
      </c>
      <c r="G13" s="12"/>
      <c r="H13" s="12"/>
      <c r="I13" s="12"/>
    </row>
    <row r="14" spans="1:9">
      <c r="B14" s="23" t="s">
        <v>15</v>
      </c>
      <c r="C14" s="262">
        <f>SUM(C15:C20)</f>
        <v>1217765.8743179999</v>
      </c>
      <c r="D14" s="262">
        <f>SUM(D15:D20)</f>
        <v>1254203.98050647</v>
      </c>
      <c r="E14" s="263">
        <f>SUM(E15:E20)</f>
        <v>844778.56326848082</v>
      </c>
      <c r="G14" s="12"/>
      <c r="H14" s="12"/>
      <c r="I14" s="12"/>
    </row>
    <row r="15" spans="1:9" ht="12.75" customHeight="1">
      <c r="B15" s="24" t="s">
        <v>31</v>
      </c>
      <c r="C15" s="21">
        <v>486795.80974900001</v>
      </c>
      <c r="D15" s="21">
        <v>495808.47015057999</v>
      </c>
      <c r="E15" s="264">
        <v>304350.93817022059</v>
      </c>
      <c r="F15" s="21"/>
      <c r="G15" s="12"/>
      <c r="H15" s="12"/>
      <c r="I15" s="12"/>
    </row>
    <row r="16" spans="1:9">
      <c r="B16" s="24" t="s">
        <v>32</v>
      </c>
      <c r="C16" s="21">
        <v>73535.970560999995</v>
      </c>
      <c r="D16" s="21">
        <v>77061.34195658</v>
      </c>
      <c r="E16" s="264">
        <v>51880.241826229998</v>
      </c>
      <c r="F16" s="109"/>
      <c r="G16" s="12"/>
      <c r="H16" s="12"/>
    </row>
    <row r="17" spans="2:10">
      <c r="B17" s="24" t="s">
        <v>16</v>
      </c>
      <c r="C17" s="21">
        <v>263816.79430499999</v>
      </c>
      <c r="D17" s="21">
        <v>263806.764432</v>
      </c>
      <c r="E17" s="264">
        <v>197063.06843001</v>
      </c>
      <c r="F17" s="21"/>
      <c r="G17" s="12"/>
      <c r="H17" s="12"/>
    </row>
    <row r="18" spans="2:10">
      <c r="B18" s="24" t="s">
        <v>33</v>
      </c>
      <c r="C18" s="29">
        <v>14201.85</v>
      </c>
      <c r="D18" s="29">
        <v>21201.85</v>
      </c>
      <c r="E18" s="264">
        <v>17529.58908903</v>
      </c>
      <c r="F18" s="70"/>
      <c r="G18" s="12"/>
      <c r="H18" s="12"/>
    </row>
    <row r="19" spans="2:10">
      <c r="B19" s="24" t="s">
        <v>34</v>
      </c>
      <c r="C19" s="21">
        <v>379413.09040300001</v>
      </c>
      <c r="D19" s="21">
        <v>396172.31988102</v>
      </c>
      <c r="E19" s="264">
        <v>273894.64071745006</v>
      </c>
      <c r="F19" s="21"/>
      <c r="G19" s="12"/>
      <c r="H19" s="12"/>
    </row>
    <row r="20" spans="2:10">
      <c r="B20" s="24" t="s">
        <v>35</v>
      </c>
      <c r="C20" s="21">
        <v>2.3593000000000002</v>
      </c>
      <c r="D20" s="21">
        <v>153.23408628999999</v>
      </c>
      <c r="E20" s="264">
        <v>60.08503554</v>
      </c>
      <c r="F20" s="21"/>
      <c r="G20" s="12"/>
      <c r="H20" s="12"/>
      <c r="J20" s="12"/>
    </row>
    <row r="21" spans="2:10">
      <c r="B21" s="23" t="s">
        <v>17</v>
      </c>
      <c r="C21" s="262">
        <f>SUM(C22:C27)</f>
        <v>200920.640632</v>
      </c>
      <c r="D21" s="262">
        <f>SUM(D22:D27)</f>
        <v>204498.95886640996</v>
      </c>
      <c r="E21" s="263">
        <f>SUM(E22:E27)</f>
        <v>105163.45792092002</v>
      </c>
      <c r="F21" s="21"/>
      <c r="G21" s="12"/>
      <c r="H21" s="12"/>
      <c r="I21" s="12"/>
    </row>
    <row r="22" spans="2:10">
      <c r="B22" s="24" t="s">
        <v>36</v>
      </c>
      <c r="C22" s="21">
        <v>75124.304564999999</v>
      </c>
      <c r="D22" s="21">
        <v>58156.207818920018</v>
      </c>
      <c r="E22" s="264">
        <v>33897.259901780009</v>
      </c>
      <c r="F22" s="21"/>
      <c r="G22" s="12"/>
      <c r="H22" s="12"/>
      <c r="I22" s="43"/>
    </row>
    <row r="23" spans="2:10">
      <c r="B23" s="24" t="s">
        <v>37</v>
      </c>
      <c r="C23" s="21">
        <v>57840.512900000002</v>
      </c>
      <c r="D23" s="21">
        <v>69578.082097569946</v>
      </c>
      <c r="E23" s="264">
        <v>29358.628965000014</v>
      </c>
      <c r="F23" s="21"/>
      <c r="G23" s="12"/>
      <c r="H23" s="12"/>
    </row>
    <row r="24" spans="2:10">
      <c r="B24" s="24" t="s">
        <v>38</v>
      </c>
      <c r="C24" s="21">
        <v>9.1426029999999994</v>
      </c>
      <c r="D24" s="21">
        <v>64.902536400000002</v>
      </c>
      <c r="E24" s="264">
        <v>17.577764089999995</v>
      </c>
      <c r="F24" s="21"/>
      <c r="G24" s="12"/>
      <c r="H24" s="12"/>
    </row>
    <row r="25" spans="2:10">
      <c r="B25" s="24" t="s">
        <v>39</v>
      </c>
      <c r="C25" s="21">
        <v>2087.679447</v>
      </c>
      <c r="D25" s="21">
        <v>4235.7510196399999</v>
      </c>
      <c r="E25" s="264">
        <v>1262.1361089700001</v>
      </c>
      <c r="F25" s="21"/>
      <c r="G25" s="12"/>
      <c r="H25" s="12"/>
    </row>
    <row r="26" spans="2:10">
      <c r="B26" s="24" t="s">
        <v>40</v>
      </c>
      <c r="C26" s="21">
        <v>64412.716842000002</v>
      </c>
      <c r="D26" s="21">
        <v>72285.579102880001</v>
      </c>
      <c r="E26" s="264">
        <v>40627.855181079991</v>
      </c>
      <c r="F26" s="21"/>
      <c r="G26" s="12"/>
      <c r="H26" s="12"/>
    </row>
    <row r="27" spans="2:10">
      <c r="B27" s="24" t="s">
        <v>41</v>
      </c>
      <c r="C27" s="21">
        <v>1446.284275</v>
      </c>
      <c r="D27" s="21">
        <v>178.43629100000001</v>
      </c>
      <c r="E27" s="264">
        <v>0</v>
      </c>
      <c r="F27" s="21"/>
      <c r="G27" s="12"/>
      <c r="H27" s="12"/>
    </row>
    <row r="28" spans="2:10">
      <c r="B28" s="22" t="s">
        <v>42</v>
      </c>
      <c r="C28" s="20">
        <f>C29</f>
        <v>113668.099604</v>
      </c>
      <c r="D28" s="20">
        <f>D29</f>
        <v>113668.099604</v>
      </c>
      <c r="E28" s="96">
        <f>E29</f>
        <v>66321.98380906001</v>
      </c>
      <c r="F28" s="21"/>
      <c r="G28" s="12"/>
      <c r="H28" s="12"/>
    </row>
    <row r="29" spans="2:10">
      <c r="B29" s="23" t="s">
        <v>25</v>
      </c>
      <c r="C29" s="263">
        <f>SUM(C30:C32)</f>
        <v>113668.099604</v>
      </c>
      <c r="D29" s="263">
        <f>SUM(D30:D32)</f>
        <v>113668.099604</v>
      </c>
      <c r="E29" s="263">
        <f>SUM(E30:E32)</f>
        <v>66321.98380906001</v>
      </c>
      <c r="F29" s="21"/>
      <c r="G29" s="12"/>
      <c r="H29" s="12"/>
    </row>
    <row r="30" spans="2:10">
      <c r="B30" s="24" t="s">
        <v>43</v>
      </c>
      <c r="C30" s="21">
        <v>4281.9326160000001</v>
      </c>
      <c r="D30" s="21">
        <v>4281.9326160000001</v>
      </c>
      <c r="E30" s="264">
        <v>225.51741000000001</v>
      </c>
      <c r="F30" s="21"/>
      <c r="G30" s="12"/>
      <c r="H30" s="12"/>
    </row>
    <row r="31" spans="2:10">
      <c r="B31" s="24" t="s">
        <v>44</v>
      </c>
      <c r="C31" s="21">
        <v>109386.166988</v>
      </c>
      <c r="D31" s="21">
        <v>107956.166988</v>
      </c>
      <c r="E31" s="264">
        <v>64697.088503860003</v>
      </c>
      <c r="F31" s="21"/>
      <c r="G31" s="12"/>
      <c r="H31" s="12"/>
    </row>
    <row r="32" spans="2:10">
      <c r="B32" s="24" t="s">
        <v>3736</v>
      </c>
      <c r="C32" s="264">
        <v>0</v>
      </c>
      <c r="D32" s="264">
        <v>1430</v>
      </c>
      <c r="E32" s="264">
        <v>1399.3778952</v>
      </c>
      <c r="F32" s="21"/>
      <c r="G32" s="12"/>
      <c r="H32" s="12"/>
    </row>
    <row r="33" spans="2:20" ht="15" customHeight="1">
      <c r="B33" s="34" t="s">
        <v>45</v>
      </c>
      <c r="C33" s="30">
        <f>C13+C28</f>
        <v>1532354.6145540001</v>
      </c>
      <c r="D33" s="30">
        <f>D13+D28</f>
        <v>1572371.03897688</v>
      </c>
      <c r="E33" s="99">
        <f>E13+E28</f>
        <v>1016264.0049984609</v>
      </c>
      <c r="H33" s="12"/>
      <c r="I33" s="8"/>
      <c r="J33" s="8"/>
      <c r="K33" s="8"/>
      <c r="L33" s="8"/>
      <c r="M33" s="8"/>
      <c r="N33" s="8"/>
      <c r="O33" s="8"/>
    </row>
    <row r="34" spans="2:20" ht="15" customHeight="1">
      <c r="B34" s="15" t="s">
        <v>26</v>
      </c>
      <c r="C34" s="15"/>
      <c r="D34" s="15"/>
      <c r="E34" s="71"/>
      <c r="F34" s="8"/>
      <c r="I34" s="8"/>
      <c r="J34" s="8"/>
      <c r="K34" s="8"/>
      <c r="L34" s="8"/>
      <c r="M34" s="8"/>
      <c r="N34" s="8"/>
      <c r="O34" s="8"/>
      <c r="P34" s="8"/>
      <c r="Q34" s="8"/>
      <c r="R34" s="8"/>
      <c r="S34" s="8"/>
    </row>
    <row r="35" spans="2:20" ht="20.45" customHeight="1">
      <c r="B35" s="233" t="s">
        <v>4195</v>
      </c>
      <c r="C35" s="233"/>
      <c r="D35" s="233"/>
      <c r="E35" s="233"/>
      <c r="F35" s="8"/>
      <c r="I35" s="8"/>
      <c r="J35" s="8"/>
      <c r="K35" s="8"/>
      <c r="L35" s="8"/>
      <c r="M35" s="8"/>
      <c r="N35" s="8"/>
      <c r="O35" s="8"/>
      <c r="P35" s="8"/>
      <c r="Q35" s="8"/>
      <c r="R35" s="8"/>
      <c r="S35" s="8"/>
      <c r="T35" s="8"/>
    </row>
    <row r="36" spans="2:20" ht="19.149999999999999" customHeight="1">
      <c r="B36" s="233" t="s">
        <v>46</v>
      </c>
      <c r="C36" s="233"/>
      <c r="D36" s="233"/>
      <c r="E36" s="233"/>
      <c r="F36" s="8"/>
      <c r="H36" s="8"/>
      <c r="I36" s="8"/>
      <c r="J36" s="8"/>
      <c r="K36" s="8"/>
      <c r="L36" s="8"/>
      <c r="M36" s="8"/>
      <c r="N36" s="8"/>
      <c r="O36" s="8"/>
      <c r="P36" s="8"/>
      <c r="Q36" s="8"/>
      <c r="R36" s="8"/>
      <c r="S36" s="8"/>
      <c r="T36" s="8"/>
    </row>
    <row r="37" spans="2:20">
      <c r="B37" s="233" t="s">
        <v>3760</v>
      </c>
      <c r="C37" s="233"/>
      <c r="D37" s="233"/>
      <c r="E37" s="233"/>
    </row>
    <row r="38" spans="2:20">
      <c r="B38" s="233"/>
      <c r="C38" s="233"/>
      <c r="D38" s="233"/>
      <c r="E38" s="233"/>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8"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90" zoomScaleNormal="90" workbookViewId="0">
      <selection sqref="A1:F1"/>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28" t="s">
        <v>0</v>
      </c>
      <c r="B1" s="228"/>
      <c r="C1" s="228"/>
      <c r="D1" s="228"/>
      <c r="E1" s="228"/>
      <c r="F1" s="228"/>
    </row>
    <row r="2" spans="1:9" ht="21" customHeight="1">
      <c r="A2" s="229" t="s">
        <v>1</v>
      </c>
      <c r="B2" s="229"/>
      <c r="C2" s="229"/>
      <c r="D2" s="229"/>
      <c r="E2" s="229"/>
      <c r="F2" s="229"/>
    </row>
    <row r="3" spans="1:9" ht="15" customHeight="1">
      <c r="A3" s="242" t="s">
        <v>2</v>
      </c>
      <c r="B3" s="242"/>
      <c r="C3" s="242"/>
      <c r="D3" s="242"/>
      <c r="E3" s="242"/>
      <c r="F3" s="242"/>
    </row>
    <row r="5" spans="1:9" ht="18.75" customHeight="1">
      <c r="A5" s="244" t="s">
        <v>29</v>
      </c>
      <c r="B5" s="244"/>
      <c r="C5" s="244"/>
      <c r="D5" s="244"/>
      <c r="E5" s="244"/>
      <c r="F5" s="244"/>
    </row>
    <row r="6" spans="1:9" ht="18.75" customHeight="1">
      <c r="A6" s="244" t="s">
        <v>47</v>
      </c>
      <c r="B6" s="244"/>
      <c r="C6" s="244"/>
      <c r="D6" s="244"/>
      <c r="E6" s="244"/>
      <c r="F6" s="244"/>
    </row>
    <row r="7" spans="1:9" ht="18.75">
      <c r="A7" s="240" t="s">
        <v>4194</v>
      </c>
      <c r="B7" s="240"/>
      <c r="C7" s="240"/>
      <c r="D7" s="240"/>
      <c r="E7" s="240"/>
      <c r="F7" s="240"/>
    </row>
    <row r="8" spans="1:9" ht="15.75">
      <c r="A8" s="246" t="s">
        <v>5</v>
      </c>
      <c r="B8" s="246"/>
      <c r="C8" s="246"/>
      <c r="D8" s="246"/>
      <c r="E8" s="246"/>
      <c r="F8" s="246"/>
    </row>
    <row r="10" spans="1:9">
      <c r="H10" s="43"/>
    </row>
    <row r="11" spans="1:9" ht="15" customHeight="1">
      <c r="B11" s="245" t="s">
        <v>6</v>
      </c>
      <c r="C11" s="48" t="s">
        <v>7</v>
      </c>
      <c r="D11" s="49" t="s">
        <v>3746</v>
      </c>
      <c r="E11" s="247" t="s">
        <v>8</v>
      </c>
    </row>
    <row r="12" spans="1:9">
      <c r="B12" s="245"/>
      <c r="C12" s="49" t="s">
        <v>3757</v>
      </c>
      <c r="D12" s="49" t="s">
        <v>3754</v>
      </c>
      <c r="E12" s="247"/>
    </row>
    <row r="13" spans="1:9">
      <c r="B13" s="25" t="s">
        <v>14</v>
      </c>
      <c r="C13" s="26">
        <f>C14+C17+C43+C45+C47+C49+C51+C53+C55</f>
        <v>1418686.5149499997</v>
      </c>
      <c r="D13" s="26">
        <f>D14+D17+D43+D45+D47+D49+D51+D53+D55</f>
        <v>1458702.9393728804</v>
      </c>
      <c r="E13" s="97">
        <f t="shared" ref="E13" si="0">E14+E17+E43+E45+E47+E49+E51+E53+E55</f>
        <v>949942.02118940023</v>
      </c>
      <c r="H13" s="12"/>
      <c r="I13" s="46"/>
    </row>
    <row r="14" spans="1:9">
      <c r="B14" s="31" t="s">
        <v>48</v>
      </c>
      <c r="C14" s="28">
        <f>SUM(C15:C16)</f>
        <v>8903.7198360000002</v>
      </c>
      <c r="D14" s="28">
        <f>SUM(D15:D16)</f>
        <v>9103.7198360000002</v>
      </c>
      <c r="E14" s="96">
        <f>SUM(E15:E16)</f>
        <v>6877.7891619899983</v>
      </c>
      <c r="H14" s="12"/>
    </row>
    <row r="15" spans="1:9">
      <c r="B15" s="32" t="s">
        <v>49</v>
      </c>
      <c r="C15" s="73">
        <v>3010.7791240000001</v>
      </c>
      <c r="D15" s="73">
        <v>3110.7791240000001</v>
      </c>
      <c r="E15" s="95">
        <v>2358.0842440000001</v>
      </c>
      <c r="F15" s="29"/>
      <c r="H15" s="12"/>
    </row>
    <row r="16" spans="1:9">
      <c r="B16" s="32" t="s">
        <v>50</v>
      </c>
      <c r="C16" s="73">
        <v>5892.9407119999996</v>
      </c>
      <c r="D16" s="73">
        <v>5992.9407119999996</v>
      </c>
      <c r="E16" s="95">
        <v>4519.7049179899986</v>
      </c>
      <c r="F16" s="29"/>
      <c r="H16" s="12"/>
    </row>
    <row r="17" spans="2:10">
      <c r="B17" s="31" t="s">
        <v>51</v>
      </c>
      <c r="C17" s="28">
        <f>SUM(C18:C42)</f>
        <v>1383831.7541819999</v>
      </c>
      <c r="D17" s="28">
        <f>SUM(D18:D42)</f>
        <v>1419857.4544557605</v>
      </c>
      <c r="E17" s="96">
        <f>SUM(E18:E42)</f>
        <v>917965.45140423009</v>
      </c>
      <c r="F17" s="29"/>
    </row>
    <row r="18" spans="2:10">
      <c r="B18" s="32" t="s">
        <v>52</v>
      </c>
      <c r="C18" s="73">
        <v>134574.460999</v>
      </c>
      <c r="D18" s="73">
        <v>135635.60377972003</v>
      </c>
      <c r="E18" s="95">
        <v>80103.321481040068</v>
      </c>
      <c r="F18" s="83"/>
    </row>
    <row r="19" spans="2:10">
      <c r="B19" s="32" t="s">
        <v>53</v>
      </c>
      <c r="C19" s="73">
        <v>63356.076866000003</v>
      </c>
      <c r="D19" s="73">
        <v>70124.555965729945</v>
      </c>
      <c r="E19" s="95">
        <v>41530.680517459987</v>
      </c>
      <c r="F19" s="83"/>
      <c r="G19" s="83"/>
    </row>
    <row r="20" spans="2:10">
      <c r="B20" s="32" t="s">
        <v>54</v>
      </c>
      <c r="C20" s="73">
        <v>58313.394674000003</v>
      </c>
      <c r="D20" s="73">
        <v>62474.571133839985</v>
      </c>
      <c r="E20" s="95">
        <v>37509.08596127999</v>
      </c>
      <c r="F20" s="83"/>
      <c r="G20" s="83"/>
    </row>
    <row r="21" spans="2:10">
      <c r="B21" s="32" t="s">
        <v>55</v>
      </c>
      <c r="C21" s="73">
        <v>13587.977681</v>
      </c>
      <c r="D21" s="73">
        <v>13333.718539</v>
      </c>
      <c r="E21" s="95">
        <v>8069.3829816800007</v>
      </c>
      <c r="F21" s="83"/>
      <c r="G21" s="83"/>
    </row>
    <row r="22" spans="2:10">
      <c r="B22" s="32" t="s">
        <v>56</v>
      </c>
      <c r="C22" s="73">
        <v>23351.049641000001</v>
      </c>
      <c r="D22" s="73">
        <v>25007.030216440002</v>
      </c>
      <c r="E22" s="95">
        <v>14524.3326536</v>
      </c>
      <c r="F22" s="83"/>
      <c r="G22" s="83"/>
    </row>
    <row r="23" spans="2:10">
      <c r="B23" s="32" t="s">
        <v>57</v>
      </c>
      <c r="C23" s="73">
        <v>297041.5</v>
      </c>
      <c r="D23" s="73">
        <v>296960.49999900052</v>
      </c>
      <c r="E23" s="95">
        <v>182094.57020622998</v>
      </c>
      <c r="F23" s="83"/>
      <c r="G23" s="83"/>
    </row>
    <row r="24" spans="2:10">
      <c r="B24" s="32" t="s">
        <v>58</v>
      </c>
      <c r="C24" s="73">
        <v>146276.98367799999</v>
      </c>
      <c r="D24" s="73">
        <v>153775.80917980996</v>
      </c>
      <c r="E24" s="95">
        <v>102313.65334543999</v>
      </c>
      <c r="F24" s="83"/>
      <c r="G24" s="83"/>
    </row>
    <row r="25" spans="2:10">
      <c r="B25" s="33" t="s">
        <v>59</v>
      </c>
      <c r="C25" s="73">
        <v>3827.8653890000001</v>
      </c>
      <c r="D25" s="73">
        <v>4267.5330517699995</v>
      </c>
      <c r="E25" s="95">
        <v>2472.60305096</v>
      </c>
      <c r="F25" s="83"/>
      <c r="G25" s="83"/>
    </row>
    <row r="26" spans="2:10">
      <c r="B26" s="33" t="s">
        <v>60</v>
      </c>
      <c r="C26" s="73">
        <v>2838.7624080000001</v>
      </c>
      <c r="D26" s="73">
        <v>2885.0114146300002</v>
      </c>
      <c r="E26" s="95">
        <v>1785.5522376900001</v>
      </c>
      <c r="F26" s="83"/>
      <c r="G26" s="83"/>
      <c r="J26" s="73"/>
    </row>
    <row r="27" spans="2:10">
      <c r="B27" s="33" t="s">
        <v>61</v>
      </c>
      <c r="C27" s="73">
        <v>18541.650695</v>
      </c>
      <c r="D27" s="73">
        <v>21620.7648348</v>
      </c>
      <c r="E27" s="95">
        <v>12220.910126860001</v>
      </c>
      <c r="F27" s="83"/>
      <c r="G27" s="83"/>
    </row>
    <row r="28" spans="2:10">
      <c r="B28" s="33" t="s">
        <v>62</v>
      </c>
      <c r="C28" s="73">
        <v>85145.723815999998</v>
      </c>
      <c r="D28" s="73">
        <v>72055.789031999986</v>
      </c>
      <c r="E28" s="95">
        <v>44581.711650399986</v>
      </c>
      <c r="F28" s="83"/>
      <c r="G28" s="83"/>
    </row>
    <row r="29" spans="2:10">
      <c r="B29" s="33" t="s">
        <v>63</v>
      </c>
      <c r="C29" s="73">
        <v>22483.984637000001</v>
      </c>
      <c r="D29" s="73">
        <v>29492.626397160002</v>
      </c>
      <c r="E29" s="95">
        <v>21632.547310179994</v>
      </c>
      <c r="F29" s="83"/>
      <c r="G29" s="83"/>
    </row>
    <row r="30" spans="2:10">
      <c r="B30" s="33" t="s">
        <v>64</v>
      </c>
      <c r="C30" s="73">
        <v>10076.578352</v>
      </c>
      <c r="D30" s="73">
        <v>9377.2333520000029</v>
      </c>
      <c r="E30" s="95">
        <v>3668.0337597100006</v>
      </c>
      <c r="F30" s="83"/>
      <c r="G30" s="83"/>
    </row>
    <row r="31" spans="2:10">
      <c r="B31" s="33" t="s">
        <v>65</v>
      </c>
      <c r="C31" s="73">
        <v>9648.5359410000001</v>
      </c>
      <c r="D31" s="73">
        <v>9648.5359410000001</v>
      </c>
      <c r="E31" s="95">
        <v>7274.2409605400007</v>
      </c>
      <c r="F31" s="83"/>
      <c r="G31" s="83"/>
    </row>
    <row r="32" spans="2:10">
      <c r="B32" s="33" t="s">
        <v>66</v>
      </c>
      <c r="C32" s="73">
        <v>1360.2491910000001</v>
      </c>
      <c r="D32" s="73">
        <v>1477.4737395699999</v>
      </c>
      <c r="E32" s="95">
        <v>768.42937953999967</v>
      </c>
      <c r="F32" s="83"/>
      <c r="G32" s="83"/>
    </row>
    <row r="33" spans="2:8">
      <c r="B33" s="33" t="s">
        <v>67</v>
      </c>
      <c r="C33" s="73">
        <v>4168.0412980000001</v>
      </c>
      <c r="D33" s="73">
        <v>4183.3202676000001</v>
      </c>
      <c r="E33" s="95">
        <v>2390.3475562600006</v>
      </c>
      <c r="F33" s="83"/>
      <c r="G33" s="83"/>
    </row>
    <row r="34" spans="2:8">
      <c r="B34" s="33" t="s">
        <v>68</v>
      </c>
      <c r="C34" s="73">
        <v>681.24267599999996</v>
      </c>
      <c r="D34" s="73">
        <v>691.69512099999986</v>
      </c>
      <c r="E34" s="95">
        <v>415.60232004999995</v>
      </c>
      <c r="F34" s="83"/>
      <c r="G34" s="83"/>
    </row>
    <row r="35" spans="2:8">
      <c r="B35" s="33" t="s">
        <v>69</v>
      </c>
      <c r="C35" s="73">
        <v>15623.942767</v>
      </c>
      <c r="D35" s="73">
        <v>18279.486383999996</v>
      </c>
      <c r="E35" s="95">
        <v>9417.0733867500057</v>
      </c>
      <c r="F35" s="83"/>
      <c r="G35" s="83"/>
    </row>
    <row r="36" spans="2:8">
      <c r="B36" s="33" t="s">
        <v>70</v>
      </c>
      <c r="C36" s="73">
        <v>20784.213876999998</v>
      </c>
      <c r="D36" s="73">
        <v>20944.827557060002</v>
      </c>
      <c r="E36" s="95">
        <v>13447.805939630003</v>
      </c>
      <c r="F36" s="83"/>
      <c r="G36" s="83"/>
    </row>
    <row r="37" spans="2:8">
      <c r="B37" s="33" t="s">
        <v>71</v>
      </c>
      <c r="C37" s="73">
        <v>3702.7130470000002</v>
      </c>
      <c r="D37" s="73">
        <v>3706.6547036300008</v>
      </c>
      <c r="E37" s="95">
        <v>1830.4360248700007</v>
      </c>
      <c r="F37" s="83"/>
      <c r="G37" s="83"/>
    </row>
    <row r="38" spans="2:8">
      <c r="B38" s="33" t="s">
        <v>72</v>
      </c>
      <c r="C38" s="73">
        <v>2541.4112580000001</v>
      </c>
      <c r="D38" s="73">
        <v>2716.8197399999999</v>
      </c>
      <c r="E38" s="95">
        <v>1395.9818346099996</v>
      </c>
      <c r="F38" s="83"/>
      <c r="G38" s="83"/>
    </row>
    <row r="39" spans="2:8">
      <c r="B39" s="33" t="s">
        <v>73</v>
      </c>
      <c r="C39" s="73">
        <v>5610.5907100000004</v>
      </c>
      <c r="D39" s="73">
        <v>4141.297388</v>
      </c>
      <c r="E39" s="95">
        <v>1614.0800998699995</v>
      </c>
      <c r="F39" s="83"/>
      <c r="G39" s="83"/>
    </row>
    <row r="40" spans="2:8">
      <c r="B40" s="33" t="s">
        <v>74</v>
      </c>
      <c r="C40" s="73">
        <v>13772.254962000001</v>
      </c>
      <c r="D40" s="73">
        <v>20335.204962000003</v>
      </c>
      <c r="E40" s="95">
        <v>11838.332325360003</v>
      </c>
      <c r="F40" s="83"/>
      <c r="G40" s="83"/>
    </row>
    <row r="41" spans="2:8">
      <c r="B41" s="33" t="s">
        <v>75</v>
      </c>
      <c r="C41" s="73">
        <v>294634.03054200002</v>
      </c>
      <c r="D41" s="73">
        <v>294634.03054200002</v>
      </c>
      <c r="E41" s="95">
        <v>217027.36082301001</v>
      </c>
      <c r="F41" s="83"/>
    </row>
    <row r="42" spans="2:8">
      <c r="B42" s="33" t="s">
        <v>76</v>
      </c>
      <c r="C42" s="73">
        <v>131888.519077</v>
      </c>
      <c r="D42" s="73">
        <v>142087.361214</v>
      </c>
      <c r="E42" s="95">
        <v>98039.375471209991</v>
      </c>
      <c r="F42" s="83"/>
    </row>
    <row r="43" spans="2:8">
      <c r="B43" s="31" t="s">
        <v>77</v>
      </c>
      <c r="C43" s="28">
        <f>C44</f>
        <v>8623.3245779999997</v>
      </c>
      <c r="D43" s="28">
        <f>D44</f>
        <v>9544.3245779999997</v>
      </c>
      <c r="E43" s="96">
        <f t="shared" ref="E43" si="1">E44</f>
        <v>7387.1953912299987</v>
      </c>
      <c r="F43" s="83"/>
    </row>
    <row r="44" spans="2:8">
      <c r="B44" s="32" t="s">
        <v>78</v>
      </c>
      <c r="C44" s="73">
        <v>8623.3245779999997</v>
      </c>
      <c r="D44" s="73">
        <v>9544.3245779999997</v>
      </c>
      <c r="E44" s="95">
        <v>7387.1953912299987</v>
      </c>
      <c r="F44" s="83"/>
    </row>
    <row r="45" spans="2:8">
      <c r="B45" s="31" t="s">
        <v>79</v>
      </c>
      <c r="C45" s="28">
        <f>C46</f>
        <v>11771.691736999999</v>
      </c>
      <c r="D45" s="28">
        <f>D46</f>
        <v>14292.491737</v>
      </c>
      <c r="E45" s="96">
        <f>E46</f>
        <v>13526.325003</v>
      </c>
      <c r="F45" s="83"/>
    </row>
    <row r="46" spans="2:8">
      <c r="B46" s="32" t="s">
        <v>80</v>
      </c>
      <c r="C46" s="73">
        <v>11771.691736999999</v>
      </c>
      <c r="D46" s="73">
        <v>14292.491737</v>
      </c>
      <c r="E46" s="95">
        <v>13526.325003</v>
      </c>
      <c r="F46" s="83"/>
      <c r="H46" s="73"/>
    </row>
    <row r="47" spans="2:8">
      <c r="B47" s="31" t="s">
        <v>81</v>
      </c>
      <c r="C47" s="28">
        <f>C48</f>
        <v>1524.2480869999999</v>
      </c>
      <c r="D47" s="28">
        <f>D48</f>
        <v>1524.2480869999999</v>
      </c>
      <c r="E47" s="96">
        <f>E48</f>
        <v>1143.1731862899999</v>
      </c>
      <c r="F47" s="83"/>
    </row>
    <row r="48" spans="2:8">
      <c r="B48" s="32" t="s">
        <v>82</v>
      </c>
      <c r="C48" s="73">
        <v>1524.2480869999999</v>
      </c>
      <c r="D48" s="73">
        <v>1524.2480869999999</v>
      </c>
      <c r="E48" s="95">
        <v>1143.1731862899999</v>
      </c>
      <c r="F48" s="83"/>
    </row>
    <row r="49" spans="2:8">
      <c r="B49" s="31" t="s">
        <v>83</v>
      </c>
      <c r="C49" s="28">
        <f>C50</f>
        <v>1825.371875</v>
      </c>
      <c r="D49" s="28">
        <f>D50</f>
        <v>1825.371875</v>
      </c>
      <c r="E49" s="96">
        <f>E50</f>
        <v>1368.9509748700004</v>
      </c>
      <c r="F49" s="83"/>
      <c r="G49" s="73"/>
      <c r="H49" s="73"/>
    </row>
    <row r="50" spans="2:8">
      <c r="B50" s="32" t="s">
        <v>84</v>
      </c>
      <c r="C50" s="73">
        <v>1825.371875</v>
      </c>
      <c r="D50" s="73">
        <v>1825.371875</v>
      </c>
      <c r="E50" s="95">
        <v>1368.9509748700004</v>
      </c>
      <c r="F50" s="83"/>
      <c r="G50" s="73"/>
    </row>
    <row r="51" spans="2:8">
      <c r="B51" s="31" t="s">
        <v>85</v>
      </c>
      <c r="C51" s="28">
        <f>C52</f>
        <v>337.728228</v>
      </c>
      <c r="D51" s="28">
        <f>D52</f>
        <v>402.08971300000002</v>
      </c>
      <c r="E51" s="96">
        <f>E52</f>
        <v>259.16572994000001</v>
      </c>
      <c r="F51" s="83"/>
    </row>
    <row r="52" spans="2:8">
      <c r="B52" s="32" t="s">
        <v>86</v>
      </c>
      <c r="C52" s="73">
        <v>337.728228</v>
      </c>
      <c r="D52" s="73">
        <v>402.08971300000002</v>
      </c>
      <c r="E52" s="95">
        <v>259.16572994000001</v>
      </c>
      <c r="F52" s="83"/>
    </row>
    <row r="53" spans="2:8">
      <c r="B53" s="31" t="s">
        <v>87</v>
      </c>
      <c r="C53" s="28">
        <f>C54</f>
        <v>1172.006944</v>
      </c>
      <c r="D53" s="28">
        <f>D54</f>
        <v>1172.006944</v>
      </c>
      <c r="E53" s="96">
        <f t="shared" ref="E53" si="2">E54</f>
        <v>912.01948748000007</v>
      </c>
      <c r="F53" s="83"/>
    </row>
    <row r="54" spans="2:8">
      <c r="B54" s="32" t="s">
        <v>88</v>
      </c>
      <c r="C54" s="73">
        <v>1172.006944</v>
      </c>
      <c r="D54" s="73">
        <v>1172.006944</v>
      </c>
      <c r="E54" s="95">
        <v>912.01948748000007</v>
      </c>
      <c r="F54" s="83"/>
      <c r="H54" s="73"/>
    </row>
    <row r="55" spans="2:8">
      <c r="B55" s="85" t="s">
        <v>89</v>
      </c>
      <c r="C55" s="28">
        <f>C56</f>
        <v>696.66948300000001</v>
      </c>
      <c r="D55" s="28">
        <f>D56</f>
        <v>981.23214712000004</v>
      </c>
      <c r="E55" s="96">
        <f>E56</f>
        <v>501.95085037000001</v>
      </c>
      <c r="F55" s="83"/>
    </row>
    <row r="56" spans="2:8">
      <c r="B56" s="32" t="s">
        <v>3101</v>
      </c>
      <c r="C56" s="73">
        <v>696.66948300000001</v>
      </c>
      <c r="D56" s="73">
        <v>981.23214712000004</v>
      </c>
      <c r="E56" s="95">
        <v>501.95085037000001</v>
      </c>
      <c r="F56" s="83"/>
    </row>
    <row r="57" spans="2:8">
      <c r="B57" s="86" t="s">
        <v>42</v>
      </c>
      <c r="C57" s="27">
        <f>C58</f>
        <v>113668.099604</v>
      </c>
      <c r="D57" s="27">
        <f>D58</f>
        <v>113668.099604</v>
      </c>
      <c r="E57" s="97">
        <f>E58</f>
        <v>66321.983809059995</v>
      </c>
      <c r="F57" s="83"/>
    </row>
    <row r="58" spans="2:8">
      <c r="B58" s="31" t="s">
        <v>51</v>
      </c>
      <c r="C58" s="28">
        <f>SUM(C59:C63)</f>
        <v>113668.099604</v>
      </c>
      <c r="D58" s="28">
        <f>SUM(D59:D63)</f>
        <v>113668.099604</v>
      </c>
      <c r="E58" s="28">
        <f>SUM(E59:E63)</f>
        <v>66321.983809059995</v>
      </c>
      <c r="F58" s="83"/>
      <c r="H58" s="73"/>
    </row>
    <row r="59" spans="2:8">
      <c r="B59" s="32" t="s">
        <v>57</v>
      </c>
      <c r="C59" s="74">
        <v>0</v>
      </c>
      <c r="D59" s="73">
        <v>81</v>
      </c>
      <c r="E59" s="95">
        <v>0</v>
      </c>
      <c r="F59" s="83"/>
      <c r="H59" s="73"/>
    </row>
    <row r="60" spans="2:8">
      <c r="B60" s="32" t="s">
        <v>61</v>
      </c>
      <c r="C60" s="74">
        <v>0</v>
      </c>
      <c r="D60" s="73">
        <v>681</v>
      </c>
      <c r="E60" s="95">
        <v>0</v>
      </c>
      <c r="F60" s="83"/>
      <c r="H60" s="73"/>
    </row>
    <row r="61" spans="2:8">
      <c r="B61" s="32" t="s">
        <v>71</v>
      </c>
      <c r="C61" s="29">
        <v>835.789266</v>
      </c>
      <c r="D61" s="29">
        <v>835.789266</v>
      </c>
      <c r="E61" s="95">
        <v>0</v>
      </c>
      <c r="F61" s="83"/>
      <c r="H61" s="73"/>
    </row>
    <row r="62" spans="2:8">
      <c r="B62" s="32" t="s">
        <v>75</v>
      </c>
      <c r="C62" s="29">
        <v>91550.686174999995</v>
      </c>
      <c r="D62" s="29">
        <v>91550.686174999995</v>
      </c>
      <c r="E62" s="95">
        <v>62077.017609229995</v>
      </c>
      <c r="F62" s="83"/>
    </row>
    <row r="63" spans="2:8">
      <c r="B63" s="32" t="s">
        <v>76</v>
      </c>
      <c r="C63" s="29">
        <v>21281.624163</v>
      </c>
      <c r="D63" s="29">
        <v>20519.624163</v>
      </c>
      <c r="E63" s="95">
        <v>4244.9661998299998</v>
      </c>
      <c r="F63" s="83"/>
    </row>
    <row r="64" spans="2:8">
      <c r="B64" s="34" t="s">
        <v>90</v>
      </c>
      <c r="C64" s="30">
        <f>C13+C57</f>
        <v>1532354.6145539999</v>
      </c>
      <c r="D64" s="30">
        <f>D13+D57</f>
        <v>1572371.0389768805</v>
      </c>
      <c r="E64" s="99">
        <f>(E13+E57)</f>
        <v>1016264.0049984602</v>
      </c>
    </row>
    <row r="65" spans="2:6">
      <c r="B65" s="15" t="s">
        <v>26</v>
      </c>
      <c r="C65" s="15"/>
      <c r="D65" s="15"/>
      <c r="E65" s="16"/>
      <c r="F65" s="83"/>
    </row>
    <row r="66" spans="2:6" ht="36" customHeight="1">
      <c r="B66" s="233" t="s">
        <v>4195</v>
      </c>
      <c r="C66" s="233"/>
      <c r="D66" s="233"/>
      <c r="E66" s="233"/>
      <c r="F66" s="83"/>
    </row>
    <row r="67" spans="2:6">
      <c r="B67" s="15" t="s">
        <v>46</v>
      </c>
      <c r="C67" s="44"/>
      <c r="D67" s="44"/>
      <c r="E67" s="44"/>
      <c r="F67" s="83"/>
    </row>
    <row r="68" spans="2:6" ht="21" customHeight="1">
      <c r="B68" s="233" t="s">
        <v>3760</v>
      </c>
      <c r="C68" s="233"/>
      <c r="D68" s="233"/>
      <c r="E68" s="233"/>
    </row>
    <row r="69" spans="2:6">
      <c r="B69" s="233"/>
      <c r="C69" s="233"/>
      <c r="D69" s="233"/>
      <c r="E69" s="233"/>
    </row>
    <row r="70" spans="2:6">
      <c r="B70" s="40"/>
      <c r="C70" s="40"/>
      <c r="D70" s="40"/>
      <c r="E70" s="40"/>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H169"/>
  <sheetViews>
    <sheetView showGridLines="0" zoomScale="90" zoomScaleNormal="90" workbookViewId="0">
      <selection activeCell="H1" sqref="H1"/>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6" width="12.28515625" bestFit="1" customWidth="1"/>
    <col min="7" max="8" width="12.7109375" bestFit="1" customWidth="1"/>
  </cols>
  <sheetData>
    <row r="1" spans="1:6" ht="28.5" customHeight="1">
      <c r="A1" s="228" t="s">
        <v>0</v>
      </c>
      <c r="B1" s="228"/>
      <c r="C1" s="228"/>
      <c r="D1" s="228"/>
      <c r="E1" s="228"/>
    </row>
    <row r="2" spans="1:6" ht="21" customHeight="1">
      <c r="A2" s="229" t="s">
        <v>1</v>
      </c>
      <c r="B2" s="229"/>
      <c r="C2" s="229"/>
      <c r="D2" s="229"/>
      <c r="E2" s="229"/>
    </row>
    <row r="3" spans="1:6" ht="15" customHeight="1">
      <c r="A3" s="242" t="s">
        <v>2</v>
      </c>
      <c r="B3" s="242"/>
      <c r="C3" s="242"/>
      <c r="D3" s="242"/>
      <c r="E3" s="242"/>
    </row>
    <row r="5" spans="1:6" ht="18.75" customHeight="1">
      <c r="A5" s="244" t="s">
        <v>29</v>
      </c>
      <c r="B5" s="244"/>
      <c r="C5" s="244"/>
      <c r="D5" s="244"/>
      <c r="E5" s="244"/>
    </row>
    <row r="6" spans="1:6" ht="18.75" customHeight="1">
      <c r="A6" s="244" t="s">
        <v>91</v>
      </c>
      <c r="B6" s="244"/>
      <c r="C6" s="244"/>
      <c r="D6" s="244"/>
      <c r="E6" s="244"/>
    </row>
    <row r="7" spans="1:6" ht="18.75">
      <c r="A7" s="240" t="s">
        <v>4194</v>
      </c>
      <c r="B7" s="240"/>
      <c r="C7" s="240"/>
      <c r="D7" s="240"/>
      <c r="E7" s="240"/>
    </row>
    <row r="8" spans="1:6" ht="15.75">
      <c r="A8" s="246" t="s">
        <v>5</v>
      </c>
      <c r="B8" s="246"/>
      <c r="C8" s="246"/>
      <c r="D8" s="246"/>
      <c r="E8" s="246"/>
    </row>
    <row r="11" spans="1:6" ht="15" customHeight="1">
      <c r="B11" s="245" t="s">
        <v>6</v>
      </c>
      <c r="C11" s="48" t="s">
        <v>7</v>
      </c>
      <c r="D11" s="49" t="s">
        <v>3746</v>
      </c>
      <c r="E11" s="247" t="s">
        <v>8</v>
      </c>
    </row>
    <row r="12" spans="1:6">
      <c r="B12" s="245"/>
      <c r="C12" s="49" t="s">
        <v>3757</v>
      </c>
      <c r="D12" s="49" t="s">
        <v>3754</v>
      </c>
      <c r="E12" s="247"/>
    </row>
    <row r="13" spans="1:6">
      <c r="B13" s="22" t="s">
        <v>14</v>
      </c>
      <c r="C13" s="19">
        <f>C14+C38+C74+C104+C152</f>
        <v>1418686.51495</v>
      </c>
      <c r="D13" s="19">
        <f>D14+D38+D74+D104+D152</f>
        <v>1458702.9393728799</v>
      </c>
      <c r="E13" s="96">
        <f>E14+E38+E74+E104+E152</f>
        <v>949942.02118939999</v>
      </c>
    </row>
    <row r="14" spans="1:6" s="7" customFormat="1">
      <c r="B14" s="81" t="s">
        <v>92</v>
      </c>
      <c r="C14" s="75">
        <f>C15+C21+C24+C30</f>
        <v>219411.356799</v>
      </c>
      <c r="D14" s="75">
        <f>D15+D21+D24+D30</f>
        <v>239443.53614706005</v>
      </c>
      <c r="E14" s="98">
        <f>E15+E21+E24+E30</f>
        <v>151072.96322944999</v>
      </c>
      <c r="F14"/>
    </row>
    <row r="15" spans="1:6" s="7" customFormat="1">
      <c r="B15" s="41" t="s">
        <v>93</v>
      </c>
      <c r="C15" s="74">
        <f>SUM(C16:C20)</f>
        <v>95815.120186999993</v>
      </c>
      <c r="D15" s="74">
        <f>SUM(D16:D20)</f>
        <v>101999.32635899005</v>
      </c>
      <c r="E15" s="98">
        <f>SUM(E16:E20)</f>
        <v>69473.941849590003</v>
      </c>
      <c r="F15"/>
    </row>
    <row r="16" spans="1:6" s="7" customFormat="1">
      <c r="B16" s="18" t="s">
        <v>94</v>
      </c>
      <c r="C16" s="73">
        <v>8026.720875</v>
      </c>
      <c r="D16" s="73">
        <v>8524.3820940000005</v>
      </c>
      <c r="E16" s="95">
        <v>6069.6015104099997</v>
      </c>
      <c r="F16"/>
    </row>
    <row r="17" spans="2:6" s="7" customFormat="1">
      <c r="B17" s="18" t="s">
        <v>95</v>
      </c>
      <c r="C17" s="73">
        <v>51147.763555999998</v>
      </c>
      <c r="D17" s="73">
        <v>52607.822641140032</v>
      </c>
      <c r="E17" s="95">
        <v>30957.649359229999</v>
      </c>
      <c r="F17"/>
    </row>
    <row r="18" spans="2:6" s="7" customFormat="1">
      <c r="B18" s="18" t="s">
        <v>96</v>
      </c>
      <c r="C18" s="73">
        <v>24002.440665999999</v>
      </c>
      <c r="D18" s="73">
        <v>25815.073686050004</v>
      </c>
      <c r="E18" s="95">
        <v>18526.247975679998</v>
      </c>
      <c r="F18"/>
    </row>
    <row r="19" spans="2:6" s="7" customFormat="1">
      <c r="B19" s="18" t="s">
        <v>97</v>
      </c>
      <c r="C19" s="73">
        <v>11763.309937</v>
      </c>
      <c r="D19" s="73">
        <v>14286.994747999999</v>
      </c>
      <c r="E19" s="95">
        <v>13521.399839</v>
      </c>
      <c r="F19"/>
    </row>
    <row r="20" spans="2:6" s="7" customFormat="1">
      <c r="B20" s="18" t="s">
        <v>98</v>
      </c>
      <c r="C20" s="73">
        <v>874.88515299999995</v>
      </c>
      <c r="D20" s="73">
        <v>765.05318979999993</v>
      </c>
      <c r="E20" s="95">
        <v>399.04316527000003</v>
      </c>
      <c r="F20"/>
    </row>
    <row r="21" spans="2:6" s="7" customFormat="1">
      <c r="B21" s="41" t="s">
        <v>99</v>
      </c>
      <c r="C21" s="74">
        <f>SUM(C22:C23)</f>
        <v>13511.032861</v>
      </c>
      <c r="D21" s="74">
        <f>SUM(D22:D23)</f>
        <v>13262.982359</v>
      </c>
      <c r="E21" s="98">
        <f>SUM(E22:E23)</f>
        <v>8058.2536633800009</v>
      </c>
      <c r="F21"/>
    </row>
    <row r="22" spans="2:6" s="7" customFormat="1">
      <c r="B22" s="18" t="s">
        <v>100</v>
      </c>
      <c r="C22" s="73">
        <v>4815.7834160000002</v>
      </c>
      <c r="D22" s="73">
        <v>4553.4227410000003</v>
      </c>
      <c r="E22" s="95">
        <v>2449.4689236700001</v>
      </c>
      <c r="F22"/>
    </row>
    <row r="23" spans="2:6" s="7" customFormat="1">
      <c r="B23" s="18" t="s">
        <v>101</v>
      </c>
      <c r="C23" s="73">
        <v>8695.2494449999995</v>
      </c>
      <c r="D23" s="73">
        <v>8709.5596179999993</v>
      </c>
      <c r="E23" s="95">
        <v>5608.7847397100004</v>
      </c>
      <c r="F23"/>
    </row>
    <row r="24" spans="2:6" s="7" customFormat="1">
      <c r="B24" s="41" t="s">
        <v>102</v>
      </c>
      <c r="C24" s="74">
        <f>SUM(C25:C29)</f>
        <v>49384.238725999996</v>
      </c>
      <c r="D24" s="74">
        <f>SUM(D25:D29)</f>
        <v>53447.440581679984</v>
      </c>
      <c r="E24" s="98">
        <f>SUM(E25:E29)</f>
        <v>31126.164125369993</v>
      </c>
      <c r="F24"/>
    </row>
    <row r="25" spans="2:6" s="7" customFormat="1">
      <c r="B25" s="18" t="s">
        <v>103</v>
      </c>
      <c r="C25" s="73">
        <v>45493.198731999997</v>
      </c>
      <c r="D25" s="73">
        <v>49135.747644699994</v>
      </c>
      <c r="E25" s="95">
        <v>29221.688021339993</v>
      </c>
      <c r="F25"/>
    </row>
    <row r="26" spans="2:6" s="7" customFormat="1">
      <c r="B26" s="18" t="s">
        <v>104</v>
      </c>
      <c r="C26" s="73">
        <v>3641.4148620000001</v>
      </c>
      <c r="D26" s="73">
        <v>3910.3289960000002</v>
      </c>
      <c r="E26" s="95">
        <v>1666.4505781099997</v>
      </c>
      <c r="F26"/>
    </row>
    <row r="27" spans="2:6" s="7" customFormat="1">
      <c r="B27" s="18" t="s">
        <v>2815</v>
      </c>
      <c r="C27" s="73">
        <v>1</v>
      </c>
      <c r="D27" s="73">
        <v>1</v>
      </c>
      <c r="E27" s="95">
        <v>0</v>
      </c>
      <c r="F27"/>
    </row>
    <row r="28" spans="2:6" s="7" customFormat="1">
      <c r="B28" s="18" t="s">
        <v>2816</v>
      </c>
      <c r="C28" s="73">
        <v>177.195695</v>
      </c>
      <c r="D28" s="73">
        <v>327.63273297999996</v>
      </c>
      <c r="E28" s="95">
        <v>194.45859817000002</v>
      </c>
      <c r="F28"/>
    </row>
    <row r="29" spans="2:6" s="7" customFormat="1">
      <c r="B29" s="18" t="s">
        <v>105</v>
      </c>
      <c r="C29" s="73">
        <v>71.429436999999993</v>
      </c>
      <c r="D29" s="73">
        <v>72.731207999999995</v>
      </c>
      <c r="E29" s="95">
        <v>43.566927749999998</v>
      </c>
      <c r="F29"/>
    </row>
    <row r="30" spans="2:6" s="7" customFormat="1">
      <c r="B30" s="41" t="s">
        <v>106</v>
      </c>
      <c r="C30" s="74">
        <f>SUM(C31:C37)</f>
        <v>60700.965024999998</v>
      </c>
      <c r="D30" s="74">
        <f>SUM(D31:D37)</f>
        <v>70733.786847390002</v>
      </c>
      <c r="E30" s="98">
        <f>SUM(E31:E37)</f>
        <v>42414.603591109997</v>
      </c>
      <c r="F30"/>
    </row>
    <row r="31" spans="2:6" s="7" customFormat="1">
      <c r="B31" s="18" t="s">
        <v>107</v>
      </c>
      <c r="C31" s="73">
        <v>30411.775911000001</v>
      </c>
      <c r="D31" s="73">
        <v>35237.503646739999</v>
      </c>
      <c r="E31" s="95">
        <v>18914.917615410002</v>
      </c>
      <c r="F31"/>
    </row>
    <row r="32" spans="2:6" s="7" customFormat="1">
      <c r="B32" s="18" t="s">
        <v>108</v>
      </c>
      <c r="C32" s="73">
        <v>1533.4254550000001</v>
      </c>
      <c r="D32" s="73">
        <v>1386.8533560000001</v>
      </c>
      <c r="E32" s="95">
        <v>667.81952935999993</v>
      </c>
      <c r="F32"/>
    </row>
    <row r="33" spans="2:8" s="7" customFormat="1">
      <c r="B33" s="18" t="s">
        <v>109</v>
      </c>
      <c r="C33" s="73">
        <v>20384.001723000001</v>
      </c>
      <c r="D33" s="73">
        <v>22987.234713120008</v>
      </c>
      <c r="E33" s="95">
        <v>17528.488910379998</v>
      </c>
      <c r="F33"/>
    </row>
    <row r="34" spans="2:8" s="7" customFormat="1">
      <c r="B34" s="18" t="s">
        <v>110</v>
      </c>
      <c r="C34" s="73">
        <v>1357.523044</v>
      </c>
      <c r="D34" s="73">
        <v>2524.1960155300003</v>
      </c>
      <c r="E34" s="95">
        <v>1113.5503514700001</v>
      </c>
      <c r="F34"/>
    </row>
    <row r="35" spans="2:8" s="7" customFormat="1">
      <c r="B35" s="18" t="s">
        <v>111</v>
      </c>
      <c r="C35" s="73">
        <v>3043.332414</v>
      </c>
      <c r="D35" s="73">
        <v>3573.3163899999995</v>
      </c>
      <c r="E35" s="95">
        <v>1654.8445082700002</v>
      </c>
      <c r="F35"/>
    </row>
    <row r="36" spans="2:8" s="7" customFormat="1">
      <c r="B36" s="18" t="s">
        <v>112</v>
      </c>
      <c r="C36" s="73">
        <v>74.079167999999996</v>
      </c>
      <c r="D36" s="73">
        <v>74.079167999999996</v>
      </c>
      <c r="E36" s="95">
        <v>52.113104999999997</v>
      </c>
      <c r="F36"/>
    </row>
    <row r="37" spans="2:8" s="7" customFormat="1">
      <c r="B37" s="18" t="s">
        <v>113</v>
      </c>
      <c r="C37" s="73">
        <v>3896.8273100000001</v>
      </c>
      <c r="D37" s="73">
        <v>4950.6035579999998</v>
      </c>
      <c r="E37" s="95">
        <v>2482.8695712200001</v>
      </c>
      <c r="F37"/>
    </row>
    <row r="38" spans="2:8" s="7" customFormat="1">
      <c r="B38" s="81" t="s">
        <v>114</v>
      </c>
      <c r="C38" s="74">
        <f>C39+C43+C49+C51+C56+C59+C65+C67+C69</f>
        <v>268623.884854</v>
      </c>
      <c r="D38" s="74">
        <f>D39+D43+D49+D51+D56+D59+D65+D67+D69</f>
        <v>268201.64928866999</v>
      </c>
      <c r="E38" s="98">
        <f>E39+E43+E49+E51+E56+E59+E65+E67+E69</f>
        <v>165763.53420053996</v>
      </c>
      <c r="F38"/>
    </row>
    <row r="39" spans="2:8" s="7" customFormat="1">
      <c r="B39" s="41" t="s">
        <v>115</v>
      </c>
      <c r="C39" s="74">
        <f>SUM(C40:C42)</f>
        <v>24181.094950000002</v>
      </c>
      <c r="D39" s="74">
        <f>SUM(D40:D42)</f>
        <v>31221.83164715</v>
      </c>
      <c r="E39" s="98">
        <f>SUM(E40:E42)</f>
        <v>22558.588022269996</v>
      </c>
      <c r="F39"/>
    </row>
    <row r="40" spans="2:8" s="7" customFormat="1">
      <c r="B40" s="18" t="s">
        <v>116</v>
      </c>
      <c r="C40" s="73">
        <v>22306.765070000001</v>
      </c>
      <c r="D40" s="73">
        <v>29314.856830160003</v>
      </c>
      <c r="E40" s="95">
        <v>21525.239211109998</v>
      </c>
      <c r="F40"/>
    </row>
    <row r="41" spans="2:8">
      <c r="B41" s="18" t="s">
        <v>117</v>
      </c>
      <c r="C41" s="73">
        <v>1632.201836</v>
      </c>
      <c r="D41" s="73">
        <v>1641.81543683</v>
      </c>
      <c r="E41" s="95">
        <v>866.52210173000014</v>
      </c>
      <c r="G41" s="7"/>
      <c r="H41" s="7"/>
    </row>
    <row r="42" spans="2:8">
      <c r="B42" s="18" t="s">
        <v>118</v>
      </c>
      <c r="C42" s="73">
        <v>242.12804399999999</v>
      </c>
      <c r="D42" s="73">
        <v>265.15938016000001</v>
      </c>
      <c r="E42" s="95">
        <v>166.82670943000005</v>
      </c>
      <c r="G42" s="7"/>
      <c r="H42" s="7"/>
    </row>
    <row r="43" spans="2:8">
      <c r="B43" s="41" t="s">
        <v>119</v>
      </c>
      <c r="C43" s="74">
        <f>SUM(C44:C48)</f>
        <v>18352.875264000002</v>
      </c>
      <c r="D43" s="74">
        <f>SUM(D44:D48)</f>
        <v>21286.813752499998</v>
      </c>
      <c r="E43" s="98">
        <f>SUM(E44:E48)</f>
        <v>12010.937273630001</v>
      </c>
      <c r="G43" s="7"/>
      <c r="H43" s="7"/>
    </row>
    <row r="44" spans="2:8">
      <c r="B44" s="18" t="s">
        <v>120</v>
      </c>
      <c r="C44" s="73">
        <v>10685.424905</v>
      </c>
      <c r="D44" s="73">
        <v>13659.950636939999</v>
      </c>
      <c r="E44" s="95">
        <v>9072.7860449900018</v>
      </c>
      <c r="G44" s="7"/>
      <c r="H44" s="7"/>
    </row>
    <row r="45" spans="2:8">
      <c r="B45" s="18" t="s">
        <v>121</v>
      </c>
      <c r="C45" s="73">
        <v>186.316699</v>
      </c>
      <c r="D45" s="73">
        <v>168.58389855999999</v>
      </c>
      <c r="E45" s="95">
        <v>124.50731756</v>
      </c>
      <c r="G45" s="7"/>
      <c r="H45" s="7"/>
    </row>
    <row r="46" spans="2:8">
      <c r="B46" s="18" t="s">
        <v>2817</v>
      </c>
      <c r="C46" s="73">
        <v>168.7</v>
      </c>
      <c r="D46" s="73">
        <v>300.58999999999997</v>
      </c>
      <c r="E46" s="95">
        <v>0</v>
      </c>
      <c r="G46" s="7"/>
      <c r="H46" s="7"/>
    </row>
    <row r="47" spans="2:8">
      <c r="B47" s="18" t="s">
        <v>122</v>
      </c>
      <c r="C47" s="73">
        <v>482.53408899999999</v>
      </c>
      <c r="D47" s="73">
        <v>333.33464600000002</v>
      </c>
      <c r="E47" s="95">
        <v>144.41929524999998</v>
      </c>
      <c r="G47" s="7"/>
      <c r="H47" s="7"/>
    </row>
    <row r="48" spans="2:8">
      <c r="B48" s="18" t="s">
        <v>123</v>
      </c>
      <c r="C48" s="73">
        <v>6829.8995709999999</v>
      </c>
      <c r="D48" s="73">
        <v>6824.3545709999999</v>
      </c>
      <c r="E48" s="95">
        <v>2669.2246158300004</v>
      </c>
      <c r="G48" s="7"/>
      <c r="H48" s="7"/>
    </row>
    <row r="49" spans="2:8">
      <c r="B49" s="41" t="s">
        <v>124</v>
      </c>
      <c r="C49" s="74">
        <f>C50</f>
        <v>7309.9724660000002</v>
      </c>
      <c r="D49" s="74">
        <f>D50</f>
        <v>9819.8949739500003</v>
      </c>
      <c r="E49" s="98">
        <f>E50</f>
        <v>4958.4134363399999</v>
      </c>
      <c r="G49" s="7"/>
      <c r="H49" s="7"/>
    </row>
    <row r="50" spans="2:8">
      <c r="B50" s="18" t="s">
        <v>125</v>
      </c>
      <c r="C50" s="73">
        <v>7309.9724660000002</v>
      </c>
      <c r="D50" s="73">
        <v>9819.8949739500003</v>
      </c>
      <c r="E50" s="95">
        <v>4958.4134363399999</v>
      </c>
      <c r="G50" s="7"/>
      <c r="H50" s="7"/>
    </row>
    <row r="51" spans="2:8">
      <c r="B51" s="41" t="s">
        <v>126</v>
      </c>
      <c r="C51" s="74">
        <f>SUM(C52:C55)</f>
        <v>92264.417778000003</v>
      </c>
      <c r="D51" s="74">
        <f>SUM(D52:D55)</f>
        <v>96687.168227139991</v>
      </c>
      <c r="E51" s="98">
        <f>SUM(E52:E55)</f>
        <v>66303.542311249999</v>
      </c>
      <c r="G51" s="7"/>
      <c r="H51" s="7"/>
    </row>
    <row r="52" spans="2:8">
      <c r="B52" s="18" t="s">
        <v>127</v>
      </c>
      <c r="C52" s="73">
        <v>612.76176499999997</v>
      </c>
      <c r="D52" s="73">
        <v>653.99196400000005</v>
      </c>
      <c r="E52" s="95">
        <v>386.40823322999989</v>
      </c>
      <c r="G52" s="7"/>
      <c r="H52" s="7"/>
    </row>
    <row r="53" spans="2:8">
      <c r="B53" s="18" t="s">
        <v>128</v>
      </c>
      <c r="C53" s="73">
        <v>89379.551277999999</v>
      </c>
      <c r="D53" s="73">
        <v>93707.486155139995</v>
      </c>
      <c r="E53" s="95">
        <v>64881.506457349999</v>
      </c>
      <c r="G53" s="7"/>
      <c r="H53" s="7"/>
    </row>
    <row r="54" spans="2:8">
      <c r="B54" s="18" t="s">
        <v>129</v>
      </c>
      <c r="C54" s="73">
        <v>3.4314740000000001</v>
      </c>
      <c r="D54" s="73">
        <v>87.357162000000002</v>
      </c>
      <c r="E54" s="95">
        <v>36.652697589999995</v>
      </c>
      <c r="G54" s="7"/>
      <c r="H54" s="7"/>
    </row>
    <row r="55" spans="2:8">
      <c r="B55" s="18" t="s">
        <v>130</v>
      </c>
      <c r="C55" s="73">
        <v>2268.6732609999999</v>
      </c>
      <c r="D55" s="73">
        <v>2238.332946</v>
      </c>
      <c r="E55" s="95">
        <v>998.97492307999983</v>
      </c>
      <c r="G55" s="7"/>
      <c r="H55" s="7"/>
    </row>
    <row r="56" spans="2:8">
      <c r="B56" s="41" t="s">
        <v>131</v>
      </c>
      <c r="C56" s="74">
        <f>SUM(C57:C58)</f>
        <v>762.08392100000003</v>
      </c>
      <c r="D56" s="74">
        <f>SUM(D57:D58)</f>
        <v>951.95538771999998</v>
      </c>
      <c r="E56" s="98">
        <f>SUM(E57:E58)</f>
        <v>521.03683056</v>
      </c>
      <c r="G56" s="7"/>
      <c r="H56" s="7"/>
    </row>
    <row r="57" spans="2:8">
      <c r="B57" s="18" t="s">
        <v>132</v>
      </c>
      <c r="C57" s="73">
        <v>749.45083599999998</v>
      </c>
      <c r="D57" s="73">
        <v>937.32854789999999</v>
      </c>
      <c r="E57" s="95">
        <v>519.05177426</v>
      </c>
      <c r="G57" s="7"/>
      <c r="H57" s="7"/>
    </row>
    <row r="58" spans="2:8">
      <c r="B58" s="18" t="s">
        <v>1125</v>
      </c>
      <c r="C58" s="73">
        <v>12.633084999999999</v>
      </c>
      <c r="D58" s="73">
        <v>14.626839820000001</v>
      </c>
      <c r="E58" s="95">
        <v>1.9850563000000001</v>
      </c>
      <c r="G58" s="7"/>
      <c r="H58" s="7"/>
    </row>
    <row r="59" spans="2:8">
      <c r="B59" s="41" t="s">
        <v>133</v>
      </c>
      <c r="C59" s="74">
        <f>SUM(C60:C64)</f>
        <v>115004.34796799999</v>
      </c>
      <c r="D59" s="74">
        <f>SUM(D60:D64)</f>
        <v>97244.02467335001</v>
      </c>
      <c r="E59" s="98">
        <f>SUM(E60:E64)</f>
        <v>55046.399430619989</v>
      </c>
      <c r="G59" s="7"/>
      <c r="H59" s="7"/>
    </row>
    <row r="60" spans="2:8">
      <c r="B60" s="18" t="s">
        <v>134</v>
      </c>
      <c r="C60" s="73">
        <v>63779.679345999997</v>
      </c>
      <c r="D60" s="73">
        <v>48175.937840480008</v>
      </c>
      <c r="E60" s="95">
        <v>30124.575172639987</v>
      </c>
      <c r="G60" s="7"/>
      <c r="H60" s="7"/>
    </row>
    <row r="61" spans="2:8">
      <c r="B61" s="18" t="s">
        <v>135</v>
      </c>
      <c r="C61" s="73">
        <v>91.082204000000004</v>
      </c>
      <c r="D61" s="73">
        <v>81.745633400000003</v>
      </c>
      <c r="E61" s="95">
        <v>37.738573089999996</v>
      </c>
      <c r="G61" s="7"/>
      <c r="H61" s="7"/>
    </row>
    <row r="62" spans="2:8">
      <c r="B62" s="18" t="s">
        <v>136</v>
      </c>
      <c r="C62" s="73">
        <v>46244.887248999999</v>
      </c>
      <c r="D62" s="73">
        <v>43716.345819000002</v>
      </c>
      <c r="E62" s="95">
        <v>21341.885933049998</v>
      </c>
      <c r="G62" s="7"/>
      <c r="H62" s="7"/>
    </row>
    <row r="63" spans="2:8">
      <c r="B63" s="18" t="s">
        <v>137</v>
      </c>
      <c r="C63" s="73">
        <v>905.37626499999999</v>
      </c>
      <c r="D63" s="73">
        <v>1705.3762649999996</v>
      </c>
      <c r="E63" s="95">
        <v>1220.6443033799999</v>
      </c>
      <c r="G63" s="7"/>
      <c r="H63" s="7"/>
    </row>
    <row r="64" spans="2:8">
      <c r="B64" s="18" t="s">
        <v>138</v>
      </c>
      <c r="C64" s="73">
        <v>3983.3229040000001</v>
      </c>
      <c r="D64" s="73">
        <v>3564.61911547</v>
      </c>
      <c r="E64" s="95">
        <v>2321.5554484600002</v>
      </c>
      <c r="G64" s="7"/>
      <c r="H64" s="7"/>
    </row>
    <row r="65" spans="2:8">
      <c r="B65" s="41" t="s">
        <v>139</v>
      </c>
      <c r="C65" s="74">
        <f>C66</f>
        <v>2319.162116</v>
      </c>
      <c r="D65" s="74">
        <f>D66</f>
        <v>3605.1964029999999</v>
      </c>
      <c r="E65" s="98">
        <f>E66</f>
        <v>1123.2430546300004</v>
      </c>
      <c r="G65" s="7"/>
      <c r="H65" s="7"/>
    </row>
    <row r="66" spans="2:8">
      <c r="B66" s="18" t="s">
        <v>140</v>
      </c>
      <c r="C66" s="73">
        <v>2319.162116</v>
      </c>
      <c r="D66" s="73">
        <v>3605.1964029999999</v>
      </c>
      <c r="E66" s="95">
        <v>1123.2430546300004</v>
      </c>
      <c r="G66" s="7"/>
      <c r="H66" s="7"/>
    </row>
    <row r="67" spans="2:8">
      <c r="B67" s="41" t="s">
        <v>141</v>
      </c>
      <c r="C67" s="74">
        <f>C68</f>
        <v>149.70302000000001</v>
      </c>
      <c r="D67" s="74">
        <f>D68</f>
        <v>149.70302000000001</v>
      </c>
      <c r="E67" s="98">
        <f>E68</f>
        <v>112.27726503</v>
      </c>
      <c r="G67" s="7"/>
      <c r="H67" s="7"/>
    </row>
    <row r="68" spans="2:8">
      <c r="B68" s="18" t="s">
        <v>142</v>
      </c>
      <c r="C68" s="73">
        <v>149.70302000000001</v>
      </c>
      <c r="D68" s="73">
        <v>149.70302000000001</v>
      </c>
      <c r="E68" s="95">
        <v>112.27726503</v>
      </c>
      <c r="G68" s="7"/>
      <c r="H68" s="7"/>
    </row>
    <row r="69" spans="2:8">
      <c r="B69" s="41" t="s">
        <v>143</v>
      </c>
      <c r="C69" s="74">
        <f>SUM(C70:C73)</f>
        <v>8280.2273710000009</v>
      </c>
      <c r="D69" s="74">
        <f>SUM(D70:D73)</f>
        <v>7235.0612038600002</v>
      </c>
      <c r="E69" s="98">
        <f>SUM(E70:E73)</f>
        <v>3129.09657621</v>
      </c>
      <c r="G69" s="7"/>
      <c r="H69" s="7"/>
    </row>
    <row r="70" spans="2:8">
      <c r="B70" s="18" t="s">
        <v>988</v>
      </c>
      <c r="C70" s="73">
        <v>38.137005000000002</v>
      </c>
      <c r="D70" s="73">
        <v>63.837940000000003</v>
      </c>
      <c r="E70" s="95">
        <v>38.761938630000003</v>
      </c>
      <c r="G70" s="7"/>
      <c r="H70" s="7"/>
    </row>
    <row r="71" spans="2:8">
      <c r="B71" s="18" t="s">
        <v>3751</v>
      </c>
      <c r="C71" s="73">
        <v>0</v>
      </c>
      <c r="D71" s="73">
        <v>4.3079313399999997</v>
      </c>
      <c r="E71" s="95">
        <v>0</v>
      </c>
      <c r="G71" s="7"/>
      <c r="H71" s="7"/>
    </row>
    <row r="72" spans="2:8">
      <c r="B72" s="18" t="s">
        <v>144</v>
      </c>
      <c r="C72" s="73">
        <v>8068.4191090000004</v>
      </c>
      <c r="D72" s="73">
        <v>6993.2440755200005</v>
      </c>
      <c r="E72" s="95">
        <v>2960.0811948300002</v>
      </c>
      <c r="G72" s="7"/>
      <c r="H72" s="7"/>
    </row>
    <row r="73" spans="2:8">
      <c r="B73" s="18" t="s">
        <v>2818</v>
      </c>
      <c r="C73" s="73">
        <v>173.671257</v>
      </c>
      <c r="D73" s="73">
        <v>173.671257</v>
      </c>
      <c r="E73" s="95">
        <v>130.25344275</v>
      </c>
      <c r="G73" s="7"/>
      <c r="H73" s="7"/>
    </row>
    <row r="74" spans="2:8">
      <c r="B74" s="81" t="s">
        <v>145</v>
      </c>
      <c r="C74" s="74">
        <f>C75+C80+C95</f>
        <v>9784.2454699999998</v>
      </c>
      <c r="D74" s="74">
        <f>D75+D80+D95</f>
        <v>9518.5668972700023</v>
      </c>
      <c r="E74" s="98">
        <f>E75+E80+E95</f>
        <v>5148.03233611</v>
      </c>
      <c r="G74" s="7"/>
      <c r="H74" s="7"/>
    </row>
    <row r="75" spans="2:8">
      <c r="B75" s="41" t="s">
        <v>146</v>
      </c>
      <c r="C75" s="74">
        <f>SUM(C76:C79)</f>
        <v>900.97756499999991</v>
      </c>
      <c r="D75" s="74">
        <f>SUM(D76:D79)</f>
        <v>1032.4560741299999</v>
      </c>
      <c r="E75" s="98">
        <f>SUM(E76:E79)</f>
        <v>502.65799218999996</v>
      </c>
      <c r="G75" s="7"/>
      <c r="H75" s="7"/>
    </row>
    <row r="76" spans="2:8">
      <c r="B76" s="18" t="s">
        <v>147</v>
      </c>
      <c r="C76" s="73">
        <v>240.045174</v>
      </c>
      <c r="D76" s="73">
        <v>518.04517399999997</v>
      </c>
      <c r="E76" s="95">
        <v>242.52921218</v>
      </c>
      <c r="G76" s="7"/>
      <c r="H76" s="7"/>
    </row>
    <row r="77" spans="2:8">
      <c r="B77" s="18" t="s">
        <v>148</v>
      </c>
      <c r="C77" s="73">
        <v>469.84194600000001</v>
      </c>
      <c r="D77" s="73">
        <v>371.54942299999999</v>
      </c>
      <c r="E77" s="95">
        <v>219.41361991999997</v>
      </c>
      <c r="G77" s="7"/>
      <c r="H77" s="7"/>
    </row>
    <row r="78" spans="2:8">
      <c r="B78" s="18" t="s">
        <v>2554</v>
      </c>
      <c r="C78" s="73">
        <v>16.170945</v>
      </c>
      <c r="D78" s="73">
        <v>41.625779030000004</v>
      </c>
      <c r="E78" s="95">
        <v>2.5422580799999999</v>
      </c>
      <c r="G78" s="7"/>
      <c r="H78" s="7"/>
    </row>
    <row r="79" spans="2:8">
      <c r="B79" s="18" t="s">
        <v>149</v>
      </c>
      <c r="C79" s="73">
        <v>174.9195</v>
      </c>
      <c r="D79" s="73">
        <v>101.23569809999999</v>
      </c>
      <c r="E79" s="95">
        <v>38.172902010000001</v>
      </c>
      <c r="G79" s="7"/>
      <c r="H79" s="7"/>
    </row>
    <row r="80" spans="2:8" ht="16.899999999999999" customHeight="1">
      <c r="B80" s="41" t="s">
        <v>150</v>
      </c>
      <c r="C80" s="74">
        <f>SUM(C81:C94)</f>
        <v>8164.3254500000003</v>
      </c>
      <c r="D80" s="74">
        <f>SUM(D81:D94)</f>
        <v>7783.6503900000025</v>
      </c>
      <c r="E80" s="98">
        <f>SUM(E81:E94)</f>
        <v>4279.8250268299998</v>
      </c>
      <c r="G80" s="7"/>
      <c r="H80" s="7"/>
    </row>
    <row r="81" spans="2:8">
      <c r="B81" s="18" t="s">
        <v>151</v>
      </c>
      <c r="C81" s="73">
        <v>973.79100200000005</v>
      </c>
      <c r="D81" s="73">
        <v>288.934461</v>
      </c>
      <c r="E81" s="95">
        <v>178.07969653999999</v>
      </c>
      <c r="G81" s="7"/>
      <c r="H81" s="7"/>
    </row>
    <row r="82" spans="2:8">
      <c r="B82" s="18" t="s">
        <v>2819</v>
      </c>
      <c r="C82" s="73">
        <v>0.79366499999999995</v>
      </c>
      <c r="D82" s="73">
        <v>2.225085</v>
      </c>
      <c r="E82" s="95">
        <v>1.9539839999999999</v>
      </c>
      <c r="G82" s="7"/>
      <c r="H82" s="7"/>
    </row>
    <row r="83" spans="2:8">
      <c r="B83" s="18" t="s">
        <v>152</v>
      </c>
      <c r="C83" s="73">
        <v>168.15633700000001</v>
      </c>
      <c r="D83" s="73">
        <v>173.84933699999999</v>
      </c>
      <c r="E83" s="95">
        <v>123.49150940999999</v>
      </c>
      <c r="G83" s="7"/>
      <c r="H83" s="7"/>
    </row>
    <row r="84" spans="2:8">
      <c r="B84" s="18" t="s">
        <v>153</v>
      </c>
      <c r="C84" s="73">
        <v>8.5482440000000004</v>
      </c>
      <c r="D84" s="73">
        <v>2.044254</v>
      </c>
      <c r="E84" s="95">
        <v>0.11047197</v>
      </c>
      <c r="G84" s="7"/>
      <c r="H84" s="7"/>
    </row>
    <row r="85" spans="2:8">
      <c r="B85" s="18" t="s">
        <v>154</v>
      </c>
      <c r="C85" s="73">
        <v>35.876055999999998</v>
      </c>
      <c r="D85" s="73">
        <v>28.522117000000001</v>
      </c>
      <c r="E85" s="95">
        <v>9.9530355999999998</v>
      </c>
      <c r="G85" s="7"/>
      <c r="H85" s="7"/>
    </row>
    <row r="86" spans="2:8">
      <c r="B86" s="18" t="s">
        <v>155</v>
      </c>
      <c r="C86" s="73">
        <v>133.1</v>
      </c>
      <c r="D86" s="73">
        <v>167.1</v>
      </c>
      <c r="E86" s="95">
        <v>111.77387501999999</v>
      </c>
      <c r="G86" s="7"/>
      <c r="H86" s="7"/>
    </row>
    <row r="87" spans="2:8">
      <c r="B87" s="18" t="s">
        <v>2820</v>
      </c>
      <c r="C87" s="73">
        <v>103.47732499999999</v>
      </c>
      <c r="D87" s="73">
        <v>93.313834999999997</v>
      </c>
      <c r="E87" s="95">
        <v>34.168423190000006</v>
      </c>
      <c r="G87" s="7"/>
      <c r="H87" s="7"/>
    </row>
    <row r="88" spans="2:8">
      <c r="B88" s="18" t="s">
        <v>156</v>
      </c>
      <c r="C88" s="73">
        <v>901.64199499999995</v>
      </c>
      <c r="D88" s="73">
        <v>862.02794800000004</v>
      </c>
      <c r="E88" s="95">
        <v>484.37227206</v>
      </c>
      <c r="G88" s="7"/>
      <c r="H88" s="7"/>
    </row>
    <row r="89" spans="2:8">
      <c r="B89" s="18" t="s">
        <v>157</v>
      </c>
      <c r="C89" s="73">
        <v>631.89854400000002</v>
      </c>
      <c r="D89" s="73">
        <v>892.443218</v>
      </c>
      <c r="E89" s="95">
        <v>593.32135553000001</v>
      </c>
      <c r="G89" s="7"/>
      <c r="H89" s="7"/>
    </row>
    <row r="90" spans="2:8">
      <c r="B90" s="18" t="s">
        <v>158</v>
      </c>
      <c r="C90" s="73">
        <v>113.76155300000001</v>
      </c>
      <c r="D90" s="73">
        <v>107.411553</v>
      </c>
      <c r="E90" s="95">
        <v>60.36226688</v>
      </c>
      <c r="G90" s="7"/>
      <c r="H90" s="7"/>
    </row>
    <row r="91" spans="2:8">
      <c r="B91" s="18" t="s">
        <v>159</v>
      </c>
      <c r="C91" s="73">
        <v>9.6492640000000005</v>
      </c>
      <c r="D91" s="73">
        <v>3.155189</v>
      </c>
      <c r="E91" s="95">
        <v>0.89401626000000001</v>
      </c>
      <c r="G91" s="7"/>
      <c r="H91" s="7"/>
    </row>
    <row r="92" spans="2:8">
      <c r="B92" s="18" t="s">
        <v>2821</v>
      </c>
      <c r="C92" s="73">
        <v>84.934883999999997</v>
      </c>
      <c r="D92" s="73">
        <v>66.619675999999998</v>
      </c>
      <c r="E92" s="95">
        <v>7.01872293</v>
      </c>
      <c r="G92" s="7"/>
      <c r="H92" s="7"/>
    </row>
    <row r="93" spans="2:8">
      <c r="B93" s="18" t="s">
        <v>160</v>
      </c>
      <c r="C93" s="73">
        <v>12</v>
      </c>
      <c r="D93" s="73">
        <v>12</v>
      </c>
      <c r="E93" s="95">
        <v>11.469292699999999</v>
      </c>
      <c r="G93" s="7"/>
      <c r="H93" s="7"/>
    </row>
    <row r="94" spans="2:8">
      <c r="B94" s="18" t="s">
        <v>161</v>
      </c>
      <c r="C94" s="73">
        <v>4986.6965810000002</v>
      </c>
      <c r="D94" s="73">
        <v>5084.0037170000023</v>
      </c>
      <c r="E94" s="95">
        <v>2662.8561047400003</v>
      </c>
      <c r="G94" s="7"/>
      <c r="H94" s="7"/>
    </row>
    <row r="95" spans="2:8">
      <c r="B95" s="41" t="s">
        <v>162</v>
      </c>
      <c r="C95" s="74">
        <f>SUM(C96:C103)</f>
        <v>718.942455</v>
      </c>
      <c r="D95" s="74">
        <f>SUM(D96:D103)</f>
        <v>702.46043313999985</v>
      </c>
      <c r="E95" s="98">
        <f>SUM(E96:E103)</f>
        <v>365.54931708999993</v>
      </c>
      <c r="G95" s="7"/>
      <c r="H95" s="7"/>
    </row>
    <row r="96" spans="2:8">
      <c r="B96" s="18" t="s">
        <v>163</v>
      </c>
      <c r="C96" s="73">
        <v>282.064978</v>
      </c>
      <c r="D96" s="73">
        <v>264.28268703999998</v>
      </c>
      <c r="E96" s="95">
        <v>156.80001529</v>
      </c>
      <c r="G96" s="7"/>
      <c r="H96" s="7"/>
    </row>
    <row r="97" spans="2:8">
      <c r="B97" s="18" t="s">
        <v>164</v>
      </c>
      <c r="C97" s="73">
        <v>4.5381109999999998</v>
      </c>
      <c r="D97" s="73">
        <v>4.9659694999999999</v>
      </c>
      <c r="E97" s="95">
        <v>2.80728146</v>
      </c>
      <c r="G97" s="7"/>
      <c r="H97" s="7"/>
    </row>
    <row r="98" spans="2:8">
      <c r="B98" s="18" t="s">
        <v>165</v>
      </c>
      <c r="C98" s="73">
        <v>149.27897200000001</v>
      </c>
      <c r="D98" s="73">
        <v>164.95171463</v>
      </c>
      <c r="E98" s="95">
        <v>91.285291599999994</v>
      </c>
      <c r="G98" s="7"/>
      <c r="H98" s="7"/>
    </row>
    <row r="99" spans="2:8">
      <c r="B99" s="18" t="s">
        <v>166</v>
      </c>
      <c r="C99" s="73">
        <v>16</v>
      </c>
      <c r="D99" s="73">
        <v>10.67550647</v>
      </c>
      <c r="E99" s="95">
        <v>5.4044134699999988</v>
      </c>
      <c r="G99" s="7"/>
      <c r="H99" s="7"/>
    </row>
    <row r="100" spans="2:8">
      <c r="B100" s="18" t="s">
        <v>2822</v>
      </c>
      <c r="C100" s="73">
        <v>62.669184000000001</v>
      </c>
      <c r="D100" s="73">
        <v>55.737982000000002</v>
      </c>
      <c r="E100" s="95">
        <v>27.220617470000001</v>
      </c>
      <c r="G100" s="7"/>
      <c r="H100" s="7"/>
    </row>
    <row r="101" spans="2:8">
      <c r="B101" s="18" t="s">
        <v>2823</v>
      </c>
      <c r="C101" s="73">
        <v>1.688957</v>
      </c>
      <c r="D101" s="73">
        <v>1.5390060000000001</v>
      </c>
      <c r="E101" s="95">
        <v>0</v>
      </c>
      <c r="G101" s="7"/>
      <c r="H101" s="7"/>
    </row>
    <row r="102" spans="2:8">
      <c r="B102" s="18" t="s">
        <v>167</v>
      </c>
      <c r="C102" s="73">
        <v>6.5523220000000002</v>
      </c>
      <c r="D102" s="73">
        <v>6.5504509999999998</v>
      </c>
      <c r="E102" s="95">
        <v>3.9761149200000001</v>
      </c>
      <c r="G102" s="7"/>
      <c r="H102" s="7"/>
    </row>
    <row r="103" spans="2:8">
      <c r="B103" s="18" t="s">
        <v>168</v>
      </c>
      <c r="C103" s="73">
        <v>196.14993100000001</v>
      </c>
      <c r="D103" s="73">
        <v>193.7571165</v>
      </c>
      <c r="E103" s="95">
        <v>78.055582879999974</v>
      </c>
      <c r="G103" s="7"/>
      <c r="H103" s="7"/>
    </row>
    <row r="104" spans="2:8">
      <c r="B104" s="81" t="s">
        <v>169</v>
      </c>
      <c r="C104" s="74">
        <f>C105+C110+C117+C124+C136+C147</f>
        <v>626232.99728500005</v>
      </c>
      <c r="D104" s="74">
        <f>D105+D110+D117+D124+D136+D147</f>
        <v>646905.15649788</v>
      </c>
      <c r="E104" s="98">
        <f>E105+E110+E117+E124+E136+E147</f>
        <v>410930.13060029002</v>
      </c>
      <c r="G104" s="7"/>
      <c r="H104" s="7"/>
    </row>
    <row r="105" spans="2:8">
      <c r="B105" s="41" t="s">
        <v>170</v>
      </c>
      <c r="C105" s="74">
        <f>SUM(C106:C109)</f>
        <v>26591.527885</v>
      </c>
      <c r="D105" s="74">
        <f>SUM(D106:D109)</f>
        <v>31226.269935520002</v>
      </c>
      <c r="E105" s="98">
        <f>SUM(E106:E109)</f>
        <v>21645.454357710001</v>
      </c>
      <c r="G105" s="7"/>
      <c r="H105" s="7"/>
    </row>
    <row r="106" spans="2:8">
      <c r="B106" s="18" t="s">
        <v>171</v>
      </c>
      <c r="C106" s="73">
        <v>3603.2551539999999</v>
      </c>
      <c r="D106" s="73">
        <v>4484.4543428400002</v>
      </c>
      <c r="E106" s="95">
        <v>3366.4230614200001</v>
      </c>
      <c r="G106" s="7"/>
      <c r="H106" s="7"/>
    </row>
    <row r="107" spans="2:8">
      <c r="B107" s="18" t="s">
        <v>172</v>
      </c>
      <c r="C107" s="73">
        <v>1105.454</v>
      </c>
      <c r="D107" s="73">
        <v>969.71868468000002</v>
      </c>
      <c r="E107" s="95">
        <v>331.39986165999994</v>
      </c>
      <c r="G107" s="7"/>
      <c r="H107" s="7"/>
    </row>
    <row r="108" spans="2:8">
      <c r="B108" s="18" t="s">
        <v>173</v>
      </c>
      <c r="C108" s="73">
        <v>21882.818730999999</v>
      </c>
      <c r="D108" s="73">
        <v>25758.270907999999</v>
      </c>
      <c r="E108" s="95">
        <v>17945.934184630001</v>
      </c>
      <c r="G108" s="7"/>
      <c r="H108" s="7"/>
    </row>
    <row r="109" spans="2:8">
      <c r="B109" s="18" t="s">
        <v>3735</v>
      </c>
      <c r="C109" s="73">
        <v>0</v>
      </c>
      <c r="D109" s="73">
        <v>13.826000000000001</v>
      </c>
      <c r="E109" s="95">
        <v>1.6972499999999999</v>
      </c>
      <c r="G109" s="7"/>
      <c r="H109" s="7"/>
    </row>
    <row r="110" spans="2:8">
      <c r="B110" s="41" t="s">
        <v>174</v>
      </c>
      <c r="C110" s="74">
        <f>SUM(C111:C116)</f>
        <v>133160.839893</v>
      </c>
      <c r="D110" s="74">
        <f>SUM(D111:D116)</f>
        <v>139110.48300286997</v>
      </c>
      <c r="E110" s="98">
        <f>SUM(E111:E116)</f>
        <v>90908.689099709998</v>
      </c>
      <c r="G110" s="7"/>
      <c r="H110" s="7"/>
    </row>
    <row r="111" spans="2:8">
      <c r="B111" s="18" t="s">
        <v>2824</v>
      </c>
      <c r="C111" s="73">
        <v>161.55573999999999</v>
      </c>
      <c r="D111" s="73">
        <v>168.65748063999999</v>
      </c>
      <c r="E111" s="95">
        <v>51</v>
      </c>
      <c r="G111" s="7"/>
      <c r="H111" s="7"/>
    </row>
    <row r="112" spans="2:8">
      <c r="B112" s="18" t="s">
        <v>175</v>
      </c>
      <c r="C112" s="73">
        <v>12981.049711</v>
      </c>
      <c r="D112" s="73">
        <v>14263.410070929996</v>
      </c>
      <c r="E112" s="95">
        <v>8873.6589956100015</v>
      </c>
      <c r="G112" s="7"/>
      <c r="H112" s="7"/>
    </row>
    <row r="113" spans="2:8">
      <c r="B113" s="18" t="s">
        <v>176</v>
      </c>
      <c r="C113" s="73">
        <v>11127.355992000001</v>
      </c>
      <c r="D113" s="73">
        <v>12014.900584279998</v>
      </c>
      <c r="E113" s="95">
        <v>8234.4978844199995</v>
      </c>
      <c r="G113" s="7"/>
      <c r="H113" s="7"/>
    </row>
    <row r="114" spans="2:8">
      <c r="B114" s="18" t="s">
        <v>177</v>
      </c>
      <c r="C114" s="73">
        <v>30.27</v>
      </c>
      <c r="D114" s="73">
        <v>84.833674999999999</v>
      </c>
      <c r="E114" s="95">
        <v>34.332113679999999</v>
      </c>
      <c r="G114" s="7"/>
      <c r="H114" s="7"/>
    </row>
    <row r="115" spans="2:8">
      <c r="B115" s="18" t="s">
        <v>178</v>
      </c>
      <c r="C115" s="73">
        <v>9.5212959999999995</v>
      </c>
      <c r="D115" s="73">
        <v>9.9362639999999995</v>
      </c>
      <c r="E115" s="95">
        <v>5.6394331799999993</v>
      </c>
      <c r="G115" s="7"/>
      <c r="H115" s="7"/>
    </row>
    <row r="116" spans="2:8">
      <c r="B116" s="18" t="s">
        <v>179</v>
      </c>
      <c r="C116" s="73">
        <v>108851.08715399999</v>
      </c>
      <c r="D116" s="73">
        <v>112568.74492801998</v>
      </c>
      <c r="E116" s="95">
        <v>73709.560672819993</v>
      </c>
      <c r="G116" s="7"/>
      <c r="H116" s="7"/>
    </row>
    <row r="117" spans="2:8">
      <c r="B117" s="41" t="s">
        <v>180</v>
      </c>
      <c r="C117" s="82">
        <f>SUM(C118:C123)</f>
        <v>9752.5831039999994</v>
      </c>
      <c r="D117" s="82">
        <f>SUM(D118:D123)</f>
        <v>13035.611311309998</v>
      </c>
      <c r="E117" s="98">
        <f>SUM(E118:E123)</f>
        <v>7428.1589308399998</v>
      </c>
      <c r="G117" s="7"/>
      <c r="H117" s="7"/>
    </row>
    <row r="118" spans="2:8">
      <c r="B118" s="18" t="s">
        <v>181</v>
      </c>
      <c r="C118" s="73">
        <v>1475.270784</v>
      </c>
      <c r="D118" s="73">
        <v>1875.7076001399998</v>
      </c>
      <c r="E118" s="95">
        <v>1028.55312164</v>
      </c>
      <c r="G118" s="7"/>
      <c r="H118" s="7"/>
    </row>
    <row r="119" spans="2:8">
      <c r="B119" s="18" t="s">
        <v>182</v>
      </c>
      <c r="C119" s="73">
        <v>1292.268863</v>
      </c>
      <c r="D119" s="73">
        <v>3009.3733004800001</v>
      </c>
      <c r="E119" s="95">
        <v>1684.1793583499998</v>
      </c>
      <c r="G119" s="7"/>
      <c r="H119" s="7"/>
    </row>
    <row r="120" spans="2:8">
      <c r="B120" s="18" t="s">
        <v>183</v>
      </c>
      <c r="C120" s="73">
        <v>4430.4965069999998</v>
      </c>
      <c r="D120" s="73">
        <v>4579.9442976499995</v>
      </c>
      <c r="E120" s="95">
        <v>2694.0422011000005</v>
      </c>
      <c r="G120" s="7"/>
      <c r="H120" s="7"/>
    </row>
    <row r="121" spans="2:8">
      <c r="B121" s="18" t="s">
        <v>970</v>
      </c>
      <c r="C121" s="73">
        <v>0.70926299999999998</v>
      </c>
      <c r="D121" s="73">
        <v>0</v>
      </c>
      <c r="E121" s="95">
        <v>0</v>
      </c>
      <c r="G121" s="7"/>
      <c r="H121" s="7"/>
    </row>
    <row r="122" spans="2:8">
      <c r="B122" s="18" t="s">
        <v>184</v>
      </c>
      <c r="C122" s="73">
        <v>331.42829799999998</v>
      </c>
      <c r="D122" s="73">
        <v>922.55526948999977</v>
      </c>
      <c r="E122" s="95">
        <v>628.15452548999974</v>
      </c>
      <c r="G122" s="7"/>
      <c r="H122" s="7"/>
    </row>
    <row r="123" spans="2:8">
      <c r="B123" s="18" t="s">
        <v>185</v>
      </c>
      <c r="C123" s="73">
        <v>2222.4093889999999</v>
      </c>
      <c r="D123" s="73">
        <v>2648.0308435499996</v>
      </c>
      <c r="E123" s="95">
        <v>1393.22972426</v>
      </c>
      <c r="G123" s="7"/>
      <c r="H123" s="7"/>
    </row>
    <row r="124" spans="2:8">
      <c r="B124" s="41" t="s">
        <v>186</v>
      </c>
      <c r="C124" s="74">
        <f>SUM(C125:C135)</f>
        <v>299968.35136600002</v>
      </c>
      <c r="D124" s="74">
        <f>SUM(D125:D135)</f>
        <v>302150.73627484997</v>
      </c>
      <c r="E124" s="98">
        <f>SUM(E125:E135)</f>
        <v>185357.86547003002</v>
      </c>
      <c r="G124" s="7"/>
      <c r="H124" s="7"/>
    </row>
    <row r="125" spans="2:8">
      <c r="B125" s="18" t="s">
        <v>187</v>
      </c>
      <c r="C125" s="73">
        <v>20083.879982999999</v>
      </c>
      <c r="D125" s="73">
        <v>16953.199277800046</v>
      </c>
      <c r="E125" s="95">
        <v>8413.7216425700044</v>
      </c>
      <c r="G125" s="7"/>
      <c r="H125" s="7"/>
    </row>
    <row r="126" spans="2:8">
      <c r="B126" s="18" t="s">
        <v>1126</v>
      </c>
      <c r="C126" s="73">
        <v>101277.75752299999</v>
      </c>
      <c r="D126" s="73">
        <v>106130.18829980998</v>
      </c>
      <c r="E126" s="95">
        <v>67835.348711500017</v>
      </c>
      <c r="G126" s="7"/>
      <c r="H126" s="7"/>
    </row>
    <row r="127" spans="2:8">
      <c r="B127" s="18" t="s">
        <v>1127</v>
      </c>
      <c r="C127" s="73">
        <v>31159.505327999999</v>
      </c>
      <c r="D127" s="73">
        <v>31240.491402070005</v>
      </c>
      <c r="E127" s="95">
        <v>19414.889245880007</v>
      </c>
      <c r="G127" s="7"/>
      <c r="H127" s="7"/>
    </row>
    <row r="128" spans="2:8">
      <c r="B128" s="18" t="s">
        <v>188</v>
      </c>
      <c r="C128" s="73">
        <v>24122.473035999999</v>
      </c>
      <c r="D128" s="73">
        <v>26151.440970760003</v>
      </c>
      <c r="E128" s="95">
        <v>16209.31882855</v>
      </c>
      <c r="G128" s="7"/>
      <c r="H128" s="7"/>
    </row>
    <row r="129" spans="2:8">
      <c r="B129" s="18" t="s">
        <v>189</v>
      </c>
      <c r="C129" s="73">
        <v>3625.3491800000002</v>
      </c>
      <c r="D129" s="73">
        <v>3589.7874038</v>
      </c>
      <c r="E129" s="95">
        <v>2402.5254856199999</v>
      </c>
      <c r="G129" s="7"/>
      <c r="H129" s="7"/>
    </row>
    <row r="130" spans="2:8">
      <c r="B130" s="18" t="s">
        <v>190</v>
      </c>
      <c r="C130" s="73">
        <v>10281.253720000001</v>
      </c>
      <c r="D130" s="73">
        <v>12012.745843419994</v>
      </c>
      <c r="E130" s="95">
        <v>7320.6376498799955</v>
      </c>
      <c r="G130" s="7"/>
      <c r="H130" s="7"/>
    </row>
    <row r="131" spans="2:8">
      <c r="B131" s="18" t="s">
        <v>191</v>
      </c>
      <c r="C131" s="73">
        <v>1362.36232</v>
      </c>
      <c r="D131" s="73">
        <v>1290.74869543</v>
      </c>
      <c r="E131" s="95">
        <v>832.61093839000023</v>
      </c>
      <c r="G131" s="7"/>
      <c r="H131" s="7"/>
    </row>
    <row r="132" spans="2:8">
      <c r="B132" s="18" t="s">
        <v>192</v>
      </c>
      <c r="C132" s="73">
        <v>561.07786499999997</v>
      </c>
      <c r="D132" s="73">
        <v>648.24908531999995</v>
      </c>
      <c r="E132" s="95">
        <v>452.93478433000007</v>
      </c>
      <c r="G132" s="7"/>
      <c r="H132" s="7"/>
    </row>
    <row r="133" spans="2:8">
      <c r="B133" s="18" t="s">
        <v>193</v>
      </c>
      <c r="C133" s="73">
        <v>556.87523099999999</v>
      </c>
      <c r="D133" s="73">
        <v>644.77422329999979</v>
      </c>
      <c r="E133" s="95">
        <v>340.79072932000003</v>
      </c>
      <c r="G133" s="7"/>
      <c r="H133" s="7"/>
    </row>
    <row r="134" spans="2:8">
      <c r="B134" s="18" t="s">
        <v>194</v>
      </c>
      <c r="C134" s="73">
        <v>1057.9352120000001</v>
      </c>
      <c r="D134" s="73">
        <v>1761.9551230099999</v>
      </c>
      <c r="E134" s="95">
        <v>1071.6158253500003</v>
      </c>
      <c r="G134" s="7"/>
      <c r="H134" s="7"/>
    </row>
    <row r="135" spans="2:8">
      <c r="B135" s="18" t="s">
        <v>195</v>
      </c>
      <c r="C135" s="73">
        <v>105879.881968</v>
      </c>
      <c r="D135" s="73">
        <v>101727.15595012999</v>
      </c>
      <c r="E135" s="95">
        <v>61063.471628639993</v>
      </c>
      <c r="G135" s="7"/>
      <c r="H135" s="7"/>
    </row>
    <row r="136" spans="2:8">
      <c r="B136" s="41" t="s">
        <v>196</v>
      </c>
      <c r="C136" s="74">
        <f>SUM(C137:C146)</f>
        <v>155715.91962099998</v>
      </c>
      <c r="D136" s="74">
        <f>SUM(D137:D146)</f>
        <v>160260.94846339006</v>
      </c>
      <c r="E136" s="98">
        <f>SUM(E137:E146)</f>
        <v>105098.55818625</v>
      </c>
      <c r="G136" s="7"/>
      <c r="H136" s="7"/>
    </row>
    <row r="137" spans="2:8" ht="15.75" customHeight="1">
      <c r="B137" s="18" t="s">
        <v>197</v>
      </c>
      <c r="C137" s="73">
        <v>73577.328735000003</v>
      </c>
      <c r="D137" s="73">
        <v>77089.467217580008</v>
      </c>
      <c r="E137" s="95">
        <v>51880.058052229993</v>
      </c>
      <c r="G137" s="7"/>
      <c r="H137" s="7"/>
    </row>
    <row r="138" spans="2:8" ht="15.75" customHeight="1">
      <c r="B138" s="18" t="s">
        <v>4198</v>
      </c>
      <c r="C138" s="73"/>
      <c r="D138" s="73">
        <v>0.6</v>
      </c>
      <c r="E138" s="95">
        <v>0</v>
      </c>
      <c r="G138" s="7"/>
      <c r="H138" s="7"/>
    </row>
    <row r="139" spans="2:8" ht="15.75" customHeight="1">
      <c r="B139" s="18" t="s">
        <v>2825</v>
      </c>
      <c r="C139" s="73">
        <v>293.62300900000002</v>
      </c>
      <c r="D139" s="73">
        <v>293.62300900000002</v>
      </c>
      <c r="E139" s="95">
        <v>232.33027869</v>
      </c>
      <c r="G139" s="7"/>
      <c r="H139" s="7"/>
    </row>
    <row r="140" spans="2:8" ht="15.75" customHeight="1">
      <c r="B140" s="18" t="s">
        <v>2509</v>
      </c>
      <c r="C140" s="73">
        <v>1656.8059290000001</v>
      </c>
      <c r="D140" s="73">
        <v>1690.1149949999999</v>
      </c>
      <c r="E140" s="95">
        <v>1275.7643714200001</v>
      </c>
      <c r="G140" s="7"/>
      <c r="H140" s="7"/>
    </row>
    <row r="141" spans="2:8" ht="15.75" customHeight="1">
      <c r="B141" s="18" t="s">
        <v>198</v>
      </c>
      <c r="C141" s="73">
        <v>250.74257399999999</v>
      </c>
      <c r="D141" s="73">
        <v>686.55573300000003</v>
      </c>
      <c r="E141" s="95">
        <v>374.85701308000006</v>
      </c>
      <c r="G141" s="7"/>
      <c r="H141" s="7"/>
    </row>
    <row r="142" spans="2:8">
      <c r="B142" s="18" t="s">
        <v>199</v>
      </c>
      <c r="C142" s="73">
        <v>3905.1047960000001</v>
      </c>
      <c r="D142" s="73">
        <v>3448.7746659999998</v>
      </c>
      <c r="E142" s="95">
        <v>1937.1396656799993</v>
      </c>
      <c r="G142" s="7"/>
      <c r="H142" s="7"/>
    </row>
    <row r="143" spans="2:8">
      <c r="B143" s="18" t="s">
        <v>200</v>
      </c>
      <c r="C143" s="73">
        <v>1671.91101</v>
      </c>
      <c r="D143" s="73">
        <v>2282.0815139399997</v>
      </c>
      <c r="E143" s="95">
        <v>1160.6292518800001</v>
      </c>
      <c r="G143" s="7"/>
      <c r="H143" s="7"/>
    </row>
    <row r="144" spans="2:8">
      <c r="B144" s="18" t="s">
        <v>201</v>
      </c>
      <c r="C144" s="73">
        <v>72103.426275999998</v>
      </c>
      <c r="D144" s="73">
        <v>71515.854036870034</v>
      </c>
      <c r="E144" s="95">
        <v>46937.176502679999</v>
      </c>
      <c r="G144" s="7"/>
      <c r="H144" s="7"/>
    </row>
    <row r="145" spans="2:8">
      <c r="B145" s="18" t="s">
        <v>2826</v>
      </c>
      <c r="C145" s="73">
        <v>1.6</v>
      </c>
      <c r="D145" s="73">
        <v>1.6</v>
      </c>
      <c r="E145" s="95">
        <v>0</v>
      </c>
      <c r="G145" s="7"/>
      <c r="H145" s="7"/>
    </row>
    <row r="146" spans="2:8">
      <c r="B146" s="18" t="s">
        <v>202</v>
      </c>
      <c r="C146" s="73">
        <v>2255.3772920000001</v>
      </c>
      <c r="D146" s="73">
        <v>3252.2772920000002</v>
      </c>
      <c r="E146" s="95">
        <v>1300.6030505900001</v>
      </c>
      <c r="G146" s="7"/>
      <c r="H146" s="7"/>
    </row>
    <row r="147" spans="2:8">
      <c r="B147" s="41" t="s">
        <v>203</v>
      </c>
      <c r="C147" s="74">
        <f>SUM(C148:C151)</f>
        <v>1043.775416</v>
      </c>
      <c r="D147" s="74">
        <f>SUM(D148:D151)</f>
        <v>1121.10750994</v>
      </c>
      <c r="E147" s="98">
        <f>SUM(E148:E151)</f>
        <v>491.40455574999999</v>
      </c>
      <c r="G147" s="7"/>
      <c r="H147" s="7"/>
    </row>
    <row r="148" spans="2:8">
      <c r="B148" s="18" t="s">
        <v>204</v>
      </c>
      <c r="C148" s="73">
        <v>146.32508799999999</v>
      </c>
      <c r="D148" s="73">
        <v>181.00784451999999</v>
      </c>
      <c r="E148" s="95">
        <v>83.336369990000009</v>
      </c>
      <c r="G148" s="7"/>
      <c r="H148" s="7"/>
    </row>
    <row r="149" spans="2:8">
      <c r="B149" s="18" t="s">
        <v>2827</v>
      </c>
      <c r="C149" s="73">
        <v>310</v>
      </c>
      <c r="D149" s="73">
        <v>125.00000000000001</v>
      </c>
      <c r="E149" s="95">
        <v>33.735049070000002</v>
      </c>
      <c r="G149" s="7"/>
      <c r="H149" s="7"/>
    </row>
    <row r="150" spans="2:8">
      <c r="B150" s="18" t="s">
        <v>205</v>
      </c>
      <c r="C150" s="73">
        <v>195.103174</v>
      </c>
      <c r="D150" s="73">
        <v>208.21121011000002</v>
      </c>
      <c r="E150" s="95">
        <v>78.715663829999983</v>
      </c>
      <c r="G150" s="7"/>
      <c r="H150" s="7"/>
    </row>
    <row r="151" spans="2:8">
      <c r="B151" s="18" t="s">
        <v>206</v>
      </c>
      <c r="C151" s="73">
        <v>392.34715399999999</v>
      </c>
      <c r="D151" s="73">
        <v>606.88845531000004</v>
      </c>
      <c r="E151" s="95">
        <v>295.61747286000002</v>
      </c>
      <c r="G151" s="7"/>
      <c r="H151" s="7"/>
    </row>
    <row r="152" spans="2:8" ht="15" customHeight="1">
      <c r="B152" s="81" t="s">
        <v>207</v>
      </c>
      <c r="C152" s="74">
        <f>C153</f>
        <v>294634.03054200002</v>
      </c>
      <c r="D152" s="74">
        <f>D153</f>
        <v>294634.03054200002</v>
      </c>
      <c r="E152" s="98">
        <f>E153</f>
        <v>217027.36082301001</v>
      </c>
      <c r="G152" s="7"/>
      <c r="H152" s="7"/>
    </row>
    <row r="153" spans="2:8">
      <c r="B153" s="41" t="s">
        <v>208</v>
      </c>
      <c r="C153" s="74">
        <f>C154</f>
        <v>294634.03054200002</v>
      </c>
      <c r="D153" s="74">
        <f>D154</f>
        <v>294634.03054200002</v>
      </c>
      <c r="E153" s="98">
        <f>(E154)</f>
        <v>217027.36082301001</v>
      </c>
      <c r="G153" s="7"/>
      <c r="H153" s="7"/>
    </row>
    <row r="154" spans="2:8">
      <c r="B154" s="18" t="s">
        <v>209</v>
      </c>
      <c r="C154" s="73">
        <v>294634.03054200002</v>
      </c>
      <c r="D154" s="73">
        <v>294634.03054200002</v>
      </c>
      <c r="E154" s="95">
        <v>217027.36082301001</v>
      </c>
      <c r="G154" s="7"/>
      <c r="H154" s="7"/>
    </row>
    <row r="155" spans="2:8">
      <c r="B155" s="22" t="s">
        <v>42</v>
      </c>
      <c r="C155" s="19">
        <f t="shared" ref="C155:E156" si="0">C156</f>
        <v>113668.099604</v>
      </c>
      <c r="D155" s="19">
        <f t="shared" si="0"/>
        <v>113668.099604</v>
      </c>
      <c r="E155" s="96">
        <f t="shared" si="0"/>
        <v>66321.983809059995</v>
      </c>
      <c r="G155" s="7"/>
    </row>
    <row r="156" spans="2:8">
      <c r="B156" s="42" t="s">
        <v>210</v>
      </c>
      <c r="C156" s="35">
        <f t="shared" si="0"/>
        <v>113668.099604</v>
      </c>
      <c r="D156" s="35">
        <f t="shared" si="0"/>
        <v>113668.099604</v>
      </c>
      <c r="E156" s="98">
        <f t="shared" si="0"/>
        <v>66321.983809059995</v>
      </c>
      <c r="G156" s="7"/>
    </row>
    <row r="157" spans="2:8">
      <c r="B157" s="41" t="s">
        <v>211</v>
      </c>
      <c r="C157" s="35">
        <f>C158</f>
        <v>113668.099604</v>
      </c>
      <c r="D157" s="35">
        <f>D158</f>
        <v>113668.099604</v>
      </c>
      <c r="E157" s="98">
        <f>E158</f>
        <v>66321.983809059995</v>
      </c>
      <c r="G157" s="7"/>
    </row>
    <row r="158" spans="2:8">
      <c r="B158" s="18" t="s">
        <v>212</v>
      </c>
      <c r="C158" s="36">
        <v>113668.099604</v>
      </c>
      <c r="D158" s="36">
        <v>113668.099604</v>
      </c>
      <c r="E158" s="95">
        <v>66321.983809059995</v>
      </c>
      <c r="G158" s="7"/>
    </row>
    <row r="159" spans="2:8">
      <c r="B159" s="34" t="s">
        <v>45</v>
      </c>
      <c r="C159" s="30">
        <f>C13+C155</f>
        <v>1532354.6145540001</v>
      </c>
      <c r="D159" s="30">
        <f>D13+D155</f>
        <v>1572371.03897688</v>
      </c>
      <c r="E159" s="99">
        <f>E13+E155</f>
        <v>1016264.0049984599</v>
      </c>
      <c r="G159" s="45"/>
    </row>
    <row r="160" spans="2:8">
      <c r="B160" s="15" t="s">
        <v>26</v>
      </c>
      <c r="C160" s="16"/>
      <c r="D160" s="16"/>
      <c r="E160" s="16"/>
      <c r="G160" s="7"/>
    </row>
    <row r="161" spans="2:7" ht="21.6" customHeight="1">
      <c r="B161" s="233" t="s">
        <v>4195</v>
      </c>
      <c r="C161" s="233"/>
      <c r="D161" s="233"/>
      <c r="E161" s="233"/>
      <c r="G161" s="7"/>
    </row>
    <row r="162" spans="2:7" ht="12.75" customHeight="1">
      <c r="B162" s="15" t="s">
        <v>46</v>
      </c>
      <c r="C162" s="16"/>
      <c r="D162" s="16"/>
      <c r="E162" s="16"/>
      <c r="G162" s="7"/>
    </row>
    <row r="163" spans="2:7">
      <c r="B163" s="233" t="s">
        <v>3760</v>
      </c>
      <c r="C163" s="233"/>
      <c r="D163" s="233"/>
      <c r="E163" s="233"/>
    </row>
    <row r="164" spans="2:7" ht="29.25" customHeight="1">
      <c r="B164" s="233"/>
      <c r="C164" s="233"/>
      <c r="D164" s="233"/>
      <c r="E164" s="233"/>
    </row>
    <row r="165" spans="2:7">
      <c r="B165" s="9"/>
      <c r="C165" s="10"/>
      <c r="D165" s="10"/>
      <c r="E165" s="10"/>
    </row>
    <row r="166" spans="2:7">
      <c r="B166" s="9"/>
      <c r="C166" s="10"/>
      <c r="D166" s="10"/>
      <c r="E166" s="10"/>
    </row>
    <row r="167" spans="2:7">
      <c r="B167" s="9"/>
      <c r="C167" s="10"/>
      <c r="D167" s="10"/>
      <c r="E167" s="10"/>
    </row>
    <row r="168" spans="2:7">
      <c r="B168" s="9"/>
      <c r="C168" s="10"/>
      <c r="D168" s="10"/>
      <c r="E168" s="10"/>
    </row>
    <row r="169" spans="2:7">
      <c r="B169" s="9"/>
      <c r="C169" s="10"/>
      <c r="D169" s="10"/>
      <c r="E169" s="10"/>
    </row>
  </sheetData>
  <mergeCells count="11">
    <mergeCell ref="B163:E164"/>
    <mergeCell ref="A2:E2"/>
    <mergeCell ref="A1:E1"/>
    <mergeCell ref="B161:E161"/>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zoomScale="90" zoomScaleNormal="90" workbookViewId="0">
      <selection activeCell="B34" sqref="B34:E34"/>
    </sheetView>
  </sheetViews>
  <sheetFormatPr baseColWidth="10" defaultColWidth="11.42578125" defaultRowHeight="15"/>
  <cols>
    <col min="1" max="1" width="11.42578125" style="110"/>
    <col min="2" max="2" width="99.140625" style="110" customWidth="1"/>
    <col min="3" max="4" width="15.42578125" style="110" customWidth="1"/>
    <col min="5" max="5" width="17.7109375" style="110" customWidth="1"/>
    <col min="6" max="6" width="21.85546875" style="110" bestFit="1" customWidth="1"/>
    <col min="7" max="7" width="38.5703125" style="110" customWidth="1"/>
    <col min="8" max="16384" width="11.42578125" style="110"/>
  </cols>
  <sheetData>
    <row r="1" spans="2:7" ht="28.5">
      <c r="B1" s="228" t="s">
        <v>0</v>
      </c>
      <c r="C1" s="228"/>
      <c r="D1" s="228"/>
      <c r="E1" s="228"/>
    </row>
    <row r="2" spans="2:7" ht="45" customHeight="1">
      <c r="B2" s="249" t="s">
        <v>1</v>
      </c>
      <c r="C2" s="249"/>
      <c r="D2" s="249"/>
      <c r="E2" s="249"/>
    </row>
    <row r="3" spans="2:7" ht="15.6" customHeight="1">
      <c r="B3" s="230" t="s">
        <v>2</v>
      </c>
      <c r="C3" s="230"/>
      <c r="D3" s="230"/>
      <c r="E3" s="230"/>
    </row>
    <row r="4" spans="2:7" ht="13.9" customHeight="1">
      <c r="B4"/>
      <c r="C4"/>
      <c r="D4"/>
      <c r="E4"/>
    </row>
    <row r="5" spans="2:7" ht="18.75">
      <c r="B5" s="244" t="s">
        <v>29</v>
      </c>
      <c r="C5" s="244"/>
      <c r="D5" s="244"/>
      <c r="E5" s="244"/>
    </row>
    <row r="6" spans="2:7" ht="18.75">
      <c r="B6" s="244" t="s">
        <v>3338</v>
      </c>
      <c r="C6" s="244"/>
      <c r="D6" s="244"/>
      <c r="E6" s="244"/>
      <c r="G6" s="111"/>
    </row>
    <row r="7" spans="2:7" ht="18.75">
      <c r="B7" s="240" t="s">
        <v>4194</v>
      </c>
      <c r="C7" s="240"/>
      <c r="D7" s="240"/>
      <c r="E7" s="240"/>
      <c r="G7" s="111"/>
    </row>
    <row r="8" spans="2:7" ht="15.75">
      <c r="B8" s="246" t="s">
        <v>5</v>
      </c>
      <c r="C8" s="246"/>
      <c r="D8" s="246"/>
      <c r="E8" s="246"/>
      <c r="G8" s="112"/>
    </row>
    <row r="9" spans="2:7">
      <c r="B9"/>
      <c r="C9"/>
      <c r="D9"/>
      <c r="E9"/>
      <c r="G9" s="112"/>
    </row>
    <row r="10" spans="2:7">
      <c r="B10" s="118"/>
      <c r="C10" s="118"/>
      <c r="D10" s="118"/>
      <c r="E10" s="118"/>
      <c r="G10" s="112"/>
    </row>
    <row r="11" spans="2:7" ht="9.6" customHeight="1">
      <c r="B11" s="245" t="s">
        <v>6</v>
      </c>
      <c r="C11" s="248" t="s">
        <v>7</v>
      </c>
      <c r="D11" s="234" t="s">
        <v>3746</v>
      </c>
      <c r="E11" s="248" t="s">
        <v>8</v>
      </c>
    </row>
    <row r="12" spans="2:7" ht="13.15" customHeight="1">
      <c r="B12" s="245"/>
      <c r="C12" s="248"/>
      <c r="D12" s="234"/>
      <c r="E12" s="248"/>
    </row>
    <row r="13" spans="2:7" ht="15" customHeight="1">
      <c r="B13" s="245"/>
      <c r="C13" s="140" t="s">
        <v>3757</v>
      </c>
      <c r="D13" s="49" t="s">
        <v>3747</v>
      </c>
      <c r="E13" s="248"/>
      <c r="G13" s="113"/>
    </row>
    <row r="14" spans="2:7">
      <c r="B14" s="141" t="s">
        <v>3332</v>
      </c>
      <c r="C14" s="28">
        <f>C15+C17</f>
        <v>948.96432099999993</v>
      </c>
      <c r="D14" s="28">
        <f>D15+D17</f>
        <v>839.13235779999991</v>
      </c>
      <c r="E14" s="28">
        <f>E15+E17</f>
        <v>451.15627026999988</v>
      </c>
      <c r="F14" s="114"/>
      <c r="G14" s="115"/>
    </row>
    <row r="15" spans="2:7">
      <c r="B15" s="135" t="s">
        <v>93</v>
      </c>
      <c r="C15" s="74">
        <f>C16</f>
        <v>874.88515299999995</v>
      </c>
      <c r="D15" s="74">
        <f>D16</f>
        <v>765.05318979999993</v>
      </c>
      <c r="E15" s="74">
        <f>E16</f>
        <v>399.04316526999986</v>
      </c>
      <c r="F15" s="114"/>
      <c r="G15" s="113"/>
    </row>
    <row r="16" spans="2:7" ht="16.149999999999999" customHeight="1">
      <c r="B16" s="136" t="s">
        <v>98</v>
      </c>
      <c r="C16" s="73">
        <v>874.88515299999995</v>
      </c>
      <c r="D16" s="73">
        <v>765.05318979999993</v>
      </c>
      <c r="E16" s="73">
        <v>399.04316526999986</v>
      </c>
      <c r="F16" s="114"/>
      <c r="G16" s="120"/>
    </row>
    <row r="17" spans="2:7">
      <c r="B17" s="135" t="s">
        <v>106</v>
      </c>
      <c r="C17" s="74">
        <f>C18</f>
        <v>74.079167999999996</v>
      </c>
      <c r="D17" s="74">
        <f>D18</f>
        <v>74.079167999999996</v>
      </c>
      <c r="E17" s="74">
        <f>E18</f>
        <v>52.113104999999997</v>
      </c>
      <c r="F17" s="114"/>
      <c r="G17" s="120"/>
    </row>
    <row r="18" spans="2:7" ht="14.45" customHeight="1" thickBot="1">
      <c r="B18" s="137" t="s">
        <v>112</v>
      </c>
      <c r="C18" s="73">
        <v>74.079167999999996</v>
      </c>
      <c r="D18" s="73">
        <v>74.079167999999996</v>
      </c>
      <c r="E18" s="73">
        <v>52.113104999999997</v>
      </c>
      <c r="F18" s="114"/>
      <c r="G18" s="115"/>
    </row>
    <row r="19" spans="2:7" ht="13.9" customHeight="1">
      <c r="B19" s="134" t="s">
        <v>3333</v>
      </c>
      <c r="C19" s="28">
        <f t="shared" ref="C19:E20" si="0">C20</f>
        <v>242.12804399999999</v>
      </c>
      <c r="D19" s="28">
        <f t="shared" si="0"/>
        <v>265.15938016000001</v>
      </c>
      <c r="E19" s="28">
        <f t="shared" si="0"/>
        <v>166.82670942999999</v>
      </c>
      <c r="F19" s="114"/>
      <c r="G19" s="115"/>
    </row>
    <row r="20" spans="2:7" ht="10.9" customHeight="1">
      <c r="B20" s="135" t="s">
        <v>115</v>
      </c>
      <c r="C20" s="74">
        <f t="shared" si="0"/>
        <v>242.12804399999999</v>
      </c>
      <c r="D20" s="74">
        <f t="shared" si="0"/>
        <v>265.15938016000001</v>
      </c>
      <c r="E20" s="74">
        <f t="shared" si="0"/>
        <v>166.82670942999999</v>
      </c>
      <c r="F20" s="114"/>
      <c r="G20" s="116"/>
    </row>
    <row r="21" spans="2:7" ht="15.75" thickBot="1">
      <c r="B21" s="138" t="s">
        <v>118</v>
      </c>
      <c r="C21" s="73">
        <v>242.12804399999999</v>
      </c>
      <c r="D21" s="73">
        <v>265.15938016000001</v>
      </c>
      <c r="E21" s="73">
        <v>166.82670942999999</v>
      </c>
      <c r="F21" s="114"/>
      <c r="G21" s="115"/>
    </row>
    <row r="22" spans="2:7">
      <c r="B22" s="134" t="s">
        <v>3334</v>
      </c>
      <c r="C22" s="28">
        <f>C23+C25+C27</f>
        <v>2730.851345</v>
      </c>
      <c r="D22" s="28">
        <f>D23+D25+D27</f>
        <v>2896.0561799400002</v>
      </c>
      <c r="E22" s="28">
        <f>E23+E25+E27</f>
        <v>1801.50104085</v>
      </c>
      <c r="F22" s="114"/>
      <c r="G22" s="115"/>
    </row>
    <row r="23" spans="2:7">
      <c r="B23" s="135" t="s">
        <v>174</v>
      </c>
      <c r="C23" s="74">
        <f>C24</f>
        <v>30.27</v>
      </c>
      <c r="D23" s="74">
        <f>D24</f>
        <v>84.833674999999999</v>
      </c>
      <c r="E23" s="74">
        <f>E24</f>
        <v>34.332113679999999</v>
      </c>
      <c r="F23" s="114"/>
      <c r="G23" s="115"/>
    </row>
    <row r="24" spans="2:7">
      <c r="B24" s="139" t="s">
        <v>177</v>
      </c>
      <c r="C24" s="73">
        <v>30.27</v>
      </c>
      <c r="D24" s="73">
        <v>84.833674999999999</v>
      </c>
      <c r="E24" s="73">
        <v>34.332113679999999</v>
      </c>
      <c r="F24" s="114"/>
      <c r="G24" s="115"/>
    </row>
    <row r="25" spans="2:7">
      <c r="B25" s="135" t="s">
        <v>3335</v>
      </c>
      <c r="C25" s="74">
        <f>C26</f>
        <v>1656.8059290000001</v>
      </c>
      <c r="D25" s="74">
        <f>D26</f>
        <v>1690.1149949999999</v>
      </c>
      <c r="E25" s="74">
        <f>E26</f>
        <v>1275.7643714199999</v>
      </c>
      <c r="F25" s="114"/>
      <c r="G25" s="115"/>
    </row>
    <row r="26" spans="2:7">
      <c r="B26" s="139" t="s">
        <v>2509</v>
      </c>
      <c r="C26" s="73">
        <v>1656.8059290000001</v>
      </c>
      <c r="D26" s="73">
        <v>1690.1149949999999</v>
      </c>
      <c r="E26" s="73">
        <v>1275.7643714199999</v>
      </c>
      <c r="F26" s="114"/>
      <c r="G26" s="115"/>
    </row>
    <row r="27" spans="2:7">
      <c r="B27" s="135" t="s">
        <v>203</v>
      </c>
      <c r="C27" s="74">
        <f>C28+C30+C31+C29</f>
        <v>1043.775416</v>
      </c>
      <c r="D27" s="74">
        <f>D28+D30+D31+D29</f>
        <v>1121.10750994</v>
      </c>
      <c r="E27" s="74">
        <f>E28+E30+E31+E29</f>
        <v>491.40455575000004</v>
      </c>
      <c r="F27" s="114"/>
      <c r="G27" s="115"/>
    </row>
    <row r="28" spans="2:7" ht="15.6" customHeight="1">
      <c r="B28" s="139" t="s">
        <v>204</v>
      </c>
      <c r="C28" s="73">
        <v>146.32508799999999</v>
      </c>
      <c r="D28" s="73">
        <v>181.00784452000002</v>
      </c>
      <c r="E28" s="73">
        <v>83.33636998999998</v>
      </c>
      <c r="F28" s="114"/>
      <c r="G28" s="115"/>
    </row>
    <row r="29" spans="2:7" ht="24.75" customHeight="1">
      <c r="B29" s="139" t="s">
        <v>2827</v>
      </c>
      <c r="C29" s="73">
        <v>310</v>
      </c>
      <c r="D29" s="73">
        <v>125</v>
      </c>
      <c r="E29" s="73">
        <v>33.735049069999995</v>
      </c>
      <c r="F29" s="114"/>
      <c r="G29" s="115"/>
    </row>
    <row r="30" spans="2:7" ht="18.600000000000001" customHeight="1">
      <c r="B30" s="139" t="s">
        <v>205</v>
      </c>
      <c r="C30" s="73">
        <v>195.103174</v>
      </c>
      <c r="D30" s="73">
        <v>208.21121011000002</v>
      </c>
      <c r="E30" s="73">
        <v>78.715663829999983</v>
      </c>
      <c r="F30" s="114"/>
      <c r="G30" s="120"/>
    </row>
    <row r="31" spans="2:7" ht="19.899999999999999" customHeight="1">
      <c r="B31" s="139" t="s">
        <v>206</v>
      </c>
      <c r="C31" s="73">
        <v>392.34715399999999</v>
      </c>
      <c r="D31" s="73">
        <v>606.88845530999993</v>
      </c>
      <c r="E31" s="73">
        <v>295.61747286000008</v>
      </c>
      <c r="F31" s="114"/>
      <c r="G31" s="116"/>
    </row>
    <row r="32" spans="2:7">
      <c r="B32" s="142" t="s">
        <v>3336</v>
      </c>
      <c r="C32" s="30">
        <f>C14+C19+C22</f>
        <v>3921.94371</v>
      </c>
      <c r="D32" s="30">
        <f>D14+D19+D22</f>
        <v>4000.3479179000001</v>
      </c>
      <c r="E32" s="99">
        <f>E14+E19+E22</f>
        <v>2419.48402055</v>
      </c>
      <c r="F32" s="114"/>
    </row>
    <row r="33" spans="2:6">
      <c r="B33" s="15" t="s">
        <v>26</v>
      </c>
      <c r="C33" s="119"/>
      <c r="D33" s="119"/>
      <c r="E33" s="119"/>
      <c r="F33" s="117"/>
    </row>
    <row r="34" spans="2:6" ht="39.6" customHeight="1">
      <c r="B34" s="233" t="s">
        <v>4195</v>
      </c>
      <c r="C34" s="233"/>
      <c r="D34" s="233"/>
      <c r="E34" s="233"/>
    </row>
    <row r="35" spans="2:6">
      <c r="B35" s="250" t="s">
        <v>46</v>
      </c>
      <c r="C35" s="250"/>
      <c r="D35" s="250"/>
      <c r="E35" s="250"/>
    </row>
    <row r="36" spans="2:6">
      <c r="B36" s="233" t="s">
        <v>3760</v>
      </c>
      <c r="C36" s="233"/>
      <c r="D36" s="233"/>
      <c r="E36" s="233"/>
    </row>
    <row r="37" spans="2:6" ht="25.5" customHeight="1">
      <c r="B37" s="233"/>
      <c r="C37" s="233"/>
      <c r="D37" s="233"/>
      <c r="E37" s="233"/>
    </row>
    <row r="263" spans="2:2">
      <c r="B263" s="110" t="s">
        <v>3337</v>
      </c>
    </row>
  </sheetData>
  <mergeCells count="14">
    <mergeCell ref="B36:E37"/>
    <mergeCell ref="B1:E1"/>
    <mergeCell ref="B5:E5"/>
    <mergeCell ref="B6:E6"/>
    <mergeCell ref="C11:C12"/>
    <mergeCell ref="B11:B13"/>
    <mergeCell ref="E11:E13"/>
    <mergeCell ref="B2:E2"/>
    <mergeCell ref="B3:E3"/>
    <mergeCell ref="B7:E7"/>
    <mergeCell ref="B8:E8"/>
    <mergeCell ref="D11:D12"/>
    <mergeCell ref="B34:E34"/>
    <mergeCell ref="B35:E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5"/>
  <sheetViews>
    <sheetView showGridLines="0" topLeftCell="A2" zoomScale="90" zoomScaleNormal="90" workbookViewId="0">
      <selection activeCell="K66" sqref="K66"/>
    </sheetView>
  </sheetViews>
  <sheetFormatPr baseColWidth="10" defaultColWidth="11.5703125" defaultRowHeight="15"/>
  <cols>
    <col min="1" max="1" width="11.5703125" style="121"/>
    <col min="2" max="2" width="87.85546875" style="121" bestFit="1" customWidth="1"/>
    <col min="3" max="4" width="24.7109375" style="121" customWidth="1"/>
    <col min="5" max="5" width="32.7109375" style="121" bestFit="1" customWidth="1"/>
    <col min="6" max="6" width="27.7109375" style="121" bestFit="1" customWidth="1"/>
    <col min="7" max="7" width="26.5703125" style="121" customWidth="1"/>
    <col min="8" max="8" width="20.28515625" style="121" customWidth="1"/>
    <col min="9" max="9" width="21.5703125" style="121" customWidth="1"/>
    <col min="10" max="12" width="11.5703125" style="121"/>
    <col min="13" max="13" width="36.28515625" style="121" bestFit="1" customWidth="1"/>
    <col min="14" max="14" width="17.7109375" style="121" bestFit="1" customWidth="1"/>
    <col min="15" max="16384" width="11.5703125" style="121"/>
  </cols>
  <sheetData>
    <row r="1" spans="2:14" ht="29.25" thickBot="1">
      <c r="B1" s="228" t="s">
        <v>0</v>
      </c>
      <c r="C1" s="228"/>
      <c r="D1" s="228"/>
      <c r="E1" s="228"/>
      <c r="F1" s="228"/>
      <c r="G1" s="228"/>
      <c r="H1" s="228"/>
      <c r="I1" s="228"/>
    </row>
    <row r="2" spans="2:14" ht="21" customHeight="1" thickBot="1">
      <c r="B2" s="229" t="s">
        <v>1</v>
      </c>
      <c r="C2" s="229"/>
      <c r="D2" s="229"/>
      <c r="E2" s="229"/>
      <c r="F2" s="229"/>
      <c r="G2" s="229"/>
      <c r="H2" s="229"/>
      <c r="I2" s="229"/>
      <c r="M2" s="122" t="s">
        <v>3339</v>
      </c>
      <c r="N2" s="151">
        <v>7447461.0319153201</v>
      </c>
    </row>
    <row r="3" spans="2:14" ht="14.45" customHeight="1">
      <c r="B3" s="242" t="s">
        <v>2</v>
      </c>
      <c r="C3" s="242"/>
      <c r="D3" s="242"/>
      <c r="E3" s="242"/>
      <c r="F3" s="242"/>
      <c r="G3" s="242"/>
      <c r="H3" s="242"/>
      <c r="I3" s="242"/>
    </row>
    <row r="4" spans="2:14" ht="14.45" customHeight="1">
      <c r="C4"/>
      <c r="D4"/>
      <c r="E4"/>
      <c r="F4"/>
      <c r="G4"/>
      <c r="H4"/>
      <c r="I4"/>
    </row>
    <row r="5" spans="2:14" ht="18" customHeight="1">
      <c r="B5" s="244" t="s">
        <v>29</v>
      </c>
      <c r="C5" s="244"/>
      <c r="D5" s="244"/>
      <c r="E5" s="244"/>
      <c r="F5" s="244"/>
      <c r="G5" s="244"/>
      <c r="H5" s="244"/>
      <c r="I5" s="244"/>
    </row>
    <row r="6" spans="2:14" ht="18" customHeight="1">
      <c r="B6" s="243" t="s">
        <v>3346</v>
      </c>
      <c r="C6" s="243"/>
      <c r="D6" s="243"/>
      <c r="E6" s="243"/>
      <c r="F6" s="243"/>
      <c r="G6" s="243"/>
      <c r="H6" s="243"/>
      <c r="I6" s="243"/>
    </row>
    <row r="7" spans="2:14" ht="18" customHeight="1">
      <c r="B7" s="240" t="s">
        <v>4194</v>
      </c>
      <c r="C7" s="240"/>
      <c r="D7" s="240"/>
      <c r="E7" s="240"/>
      <c r="F7" s="240"/>
      <c r="G7" s="240"/>
      <c r="H7" s="240"/>
      <c r="I7" s="240"/>
    </row>
    <row r="8" spans="2:14" ht="15.6" customHeight="1">
      <c r="B8" s="246" t="s">
        <v>5</v>
      </c>
      <c r="C8" s="246"/>
      <c r="D8" s="246"/>
      <c r="E8" s="246"/>
      <c r="F8" s="246"/>
      <c r="G8" s="246"/>
      <c r="H8" s="246"/>
      <c r="I8" s="246"/>
    </row>
    <row r="10" spans="2:14" ht="14.45" customHeight="1">
      <c r="B10" s="253" t="s">
        <v>6</v>
      </c>
      <c r="C10" s="251" t="s">
        <v>7</v>
      </c>
      <c r="D10" s="251" t="s">
        <v>3746</v>
      </c>
      <c r="E10" s="251" t="s">
        <v>8</v>
      </c>
      <c r="F10" s="251" t="s">
        <v>3342</v>
      </c>
      <c r="G10" s="251" t="s">
        <v>3343</v>
      </c>
      <c r="H10" s="251" t="s">
        <v>3344</v>
      </c>
      <c r="I10" s="251" t="s">
        <v>3345</v>
      </c>
    </row>
    <row r="11" spans="2:14" ht="14.45" customHeight="1">
      <c r="B11" s="253"/>
      <c r="C11" s="251"/>
      <c r="D11" s="251"/>
      <c r="E11" s="251"/>
      <c r="F11" s="251"/>
      <c r="G11" s="251"/>
      <c r="H11" s="251"/>
      <c r="I11" s="251"/>
    </row>
    <row r="12" spans="2:14" ht="14.45" customHeight="1">
      <c r="B12" s="253"/>
      <c r="C12" s="252"/>
      <c r="D12" s="252"/>
      <c r="E12" s="251"/>
      <c r="F12" s="251"/>
      <c r="G12" s="251"/>
      <c r="H12" s="251"/>
      <c r="I12" s="251"/>
    </row>
    <row r="13" spans="2:14" ht="19.899999999999999" customHeight="1">
      <c r="B13" s="253"/>
      <c r="C13" s="185" t="s">
        <v>3757</v>
      </c>
      <c r="D13" s="185" t="s">
        <v>3747</v>
      </c>
      <c r="E13" s="251"/>
      <c r="F13" s="251"/>
      <c r="G13" s="251"/>
      <c r="H13" s="251"/>
      <c r="I13" s="251"/>
    </row>
    <row r="14" spans="2:14" ht="13.15" customHeight="1">
      <c r="B14" s="253"/>
      <c r="C14" s="184">
        <v>1</v>
      </c>
      <c r="D14" s="184">
        <v>2</v>
      </c>
      <c r="E14" s="184">
        <v>3</v>
      </c>
      <c r="F14" s="184">
        <v>4</v>
      </c>
      <c r="G14" s="184">
        <v>5</v>
      </c>
      <c r="H14" s="184" t="s">
        <v>3748</v>
      </c>
      <c r="I14" s="184" t="s">
        <v>3749</v>
      </c>
    </row>
    <row r="15" spans="2:14">
      <c r="B15" s="132" t="s">
        <v>3332</v>
      </c>
      <c r="C15" s="158">
        <f t="shared" ref="C15:D16" si="0">C16</f>
        <v>1533.4254550000001</v>
      </c>
      <c r="D15" s="158">
        <f t="shared" si="0"/>
        <v>1386.8533560000001</v>
      </c>
      <c r="E15" s="158">
        <f t="shared" ref="E15:G16" si="1">E16</f>
        <v>667.81952936000005</v>
      </c>
      <c r="F15" s="158">
        <f t="shared" si="1"/>
        <v>667.81952936000005</v>
      </c>
      <c r="G15" s="158">
        <f t="shared" si="1"/>
        <v>0</v>
      </c>
      <c r="H15" s="144">
        <f>F15-G15</f>
        <v>667.81952936000005</v>
      </c>
      <c r="I15" s="133">
        <f>E15/$N$2</f>
        <v>8.9670765177303897E-5</v>
      </c>
      <c r="M15" s="150"/>
    </row>
    <row r="16" spans="2:14">
      <c r="B16" s="130" t="s">
        <v>106</v>
      </c>
      <c r="C16" s="159">
        <f t="shared" si="0"/>
        <v>1533.4254550000001</v>
      </c>
      <c r="D16" s="159">
        <f>D17</f>
        <v>1386.8533560000001</v>
      </c>
      <c r="E16" s="159">
        <f>E17</f>
        <v>667.81952936000005</v>
      </c>
      <c r="F16" s="160">
        <f t="shared" si="1"/>
        <v>667.81952936000005</v>
      </c>
      <c r="G16" s="160">
        <f t="shared" si="1"/>
        <v>0</v>
      </c>
      <c r="H16" s="147">
        <f>F16-G16</f>
        <v>667.81952936000005</v>
      </c>
      <c r="I16" s="131">
        <f t="shared" ref="I16:I55" si="2">E16/$N$2</f>
        <v>8.9670765177303897E-5</v>
      </c>
    </row>
    <row r="17" spans="2:13">
      <c r="B17" s="126" t="s">
        <v>108</v>
      </c>
      <c r="C17" s="159">
        <v>1533.4254550000001</v>
      </c>
      <c r="D17" s="159">
        <v>1386.8533560000001</v>
      </c>
      <c r="E17" s="159">
        <v>667.81952936000005</v>
      </c>
      <c r="F17" s="159">
        <f>$E17</f>
        <v>667.81952936000005</v>
      </c>
      <c r="G17" s="160">
        <v>0</v>
      </c>
      <c r="H17" s="148">
        <f t="shared" ref="H17:H55" si="3">F17-G17</f>
        <v>667.81952936000005</v>
      </c>
      <c r="I17" s="127">
        <f t="shared" si="2"/>
        <v>8.9670765177303897E-5</v>
      </c>
    </row>
    <row r="18" spans="2:13">
      <c r="B18" s="132" t="s">
        <v>3333</v>
      </c>
      <c r="C18" s="158">
        <f>C19+C22+C27+C29</f>
        <v>139909.989952</v>
      </c>
      <c r="D18" s="158">
        <f>D19+D22+D27+D29</f>
        <v>141974.76724004</v>
      </c>
      <c r="E18" s="158">
        <f>E19+E22+E27+E29</f>
        <v>88308.899313810005</v>
      </c>
      <c r="F18" s="158">
        <f>F19+F22+F27+F29</f>
        <v>22521.932848970002</v>
      </c>
      <c r="G18" s="158">
        <f>G19+G22+G27+G29</f>
        <v>65786.966464840007</v>
      </c>
      <c r="H18" s="144">
        <f t="shared" si="3"/>
        <v>-43265.033615870008</v>
      </c>
      <c r="I18" s="133">
        <f t="shared" si="2"/>
        <v>1.1857584609757795E-2</v>
      </c>
      <c r="K18" s="123"/>
    </row>
    <row r="19" spans="2:13">
      <c r="B19" s="130" t="s">
        <v>119</v>
      </c>
      <c r="C19" s="162">
        <f>C21+C20</f>
        <v>651.23408900000004</v>
      </c>
      <c r="D19" s="162">
        <f>D21+D20</f>
        <v>633.92464599999994</v>
      </c>
      <c r="E19" s="162">
        <f>E21+E20</f>
        <v>144.41929524999998</v>
      </c>
      <c r="F19" s="160">
        <f>SUM(F20:F21)</f>
        <v>144.41929524999998</v>
      </c>
      <c r="G19" s="161">
        <f>SUM(G20:G21)</f>
        <v>0</v>
      </c>
      <c r="H19" s="147">
        <f t="shared" si="3"/>
        <v>144.41929524999998</v>
      </c>
      <c r="I19" s="131">
        <f t="shared" si="2"/>
        <v>1.9391749031126997E-5</v>
      </c>
      <c r="K19" s="123"/>
    </row>
    <row r="20" spans="2:13">
      <c r="B20" s="126" t="s">
        <v>3341</v>
      </c>
      <c r="C20" s="159">
        <v>168.7</v>
      </c>
      <c r="D20" s="159">
        <v>300.58999999999997</v>
      </c>
      <c r="E20" s="159">
        <v>0</v>
      </c>
      <c r="F20" s="159">
        <f>$E20</f>
        <v>0</v>
      </c>
      <c r="G20" s="161">
        <v>0</v>
      </c>
      <c r="H20" s="147">
        <f t="shared" si="3"/>
        <v>0</v>
      </c>
      <c r="I20" s="131">
        <f t="shared" si="2"/>
        <v>0</v>
      </c>
      <c r="K20" s="157"/>
      <c r="M20" s="154"/>
    </row>
    <row r="21" spans="2:13">
      <c r="B21" s="126" t="s">
        <v>122</v>
      </c>
      <c r="C21" s="159">
        <v>482.53408899999999</v>
      </c>
      <c r="D21" s="159">
        <v>333.33464600000002</v>
      </c>
      <c r="E21" s="159">
        <v>144.41929524999998</v>
      </c>
      <c r="F21" s="159">
        <f t="shared" ref="F21:F54" si="4">$E21</f>
        <v>144.41929524999998</v>
      </c>
      <c r="G21" s="159">
        <v>0</v>
      </c>
      <c r="H21" s="143">
        <f t="shared" si="3"/>
        <v>144.41929524999998</v>
      </c>
      <c r="I21" s="152">
        <f t="shared" si="2"/>
        <v>1.9391749031126997E-5</v>
      </c>
      <c r="K21" s="149"/>
    </row>
    <row r="22" spans="2:13" ht="15.75" thickBot="1">
      <c r="B22" s="130" t="s">
        <v>126</v>
      </c>
      <c r="C22" s="162">
        <f>SUM(C23:C26)</f>
        <v>92264.417778000003</v>
      </c>
      <c r="D22" s="162">
        <f>SUM(D23:D26)</f>
        <v>96687.168227139991</v>
      </c>
      <c r="E22" s="162">
        <f>SUM(E23:E26)</f>
        <v>66303.542311249999</v>
      </c>
      <c r="F22" s="162">
        <f>SUM(F23:F26)</f>
        <v>1035.6276206699999</v>
      </c>
      <c r="G22" s="162">
        <f>SUM(G23:G26)</f>
        <v>65267.914690580001</v>
      </c>
      <c r="H22" s="145">
        <f t="shared" si="3"/>
        <v>-64232.287069910002</v>
      </c>
      <c r="I22" s="153">
        <f t="shared" si="2"/>
        <v>8.9028384340801604E-3</v>
      </c>
    </row>
    <row r="23" spans="2:13" ht="15.75" thickBot="1">
      <c r="B23" s="126" t="s">
        <v>127</v>
      </c>
      <c r="C23" s="159">
        <v>612.76176499999997</v>
      </c>
      <c r="D23" s="159">
        <v>653.99196400000005</v>
      </c>
      <c r="E23" s="159">
        <v>386.40823323000001</v>
      </c>
      <c r="F23" s="199">
        <v>0</v>
      </c>
      <c r="G23" s="159">
        <f>$E23</f>
        <v>386.40823323000001</v>
      </c>
      <c r="H23" s="143">
        <f t="shared" si="3"/>
        <v>-386.40823323000001</v>
      </c>
      <c r="I23" s="152">
        <f t="shared" si="2"/>
        <v>5.1884559257723898E-5</v>
      </c>
    </row>
    <row r="24" spans="2:13">
      <c r="B24" s="126" t="s">
        <v>128</v>
      </c>
      <c r="C24" s="159">
        <v>89379.551277999999</v>
      </c>
      <c r="D24" s="159">
        <v>93707.486155139995</v>
      </c>
      <c r="E24" s="159">
        <v>64881.506457349999</v>
      </c>
      <c r="F24" s="199">
        <v>0</v>
      </c>
      <c r="G24" s="159">
        <f>$E24</f>
        <v>64881.506457349999</v>
      </c>
      <c r="H24" s="143">
        <f>F24-G24</f>
        <v>-64881.506457349999</v>
      </c>
      <c r="I24" s="152">
        <f t="shared" si="2"/>
        <v>8.7118960648880257E-3</v>
      </c>
      <c r="K24" s="124"/>
    </row>
    <row r="25" spans="2:13">
      <c r="B25" s="126" t="s">
        <v>129</v>
      </c>
      <c r="C25" s="159">
        <v>3.4314740000000001</v>
      </c>
      <c r="D25" s="159">
        <v>87.357162000000002</v>
      </c>
      <c r="E25" s="159">
        <v>36.652697589999995</v>
      </c>
      <c r="F25" s="159">
        <f t="shared" si="4"/>
        <v>36.652697589999995</v>
      </c>
      <c r="G25" s="159">
        <v>0</v>
      </c>
      <c r="H25" s="143">
        <f t="shared" si="3"/>
        <v>36.652697589999995</v>
      </c>
      <c r="I25" s="152">
        <f t="shared" si="2"/>
        <v>4.9215024332357929E-6</v>
      </c>
    </row>
    <row r="26" spans="2:13">
      <c r="B26" s="126" t="s">
        <v>130</v>
      </c>
      <c r="C26" s="159">
        <v>2268.6732609999999</v>
      </c>
      <c r="D26" s="159">
        <v>2238.332946</v>
      </c>
      <c r="E26" s="159">
        <v>998.97492308000005</v>
      </c>
      <c r="F26" s="159">
        <f t="shared" si="4"/>
        <v>998.97492308000005</v>
      </c>
      <c r="G26" s="159">
        <v>0</v>
      </c>
      <c r="H26" s="143">
        <f t="shared" si="3"/>
        <v>998.97492308000005</v>
      </c>
      <c r="I26" s="152">
        <f t="shared" si="2"/>
        <v>1.3413630750117348E-4</v>
      </c>
    </row>
    <row r="27" spans="2:13" ht="15.75" thickBot="1">
      <c r="B27" s="130" t="s">
        <v>131</v>
      </c>
      <c r="C27" s="162">
        <f>C28</f>
        <v>749.45083599999998</v>
      </c>
      <c r="D27" s="162">
        <f>D28</f>
        <v>937.32854789999999</v>
      </c>
      <c r="E27" s="162">
        <f>E28</f>
        <v>519.05177426</v>
      </c>
      <c r="F27" s="162">
        <f>F28</f>
        <v>0</v>
      </c>
      <c r="G27" s="162">
        <f>G28</f>
        <v>519.05177426</v>
      </c>
      <c r="H27" s="145">
        <f t="shared" si="3"/>
        <v>-519.05177426</v>
      </c>
      <c r="I27" s="153">
        <f t="shared" si="2"/>
        <v>6.9695131271671989E-5</v>
      </c>
    </row>
    <row r="28" spans="2:13">
      <c r="B28" s="126" t="s">
        <v>132</v>
      </c>
      <c r="C28" s="159">
        <v>749.45083599999998</v>
      </c>
      <c r="D28" s="159">
        <v>937.32854789999999</v>
      </c>
      <c r="E28" s="159">
        <v>519.05177426</v>
      </c>
      <c r="F28" s="199">
        <v>0</v>
      </c>
      <c r="G28" s="159">
        <f>$E28</f>
        <v>519.05177426</v>
      </c>
      <c r="H28" s="143">
        <f t="shared" si="3"/>
        <v>-519.05177426</v>
      </c>
      <c r="I28" s="152">
        <f t="shared" si="2"/>
        <v>6.9695131271671989E-5</v>
      </c>
    </row>
    <row r="29" spans="2:13">
      <c r="B29" s="130" t="s">
        <v>133</v>
      </c>
      <c r="C29" s="162">
        <f>C30</f>
        <v>46244.887248999999</v>
      </c>
      <c r="D29" s="162">
        <f>D30</f>
        <v>43716.345819000002</v>
      </c>
      <c r="E29" s="162">
        <f>E30</f>
        <v>21341.885933050002</v>
      </c>
      <c r="F29" s="162">
        <f>F30</f>
        <v>21341.885933050002</v>
      </c>
      <c r="G29" s="159">
        <f>G30</f>
        <v>0</v>
      </c>
      <c r="H29" s="145">
        <f t="shared" si="3"/>
        <v>21341.885933050002</v>
      </c>
      <c r="I29" s="153">
        <f t="shared" si="2"/>
        <v>2.8656592953748357E-3</v>
      </c>
    </row>
    <row r="30" spans="2:13">
      <c r="B30" s="126" t="s">
        <v>136</v>
      </c>
      <c r="C30" s="159">
        <v>46244.887248999999</v>
      </c>
      <c r="D30" s="159">
        <v>43716.345819000002</v>
      </c>
      <c r="E30" s="159">
        <v>21341.885933050002</v>
      </c>
      <c r="F30" s="159">
        <f t="shared" si="4"/>
        <v>21341.885933050002</v>
      </c>
      <c r="G30" s="161">
        <v>0</v>
      </c>
      <c r="H30" s="148">
        <f t="shared" si="3"/>
        <v>21341.885933050002</v>
      </c>
      <c r="I30" s="127">
        <f t="shared" si="2"/>
        <v>2.8656592953748357E-3</v>
      </c>
    </row>
    <row r="31" spans="2:13">
      <c r="B31" s="132" t="s">
        <v>3340</v>
      </c>
      <c r="C31" s="158">
        <f>C32+C35+C46</f>
        <v>9052.3133450000005</v>
      </c>
      <c r="D31" s="158">
        <f>D32+D35+D46</f>
        <v>8840.7085212399998</v>
      </c>
      <c r="E31" s="158">
        <f>E32+E35+E46</f>
        <v>4778.0697039300003</v>
      </c>
      <c r="F31" s="158">
        <f>F32+F35+F46</f>
        <v>4771.0509809999994</v>
      </c>
      <c r="G31" s="158">
        <f>G32+G35+G46</f>
        <v>7.01872293</v>
      </c>
      <c r="H31" s="144">
        <f>F31-G31</f>
        <v>4764.0322580699994</v>
      </c>
      <c r="I31" s="133">
        <f t="shared" si="2"/>
        <v>6.4157028596109188E-4</v>
      </c>
    </row>
    <row r="32" spans="2:13">
      <c r="B32" s="130" t="s">
        <v>146</v>
      </c>
      <c r="C32" s="162">
        <f>C33+C34</f>
        <v>414.964674</v>
      </c>
      <c r="D32" s="162">
        <f>D33+D34</f>
        <v>619.28087210000001</v>
      </c>
      <c r="E32" s="162">
        <f t="shared" ref="E32" si="5">E33+E34</f>
        <v>280.70211418999997</v>
      </c>
      <c r="F32" s="162">
        <f>SUM(F33:F34)</f>
        <v>280.70211418999997</v>
      </c>
      <c r="G32" s="161">
        <f>SUM(G33:G34)</f>
        <v>0</v>
      </c>
      <c r="H32" s="147">
        <f t="shared" si="3"/>
        <v>280.70211418999997</v>
      </c>
      <c r="I32" s="131">
        <f t="shared" si="2"/>
        <v>3.7690981260201329E-5</v>
      </c>
    </row>
    <row r="33" spans="2:9">
      <c r="B33" s="126" t="s">
        <v>147</v>
      </c>
      <c r="C33" s="159">
        <v>240.045174</v>
      </c>
      <c r="D33" s="159">
        <v>518.04517399999997</v>
      </c>
      <c r="E33" s="159">
        <v>242.52921217999997</v>
      </c>
      <c r="F33" s="159">
        <f t="shared" si="4"/>
        <v>242.52921217999997</v>
      </c>
      <c r="G33" s="161">
        <v>0</v>
      </c>
      <c r="H33" s="148">
        <f t="shared" si="3"/>
        <v>242.52921217999997</v>
      </c>
      <c r="I33" s="127">
        <f t="shared" si="2"/>
        <v>3.2565354976772116E-5</v>
      </c>
    </row>
    <row r="34" spans="2:9">
      <c r="B34" s="126" t="s">
        <v>149</v>
      </c>
      <c r="C34" s="159">
        <v>174.9195</v>
      </c>
      <c r="D34" s="159">
        <v>101.23569809999999</v>
      </c>
      <c r="E34" s="159">
        <v>38.172902010000001</v>
      </c>
      <c r="F34" s="159">
        <f t="shared" si="4"/>
        <v>38.172902010000001</v>
      </c>
      <c r="G34" s="159">
        <v>0</v>
      </c>
      <c r="H34" s="143">
        <f>F34-G34</f>
        <v>38.172902010000001</v>
      </c>
      <c r="I34" s="127">
        <f t="shared" si="2"/>
        <v>5.1256262834292113E-6</v>
      </c>
    </row>
    <row r="35" spans="2:9">
      <c r="B35" s="130" t="s">
        <v>150</v>
      </c>
      <c r="C35" s="162">
        <f>SUM(C36:C45)</f>
        <v>7918.4062160000003</v>
      </c>
      <c r="D35" s="162">
        <f>SUM(D36:D45)</f>
        <v>7518.9672159999991</v>
      </c>
      <c r="E35" s="162">
        <f t="shared" ref="E35" si="6">SUM(E36:E45)</f>
        <v>4131.8182726499999</v>
      </c>
      <c r="F35" s="162">
        <f>SUM(F36:F45)</f>
        <v>4124.79954972</v>
      </c>
      <c r="G35" s="162">
        <f>SUM(G36:G45)</f>
        <v>7.01872293</v>
      </c>
      <c r="H35" s="145">
        <f>F35-G35</f>
        <v>4117.78082679</v>
      </c>
      <c r="I35" s="131">
        <f t="shared" si="2"/>
        <v>5.5479555447736112E-4</v>
      </c>
    </row>
    <row r="36" spans="2:9">
      <c r="B36" s="126" t="s">
        <v>151</v>
      </c>
      <c r="C36" s="159">
        <v>973.79100200000005</v>
      </c>
      <c r="D36" s="159">
        <v>288.934461</v>
      </c>
      <c r="E36" s="159">
        <v>178.07969653999999</v>
      </c>
      <c r="F36" s="159">
        <f t="shared" si="4"/>
        <v>178.07969653999999</v>
      </c>
      <c r="G36" s="159">
        <v>0</v>
      </c>
      <c r="H36" s="143">
        <f t="shared" si="3"/>
        <v>178.07969653999999</v>
      </c>
      <c r="I36" s="127">
        <f t="shared" si="2"/>
        <v>2.3911464024700224E-5</v>
      </c>
    </row>
    <row r="37" spans="2:9">
      <c r="B37" s="126" t="s">
        <v>152</v>
      </c>
      <c r="C37" s="159">
        <v>168.15633700000001</v>
      </c>
      <c r="D37" s="159">
        <v>173.84933699999999</v>
      </c>
      <c r="E37" s="159">
        <v>123.49150940999999</v>
      </c>
      <c r="F37" s="159">
        <f t="shared" si="4"/>
        <v>123.49150940999999</v>
      </c>
      <c r="G37" s="159">
        <v>0</v>
      </c>
      <c r="H37" s="143">
        <f t="shared" si="3"/>
        <v>123.49150940999999</v>
      </c>
      <c r="I37" s="152">
        <f t="shared" si="2"/>
        <v>1.6581692590372741E-5</v>
      </c>
    </row>
    <row r="38" spans="2:9">
      <c r="B38" s="126" t="s">
        <v>154</v>
      </c>
      <c r="C38" s="159">
        <v>35.876055999999998</v>
      </c>
      <c r="D38" s="159">
        <v>28.522117000000001</v>
      </c>
      <c r="E38" s="159">
        <v>9.9530355999999998</v>
      </c>
      <c r="F38" s="159">
        <f t="shared" si="4"/>
        <v>9.9530355999999998</v>
      </c>
      <c r="G38" s="159">
        <v>0</v>
      </c>
      <c r="H38" s="143">
        <f t="shared" si="3"/>
        <v>9.9530355999999998</v>
      </c>
      <c r="I38" s="152">
        <f t="shared" si="2"/>
        <v>1.3364333908357897E-6</v>
      </c>
    </row>
    <row r="39" spans="2:9">
      <c r="B39" s="126" t="s">
        <v>156</v>
      </c>
      <c r="C39" s="159">
        <v>901.64199499999995</v>
      </c>
      <c r="D39" s="159">
        <v>862.02794800000004</v>
      </c>
      <c r="E39" s="159">
        <v>484.37227206</v>
      </c>
      <c r="F39" s="159">
        <f t="shared" si="4"/>
        <v>484.37227206</v>
      </c>
      <c r="G39" s="159">
        <v>0</v>
      </c>
      <c r="H39" s="143">
        <f t="shared" si="3"/>
        <v>484.37227206</v>
      </c>
      <c r="I39" s="152">
        <f t="shared" si="2"/>
        <v>6.5038577574863827E-5</v>
      </c>
    </row>
    <row r="40" spans="2:9">
      <c r="B40" s="126" t="s">
        <v>157</v>
      </c>
      <c r="C40" s="159">
        <v>631.89854400000002</v>
      </c>
      <c r="D40" s="159">
        <v>892.443218</v>
      </c>
      <c r="E40" s="159">
        <v>593.32135553000001</v>
      </c>
      <c r="F40" s="159">
        <f t="shared" si="4"/>
        <v>593.32135553000001</v>
      </c>
      <c r="G40" s="159">
        <v>0</v>
      </c>
      <c r="H40" s="143">
        <f t="shared" si="3"/>
        <v>593.32135553000001</v>
      </c>
      <c r="I40" s="152">
        <f t="shared" si="2"/>
        <v>7.9667601211658984E-5</v>
      </c>
    </row>
    <row r="41" spans="2:9">
      <c r="B41" s="126" t="s">
        <v>158</v>
      </c>
      <c r="C41" s="159">
        <v>113.76155300000001</v>
      </c>
      <c r="D41" s="159">
        <v>107.411553</v>
      </c>
      <c r="E41" s="159">
        <v>60.362266880000007</v>
      </c>
      <c r="F41" s="159">
        <f t="shared" si="4"/>
        <v>60.362266880000007</v>
      </c>
      <c r="G41" s="159">
        <v>0</v>
      </c>
      <c r="H41" s="143">
        <f t="shared" si="3"/>
        <v>60.362266880000007</v>
      </c>
      <c r="I41" s="152">
        <f t="shared" si="2"/>
        <v>8.1050799220464245E-6</v>
      </c>
    </row>
    <row r="42" spans="2:9" ht="15.75" thickBot="1">
      <c r="B42" s="126" t="s">
        <v>159</v>
      </c>
      <c r="C42" s="159">
        <v>9.6492640000000005</v>
      </c>
      <c r="D42" s="159">
        <v>3.155189</v>
      </c>
      <c r="E42" s="159">
        <v>0.89401626000000001</v>
      </c>
      <c r="F42" s="159">
        <f t="shared" si="4"/>
        <v>0.89401626000000001</v>
      </c>
      <c r="G42" s="159">
        <v>0</v>
      </c>
      <c r="H42" s="143">
        <f t="shared" si="3"/>
        <v>0.89401626000000001</v>
      </c>
      <c r="I42" s="152">
        <f t="shared" si="2"/>
        <v>1.2004309336682478E-7</v>
      </c>
    </row>
    <row r="43" spans="2:9">
      <c r="B43" s="126" t="s">
        <v>2821</v>
      </c>
      <c r="C43" s="159">
        <v>84.934883999999997</v>
      </c>
      <c r="D43" s="159">
        <v>66.619675999999998</v>
      </c>
      <c r="E43" s="159">
        <v>7.01872293</v>
      </c>
      <c r="F43" s="200">
        <v>0</v>
      </c>
      <c r="G43" s="159">
        <f>$E43</f>
        <v>7.01872293</v>
      </c>
      <c r="H43" s="143">
        <f t="shared" si="3"/>
        <v>-7.01872293</v>
      </c>
      <c r="I43" s="152">
        <f t="shared" si="2"/>
        <v>9.4243164212904132E-7</v>
      </c>
    </row>
    <row r="44" spans="2:9">
      <c r="B44" s="126" t="s">
        <v>160</v>
      </c>
      <c r="C44" s="159">
        <v>12</v>
      </c>
      <c r="D44" s="159">
        <v>12</v>
      </c>
      <c r="E44" s="159">
        <v>11.4692927</v>
      </c>
      <c r="F44" s="159">
        <f t="shared" si="4"/>
        <v>11.4692927</v>
      </c>
      <c r="G44" s="159">
        <v>0</v>
      </c>
      <c r="H44" s="143">
        <f t="shared" si="3"/>
        <v>11.4692927</v>
      </c>
      <c r="I44" s="152">
        <f t="shared" si="2"/>
        <v>1.5400272187863137E-6</v>
      </c>
    </row>
    <row r="45" spans="2:9">
      <c r="B45" s="126" t="s">
        <v>161</v>
      </c>
      <c r="C45" s="159">
        <v>4986.6965810000002</v>
      </c>
      <c r="D45" s="159">
        <v>5084.0037169999996</v>
      </c>
      <c r="E45" s="159">
        <v>2662.8561047399999</v>
      </c>
      <c r="F45" s="159">
        <f t="shared" si="4"/>
        <v>2662.8561047399999</v>
      </c>
      <c r="G45" s="159">
        <v>0</v>
      </c>
      <c r="H45" s="143">
        <f t="shared" si="3"/>
        <v>2662.8561047399999</v>
      </c>
      <c r="I45" s="152">
        <f t="shared" si="2"/>
        <v>3.5755220380860093E-4</v>
      </c>
    </row>
    <row r="46" spans="2:9">
      <c r="B46" s="130" t="s">
        <v>162</v>
      </c>
      <c r="C46" s="162">
        <f>SUM(C47:C54)</f>
        <v>718.942455</v>
      </c>
      <c r="D46" s="162">
        <f>SUM(D47:D54)</f>
        <v>702.46043313999996</v>
      </c>
      <c r="E46" s="162">
        <f t="shared" ref="E46" si="7">SUM(E47:E54)</f>
        <v>365.54931708999993</v>
      </c>
      <c r="F46" s="162">
        <f>SUM(F47:F54)</f>
        <v>365.54931708999993</v>
      </c>
      <c r="G46" s="159">
        <f>SUM(G47:G54)</f>
        <v>0</v>
      </c>
      <c r="H46" s="145">
        <f t="shared" si="3"/>
        <v>365.54931708999993</v>
      </c>
      <c r="I46" s="153">
        <f t="shared" si="2"/>
        <v>4.9083750223529382E-5</v>
      </c>
    </row>
    <row r="47" spans="2:9">
      <c r="B47" s="126" t="s">
        <v>163</v>
      </c>
      <c r="C47" s="159">
        <v>282.064978</v>
      </c>
      <c r="D47" s="159">
        <v>264.28268703999998</v>
      </c>
      <c r="E47" s="159">
        <v>156.80001529</v>
      </c>
      <c r="F47" s="159">
        <f t="shared" si="4"/>
        <v>156.80001529</v>
      </c>
      <c r="G47" s="159">
        <v>0</v>
      </c>
      <c r="H47" s="143">
        <f t="shared" si="3"/>
        <v>156.80001529</v>
      </c>
      <c r="I47" s="152">
        <f t="shared" si="2"/>
        <v>2.1054157197741598E-5</v>
      </c>
    </row>
    <row r="48" spans="2:9">
      <c r="B48" s="126" t="s">
        <v>164</v>
      </c>
      <c r="C48" s="159">
        <v>4.5381109999999998</v>
      </c>
      <c r="D48" s="159">
        <v>4.9659694999999999</v>
      </c>
      <c r="E48" s="159">
        <v>2.80728146</v>
      </c>
      <c r="F48" s="159">
        <f t="shared" si="4"/>
        <v>2.80728146</v>
      </c>
      <c r="G48" s="159">
        <v>0</v>
      </c>
      <c r="H48" s="143">
        <f t="shared" si="3"/>
        <v>2.80728146</v>
      </c>
      <c r="I48" s="152">
        <f t="shared" si="2"/>
        <v>3.7694476654119938E-7</v>
      </c>
    </row>
    <row r="49" spans="2:9">
      <c r="B49" s="126" t="s">
        <v>165</v>
      </c>
      <c r="C49" s="159">
        <v>149.27897200000001</v>
      </c>
      <c r="D49" s="159">
        <v>164.95171462999997</v>
      </c>
      <c r="E49" s="159">
        <v>91.285291599999994</v>
      </c>
      <c r="F49" s="159">
        <f t="shared" si="4"/>
        <v>91.285291599999994</v>
      </c>
      <c r="G49" s="159">
        <v>0</v>
      </c>
      <c r="H49" s="143">
        <f t="shared" si="3"/>
        <v>91.285291599999994</v>
      </c>
      <c r="I49" s="127">
        <f t="shared" si="2"/>
        <v>1.2257236554687076E-5</v>
      </c>
    </row>
    <row r="50" spans="2:9">
      <c r="B50" s="126" t="s">
        <v>166</v>
      </c>
      <c r="C50" s="159">
        <v>16</v>
      </c>
      <c r="D50" s="159">
        <v>10.675506469999998</v>
      </c>
      <c r="E50" s="159">
        <v>5.4044134699999997</v>
      </c>
      <c r="F50" s="159">
        <f t="shared" si="4"/>
        <v>5.4044134699999997</v>
      </c>
      <c r="G50" s="159">
        <v>0</v>
      </c>
      <c r="H50" s="143">
        <f t="shared" si="3"/>
        <v>5.4044134699999997</v>
      </c>
      <c r="I50" s="127">
        <f t="shared" si="2"/>
        <v>7.2567193662913409E-7</v>
      </c>
    </row>
    <row r="51" spans="2:9">
      <c r="B51" s="126" t="s">
        <v>2822</v>
      </c>
      <c r="C51" s="159">
        <v>62.669184000000001</v>
      </c>
      <c r="D51" s="159">
        <v>55.737982000000002</v>
      </c>
      <c r="E51" s="159">
        <v>27.220617470000001</v>
      </c>
      <c r="F51" s="159">
        <f t="shared" si="4"/>
        <v>27.220617470000001</v>
      </c>
      <c r="G51" s="159">
        <v>0</v>
      </c>
      <c r="H51" s="143">
        <f t="shared" si="3"/>
        <v>27.220617470000001</v>
      </c>
      <c r="I51" s="127">
        <f t="shared" si="2"/>
        <v>3.6550197917584092E-6</v>
      </c>
    </row>
    <row r="52" spans="2:9">
      <c r="B52" s="126" t="s">
        <v>2823</v>
      </c>
      <c r="C52" s="159">
        <v>1.688957</v>
      </c>
      <c r="D52" s="159">
        <v>1.5390060000000001</v>
      </c>
      <c r="E52" s="159">
        <v>0</v>
      </c>
      <c r="F52" s="159">
        <f t="shared" si="4"/>
        <v>0</v>
      </c>
      <c r="G52" s="159">
        <v>0</v>
      </c>
      <c r="H52" s="143">
        <f t="shared" si="3"/>
        <v>0</v>
      </c>
      <c r="I52" s="127">
        <f t="shared" si="2"/>
        <v>0</v>
      </c>
    </row>
    <row r="53" spans="2:9">
      <c r="B53" s="126" t="s">
        <v>167</v>
      </c>
      <c r="C53" s="159">
        <v>6.5523220000000002</v>
      </c>
      <c r="D53" s="159">
        <v>6.5504509999999998</v>
      </c>
      <c r="E53" s="159">
        <v>3.9761149200000001</v>
      </c>
      <c r="F53" s="159">
        <f t="shared" si="4"/>
        <v>3.9761149200000001</v>
      </c>
      <c r="G53" s="159">
        <v>0</v>
      </c>
      <c r="H53" s="143">
        <f t="shared" si="3"/>
        <v>3.9761149200000001</v>
      </c>
      <c r="I53" s="127">
        <f t="shared" si="2"/>
        <v>5.3388865050260394E-7</v>
      </c>
    </row>
    <row r="54" spans="2:9">
      <c r="B54" s="126" t="s">
        <v>168</v>
      </c>
      <c r="C54" s="159">
        <v>196.14993100000001</v>
      </c>
      <c r="D54" s="159">
        <v>193.75711650000002</v>
      </c>
      <c r="E54" s="159">
        <v>78.055582879999974</v>
      </c>
      <c r="F54" s="165">
        <f t="shared" si="4"/>
        <v>78.055582879999974</v>
      </c>
      <c r="G54" s="159">
        <v>0</v>
      </c>
      <c r="H54" s="143">
        <f t="shared" si="3"/>
        <v>78.055582879999974</v>
      </c>
      <c r="I54" s="127">
        <f t="shared" si="2"/>
        <v>1.0480831325669363E-5</v>
      </c>
    </row>
    <row r="55" spans="2:9">
      <c r="B55" s="155" t="s">
        <v>605</v>
      </c>
      <c r="C55" s="163">
        <f>C15+C18+C31</f>
        <v>150495.728752</v>
      </c>
      <c r="D55" s="163">
        <f>D15+D18+D31</f>
        <v>152202.32911728002</v>
      </c>
      <c r="E55" s="163">
        <f>E15+E18+E31</f>
        <v>93754.788547100005</v>
      </c>
      <c r="F55" s="163">
        <f>F15+F18+F31</f>
        <v>27960.803359330002</v>
      </c>
      <c r="G55" s="163">
        <f>G15+G18+G31</f>
        <v>65793.985187770013</v>
      </c>
      <c r="H55" s="146">
        <f t="shared" si="3"/>
        <v>-37833.181828440007</v>
      </c>
      <c r="I55" s="156">
        <f t="shared" si="2"/>
        <v>1.258882566089619E-2</v>
      </c>
    </row>
    <row r="56" spans="2:9">
      <c r="B56" s="15" t="s">
        <v>26</v>
      </c>
      <c r="C56" s="119"/>
      <c r="D56" s="119"/>
      <c r="E56" s="128"/>
      <c r="F56" s="129"/>
      <c r="G56" s="129"/>
      <c r="H56" s="128"/>
      <c r="I56" s="128"/>
    </row>
    <row r="57" spans="2:9" ht="31.9" customHeight="1">
      <c r="B57" s="233" t="s">
        <v>4195</v>
      </c>
      <c r="C57" s="233"/>
      <c r="D57" s="233"/>
      <c r="E57" s="233"/>
      <c r="F57" s="129"/>
      <c r="G57" s="129"/>
      <c r="H57" s="128"/>
      <c r="I57" s="128"/>
    </row>
    <row r="58" spans="2:9">
      <c r="B58" s="15" t="s">
        <v>46</v>
      </c>
      <c r="F58" s="123"/>
    </row>
    <row r="59" spans="2:9">
      <c r="B59" s="233" t="s">
        <v>3760</v>
      </c>
      <c r="C59" s="233"/>
      <c r="D59" s="233"/>
      <c r="E59" s="233"/>
    </row>
    <row r="60" spans="2:9" ht="25.5" customHeight="1">
      <c r="B60" s="233"/>
      <c r="C60" s="233"/>
      <c r="D60" s="233"/>
      <c r="E60" s="233"/>
    </row>
    <row r="61" spans="2:9">
      <c r="B61" s="232" t="s">
        <v>3767</v>
      </c>
      <c r="C61" s="232"/>
      <c r="D61" s="232"/>
      <c r="E61" s="232"/>
      <c r="F61" s="232"/>
      <c r="G61" s="232"/>
    </row>
    <row r="65" spans="9:10">
      <c r="I65" s="123"/>
      <c r="J65" s="123"/>
    </row>
    <row r="67" spans="9:10">
      <c r="I67" s="123"/>
    </row>
    <row r="68" spans="9:10">
      <c r="I68" s="123"/>
    </row>
    <row r="69" spans="9:10">
      <c r="I69" s="123"/>
    </row>
    <row r="70" spans="9:10">
      <c r="I70" s="125"/>
    </row>
    <row r="71" spans="9:10">
      <c r="I71" s="125"/>
    </row>
    <row r="75" spans="9:10">
      <c r="I75" s="123"/>
    </row>
  </sheetData>
  <mergeCells count="18">
    <mergeCell ref="B1:I1"/>
    <mergeCell ref="B2:I2"/>
    <mergeCell ref="I10:I13"/>
    <mergeCell ref="E10:E13"/>
    <mergeCell ref="F10:F13"/>
    <mergeCell ref="G10:G13"/>
    <mergeCell ref="H10:H13"/>
    <mergeCell ref="B10:B14"/>
    <mergeCell ref="C10:C12"/>
    <mergeCell ref="B3:I3"/>
    <mergeCell ref="B5:I5"/>
    <mergeCell ref="B6:I6"/>
    <mergeCell ref="B7:I7"/>
    <mergeCell ref="B8:I8"/>
    <mergeCell ref="D10:D12"/>
    <mergeCell ref="B57:E57"/>
    <mergeCell ref="B59:E60"/>
    <mergeCell ref="B61:G61"/>
  </mergeCells>
  <pageMargins left="0.7" right="0.7" top="0.75" bottom="0.75" header="0.3" footer="0.3"/>
  <ignoredErrors>
    <ignoredError sqref="G28 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90" zoomScaleNormal="90" workbookViewId="0">
      <selection activeCell="H96" sqref="H96"/>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228" t="s">
        <v>0</v>
      </c>
      <c r="B1" s="228"/>
      <c r="C1" s="228"/>
      <c r="D1" s="228"/>
      <c r="E1" s="228"/>
      <c r="F1" s="228"/>
    </row>
    <row r="2" spans="1:9" ht="21" customHeight="1">
      <c r="A2" s="229" t="s">
        <v>1</v>
      </c>
      <c r="B2" s="229"/>
      <c r="C2" s="229"/>
      <c r="D2" s="229"/>
      <c r="E2" s="229"/>
      <c r="F2" s="229"/>
    </row>
    <row r="3" spans="1:9" ht="15" customHeight="1">
      <c r="A3" s="242" t="s">
        <v>2</v>
      </c>
      <c r="B3" s="242"/>
      <c r="C3" s="242"/>
      <c r="D3" s="242"/>
      <c r="E3" s="242"/>
      <c r="F3" s="242"/>
    </row>
    <row r="5" spans="1:9" ht="18.75" customHeight="1">
      <c r="A5" s="244" t="s">
        <v>29</v>
      </c>
      <c r="B5" s="244"/>
      <c r="C5" s="244"/>
      <c r="D5" s="244"/>
      <c r="E5" s="244"/>
      <c r="F5" s="244"/>
      <c r="G5" s="244"/>
    </row>
    <row r="6" spans="1:9" ht="18.75">
      <c r="A6" s="243" t="s">
        <v>213</v>
      </c>
      <c r="B6" s="243"/>
      <c r="C6" s="243"/>
      <c r="D6" s="243"/>
      <c r="E6" s="243"/>
      <c r="F6" s="243"/>
    </row>
    <row r="7" spans="1:9" ht="18.75">
      <c r="A7" s="240" t="s">
        <v>4194</v>
      </c>
      <c r="B7" s="240"/>
      <c r="C7" s="240"/>
      <c r="D7" s="240"/>
      <c r="E7" s="240"/>
      <c r="F7" s="240"/>
      <c r="H7" s="12"/>
    </row>
    <row r="8" spans="1:9" ht="15.75">
      <c r="A8" s="246" t="s">
        <v>5</v>
      </c>
      <c r="B8" s="246"/>
      <c r="C8" s="246"/>
      <c r="D8" s="246"/>
      <c r="E8" s="246"/>
      <c r="F8" s="246"/>
    </row>
    <row r="11" spans="1:9" ht="15" customHeight="1">
      <c r="B11" s="245" t="s">
        <v>6</v>
      </c>
      <c r="C11" s="48" t="s">
        <v>7</v>
      </c>
      <c r="D11" s="49" t="s">
        <v>3746</v>
      </c>
      <c r="E11" s="247" t="s">
        <v>8</v>
      </c>
      <c r="I11" s="12"/>
    </row>
    <row r="12" spans="1:9" ht="15.75" customHeight="1">
      <c r="B12" s="245"/>
      <c r="C12" s="49" t="s">
        <v>3757</v>
      </c>
      <c r="D12" s="49" t="s">
        <v>3754</v>
      </c>
      <c r="E12" s="247"/>
    </row>
    <row r="13" spans="1:9">
      <c r="B13" s="22" t="s">
        <v>14</v>
      </c>
      <c r="C13" s="19">
        <f>C14+C20+C30+C40+C49+C56+C66+C70</f>
        <v>1418686.51495</v>
      </c>
      <c r="D13" s="19">
        <f>D14+D20+D30+D40+D49+D56+D66+D70</f>
        <v>1458702.9393728799</v>
      </c>
      <c r="E13" s="96">
        <f>E14+E20+E30+E40+E49+E56+E66+E70</f>
        <v>949942.02118939999</v>
      </c>
      <c r="G13" s="43"/>
    </row>
    <row r="14" spans="1:9">
      <c r="B14" s="38" t="s">
        <v>214</v>
      </c>
      <c r="C14" s="107">
        <f>SUM(C15:C19)</f>
        <v>336637.71550699999</v>
      </c>
      <c r="D14" s="107">
        <f>SUM(D15:D19)</f>
        <v>339965.94643874996</v>
      </c>
      <c r="E14" s="104">
        <f>SUM(E15:E19)</f>
        <v>209589.99135086994</v>
      </c>
      <c r="F14" s="84"/>
      <c r="G14" s="43"/>
    </row>
    <row r="15" spans="1:9">
      <c r="B15" s="88" t="s">
        <v>215</v>
      </c>
      <c r="C15" s="80">
        <v>277819.46428999997</v>
      </c>
      <c r="D15" s="80">
        <v>276110.63100435998</v>
      </c>
      <c r="E15" s="164">
        <v>170640.98142634993</v>
      </c>
      <c r="F15" s="84"/>
      <c r="G15" s="43"/>
    </row>
    <row r="16" spans="1:9">
      <c r="B16" s="88" t="s">
        <v>216</v>
      </c>
      <c r="C16" s="80">
        <v>24032.337694999998</v>
      </c>
      <c r="D16" s="80">
        <v>23842.604367969998</v>
      </c>
      <c r="E16" s="164">
        <v>12343.512631719999</v>
      </c>
      <c r="F16" s="84"/>
      <c r="G16" s="108"/>
    </row>
    <row r="17" spans="2:7">
      <c r="B17" s="88" t="s">
        <v>217</v>
      </c>
      <c r="C17" s="80">
        <v>1060.435324</v>
      </c>
      <c r="D17" s="80">
        <v>2009.3797973800001</v>
      </c>
      <c r="E17" s="164">
        <v>1695.2125324499998</v>
      </c>
      <c r="F17" s="84"/>
      <c r="G17" s="43"/>
    </row>
    <row r="18" spans="2:7">
      <c r="B18" s="88" t="s">
        <v>3100</v>
      </c>
      <c r="C18" s="73">
        <v>0</v>
      </c>
      <c r="D18" s="73">
        <v>1411.5255768400002</v>
      </c>
      <c r="E18" s="164">
        <v>1054.01166603</v>
      </c>
      <c r="F18" s="84"/>
      <c r="G18" s="43"/>
    </row>
    <row r="19" spans="2:7">
      <c r="B19" s="88" t="s">
        <v>218</v>
      </c>
      <c r="C19" s="80">
        <v>33725.478197999997</v>
      </c>
      <c r="D19" s="80">
        <v>36591.805692199989</v>
      </c>
      <c r="E19" s="164">
        <v>23856.273094319997</v>
      </c>
      <c r="F19" s="84"/>
      <c r="G19" s="43"/>
    </row>
    <row r="20" spans="2:7">
      <c r="B20" s="89" t="s">
        <v>219</v>
      </c>
      <c r="C20" s="75">
        <f>SUM(C21:C29)</f>
        <v>95577.903015000004</v>
      </c>
      <c r="D20" s="75">
        <f>SUM(D21:D29)</f>
        <v>102181.66802314998</v>
      </c>
      <c r="E20" s="98">
        <f t="shared" ref="E20" si="0">SUM(E21:E29)</f>
        <v>65448.827276890006</v>
      </c>
      <c r="F20" s="84"/>
      <c r="G20" s="43"/>
    </row>
    <row r="21" spans="2:7">
      <c r="B21" s="88" t="s">
        <v>220</v>
      </c>
      <c r="C21" s="80">
        <v>8960.9944169999999</v>
      </c>
      <c r="D21" s="80">
        <v>12449.263309160002</v>
      </c>
      <c r="E21" s="95">
        <v>9975.8031279799925</v>
      </c>
      <c r="F21" s="84"/>
      <c r="G21" s="43"/>
    </row>
    <row r="22" spans="2:7">
      <c r="B22" s="88" t="s">
        <v>221</v>
      </c>
      <c r="C22" s="80">
        <v>8162.8916829999998</v>
      </c>
      <c r="D22" s="80">
        <v>11154.857290889997</v>
      </c>
      <c r="E22" s="95">
        <v>7210.4302372300026</v>
      </c>
      <c r="F22" s="84"/>
      <c r="G22" s="43"/>
    </row>
    <row r="23" spans="2:7">
      <c r="B23" s="88" t="s">
        <v>222</v>
      </c>
      <c r="C23" s="80">
        <v>5094.2557230000002</v>
      </c>
      <c r="D23" s="80">
        <v>4478.2984311800001</v>
      </c>
      <c r="E23" s="95">
        <v>2840.4096572399999</v>
      </c>
      <c r="F23" s="84"/>
      <c r="G23" s="43"/>
    </row>
    <row r="24" spans="2:7">
      <c r="B24" s="88" t="s">
        <v>223</v>
      </c>
      <c r="C24" s="80">
        <v>1059.9565869999999</v>
      </c>
      <c r="D24" s="80">
        <v>2108.6007538499998</v>
      </c>
      <c r="E24" s="95">
        <v>1395.7212007100002</v>
      </c>
      <c r="F24" s="84"/>
      <c r="G24" s="43"/>
    </row>
    <row r="25" spans="2:7">
      <c r="B25" s="88" t="s">
        <v>224</v>
      </c>
      <c r="C25" s="80">
        <v>7466.6249589999998</v>
      </c>
      <c r="D25" s="80">
        <v>10333.217963169998</v>
      </c>
      <c r="E25" s="95">
        <v>6053.7788942000016</v>
      </c>
      <c r="F25" s="84"/>
      <c r="G25" s="43"/>
    </row>
    <row r="26" spans="2:7">
      <c r="B26" s="88" t="s">
        <v>225</v>
      </c>
      <c r="C26" s="80">
        <v>5791.7729259999996</v>
      </c>
      <c r="D26" s="80">
        <v>6468.2308637499973</v>
      </c>
      <c r="E26" s="95">
        <v>4360.8155242900011</v>
      </c>
      <c r="F26" s="84"/>
      <c r="G26" s="43"/>
    </row>
    <row r="27" spans="2:7">
      <c r="B27" s="88" t="s">
        <v>226</v>
      </c>
      <c r="C27" s="80">
        <v>4684.1034719999998</v>
      </c>
      <c r="D27" s="80">
        <v>5406.0332936999985</v>
      </c>
      <c r="E27" s="95">
        <v>3101.3652172499997</v>
      </c>
      <c r="F27" s="84"/>
      <c r="G27" s="43"/>
    </row>
    <row r="28" spans="2:7">
      <c r="B28" s="88" t="s">
        <v>227</v>
      </c>
      <c r="C28" s="80">
        <v>18201.028610000001</v>
      </c>
      <c r="D28" s="80">
        <v>16743.150650809999</v>
      </c>
      <c r="E28" s="95">
        <v>6017.7416639499979</v>
      </c>
      <c r="F28" s="84"/>
      <c r="G28" s="43"/>
    </row>
    <row r="29" spans="2:7">
      <c r="B29" s="88" t="s">
        <v>228</v>
      </c>
      <c r="C29" s="80">
        <v>36156.274638000003</v>
      </c>
      <c r="D29" s="80">
        <v>33040.015466639998</v>
      </c>
      <c r="E29" s="95">
        <v>24492.76175404001</v>
      </c>
      <c r="F29" s="84"/>
      <c r="G29" s="43"/>
    </row>
    <row r="30" spans="2:7">
      <c r="B30" s="89" t="s">
        <v>229</v>
      </c>
      <c r="C30" s="75">
        <f>SUM(C31:C39)</f>
        <v>64350.109949999998</v>
      </c>
      <c r="D30" s="75">
        <f>SUM(D31:D39)</f>
        <v>61563.159002170003</v>
      </c>
      <c r="E30" s="98">
        <f t="shared" ref="E30" si="1">SUM(E31:E39)</f>
        <v>33845.751888760002</v>
      </c>
      <c r="F30" s="84"/>
      <c r="G30" s="43"/>
    </row>
    <row r="31" spans="2:7">
      <c r="B31" s="88" t="s">
        <v>230</v>
      </c>
      <c r="C31" s="80">
        <v>9622.13069</v>
      </c>
      <c r="D31" s="80">
        <v>11759.036220510003</v>
      </c>
      <c r="E31" s="95">
        <v>6914.6650635800006</v>
      </c>
      <c r="F31" s="84"/>
      <c r="G31" s="43"/>
    </row>
    <row r="32" spans="2:7">
      <c r="B32" s="88" t="s">
        <v>231</v>
      </c>
      <c r="C32" s="80">
        <v>4322.0018339999997</v>
      </c>
      <c r="D32" s="80">
        <v>6065.4036586099983</v>
      </c>
      <c r="E32" s="95">
        <v>3920.9205510799998</v>
      </c>
      <c r="F32" s="84"/>
      <c r="G32" s="43"/>
    </row>
    <row r="33" spans="2:7">
      <c r="B33" s="88" t="s">
        <v>232</v>
      </c>
      <c r="C33" s="80">
        <v>6116.8546219999998</v>
      </c>
      <c r="D33" s="80">
        <v>3217.1114680100004</v>
      </c>
      <c r="E33" s="95">
        <v>1877.6709714200003</v>
      </c>
      <c r="F33" s="84"/>
      <c r="G33" s="43"/>
    </row>
    <row r="34" spans="2:7">
      <c r="B34" s="88" t="s">
        <v>233</v>
      </c>
      <c r="C34" s="80">
        <v>12381.168839</v>
      </c>
      <c r="D34" s="80">
        <v>15056.654924440001</v>
      </c>
      <c r="E34" s="95">
        <v>8048.6014389899983</v>
      </c>
      <c r="F34" s="84"/>
      <c r="G34" s="43"/>
    </row>
    <row r="35" spans="2:7">
      <c r="B35" s="88" t="s">
        <v>234</v>
      </c>
      <c r="C35" s="80">
        <v>713.08329100000003</v>
      </c>
      <c r="D35" s="80">
        <v>504.82367045000012</v>
      </c>
      <c r="E35" s="95">
        <v>298.33185555000006</v>
      </c>
      <c r="F35" s="84"/>
      <c r="G35" s="43"/>
    </row>
    <row r="36" spans="2:7">
      <c r="B36" s="88" t="s">
        <v>235</v>
      </c>
      <c r="C36" s="80">
        <v>4672.6328729999996</v>
      </c>
      <c r="D36" s="80">
        <v>3562.1644240300002</v>
      </c>
      <c r="E36" s="95">
        <v>2995.9861785799999</v>
      </c>
      <c r="F36" s="84"/>
      <c r="G36" s="43"/>
    </row>
    <row r="37" spans="2:7">
      <c r="B37" s="88" t="s">
        <v>236</v>
      </c>
      <c r="C37" s="80">
        <v>9075.5244600000005</v>
      </c>
      <c r="D37" s="80">
        <v>9702.8370635200008</v>
      </c>
      <c r="E37" s="95">
        <v>5326.4782634000021</v>
      </c>
      <c r="F37" s="84"/>
      <c r="G37" s="43"/>
    </row>
    <row r="38" spans="2:7">
      <c r="B38" s="88" t="s">
        <v>237</v>
      </c>
      <c r="C38" s="80">
        <v>3797.9611359999999</v>
      </c>
      <c r="D38" s="80">
        <v>532.07102431999999</v>
      </c>
      <c r="E38" s="95">
        <v>0</v>
      </c>
      <c r="F38" s="84"/>
      <c r="G38" s="43"/>
    </row>
    <row r="39" spans="2:7">
      <c r="B39" s="88" t="s">
        <v>238</v>
      </c>
      <c r="C39" s="80">
        <v>13648.752205000001</v>
      </c>
      <c r="D39" s="80">
        <v>11163.056548279996</v>
      </c>
      <c r="E39" s="95">
        <v>4463.0975661600005</v>
      </c>
      <c r="F39" s="84"/>
      <c r="G39" s="43"/>
    </row>
    <row r="40" spans="2:7">
      <c r="B40" s="89" t="s">
        <v>239</v>
      </c>
      <c r="C40" s="75">
        <f>SUM(C41:C48)</f>
        <v>467150.91096399998</v>
      </c>
      <c r="D40" s="75">
        <f>SUM(D41:D48)</f>
        <v>494435.51183760003</v>
      </c>
      <c r="E40" s="98">
        <f>SUM(E41:E48)</f>
        <v>343304.47163271002</v>
      </c>
      <c r="F40" s="84"/>
      <c r="G40" s="43"/>
    </row>
    <row r="41" spans="2:7">
      <c r="B41" s="88" t="s">
        <v>240</v>
      </c>
      <c r="C41" s="80">
        <v>141870.27805399999</v>
      </c>
      <c r="D41" s="80">
        <v>150356.87164698998</v>
      </c>
      <c r="E41" s="95">
        <v>103883.82606581</v>
      </c>
      <c r="F41" s="84"/>
      <c r="G41" s="43"/>
    </row>
    <row r="42" spans="2:7">
      <c r="B42" s="88" t="s">
        <v>241</v>
      </c>
      <c r="C42" s="80">
        <v>146902.47069799999</v>
      </c>
      <c r="D42" s="80">
        <v>153788.54638863</v>
      </c>
      <c r="E42" s="95">
        <v>104546.86868634999</v>
      </c>
      <c r="F42" s="84"/>
      <c r="G42" s="43"/>
    </row>
    <row r="43" spans="2:7">
      <c r="B43" s="88" t="s">
        <v>242</v>
      </c>
      <c r="C43" s="80">
        <v>15385.741797000001</v>
      </c>
      <c r="D43" s="80">
        <v>14932.264240909999</v>
      </c>
      <c r="E43" s="95">
        <v>10330.460755660006</v>
      </c>
      <c r="F43" s="84"/>
      <c r="G43" s="43"/>
    </row>
    <row r="44" spans="2:7">
      <c r="B44" s="88" t="s">
        <v>243</v>
      </c>
      <c r="C44" s="80">
        <v>99011.6345</v>
      </c>
      <c r="D44" s="80">
        <v>106643.104431</v>
      </c>
      <c r="E44" s="95">
        <v>75206.313928730015</v>
      </c>
      <c r="F44" s="84"/>
      <c r="G44" s="43"/>
    </row>
    <row r="45" spans="2:7">
      <c r="B45" s="88" t="s">
        <v>244</v>
      </c>
      <c r="C45" s="80">
        <v>31934.147223</v>
      </c>
      <c r="D45" s="80">
        <v>31874.539756999999</v>
      </c>
      <c r="E45" s="95">
        <v>20527.517535439998</v>
      </c>
      <c r="F45" s="84"/>
      <c r="G45" s="43"/>
    </row>
    <row r="46" spans="2:7">
      <c r="B46" s="88" t="s">
        <v>245</v>
      </c>
      <c r="C46" s="73">
        <v>14201.85</v>
      </c>
      <c r="D46" s="73">
        <v>21201.85</v>
      </c>
      <c r="E46" s="95">
        <v>17529.58908903</v>
      </c>
      <c r="F46" s="84"/>
      <c r="G46" s="43"/>
    </row>
    <row r="47" spans="2:7">
      <c r="B47" s="88" t="s">
        <v>246</v>
      </c>
      <c r="C47" s="73">
        <v>953.77914099999998</v>
      </c>
      <c r="D47" s="73">
        <v>1061.8042901700001</v>
      </c>
      <c r="E47" s="95">
        <v>593.42823387999977</v>
      </c>
      <c r="F47" s="84"/>
      <c r="G47" s="43"/>
    </row>
    <row r="48" spans="2:7">
      <c r="B48" s="88" t="s">
        <v>247</v>
      </c>
      <c r="C48" s="80">
        <v>16891.009550999999</v>
      </c>
      <c r="D48" s="80">
        <v>14576.531082899999</v>
      </c>
      <c r="E48" s="95">
        <v>10686.46733781</v>
      </c>
      <c r="F48" s="84"/>
      <c r="G48" s="43"/>
    </row>
    <row r="49" spans="2:7">
      <c r="B49" s="89" t="s">
        <v>248</v>
      </c>
      <c r="C49" s="75">
        <f>SUM(C50:C55)</f>
        <v>64412.716842000002</v>
      </c>
      <c r="D49" s="75">
        <f>SUM(D50:D55)</f>
        <v>72285.579102879987</v>
      </c>
      <c r="E49" s="98">
        <f>SUM(E50:E55)</f>
        <v>40627.855181079998</v>
      </c>
      <c r="F49" s="84"/>
      <c r="G49" s="43"/>
    </row>
    <row r="50" spans="2:7">
      <c r="B50" s="88" t="s">
        <v>249</v>
      </c>
      <c r="C50" s="80">
        <v>228.37826000000001</v>
      </c>
      <c r="D50" s="80">
        <v>1298.0921483199998</v>
      </c>
      <c r="E50" s="95">
        <v>1167.62488229</v>
      </c>
      <c r="F50" s="84"/>
      <c r="G50" s="43"/>
    </row>
    <row r="51" spans="2:7">
      <c r="B51" s="88" t="s">
        <v>250</v>
      </c>
      <c r="C51" s="80">
        <v>10072.568888</v>
      </c>
      <c r="D51" s="80">
        <v>13730.106761419998</v>
      </c>
      <c r="E51" s="95">
        <v>7047.9930146899997</v>
      </c>
      <c r="F51" s="84"/>
      <c r="G51" s="43"/>
    </row>
    <row r="52" spans="2:7">
      <c r="B52" s="88" t="s">
        <v>251</v>
      </c>
      <c r="C52" s="80">
        <v>8986.1003540000002</v>
      </c>
      <c r="D52" s="80">
        <v>10133.748407139999</v>
      </c>
      <c r="E52" s="95">
        <v>7487.2127151399991</v>
      </c>
      <c r="F52" s="84"/>
      <c r="G52" s="43"/>
    </row>
    <row r="53" spans="2:7">
      <c r="B53" s="88" t="s">
        <v>252</v>
      </c>
      <c r="C53" s="80">
        <v>44577.66934</v>
      </c>
      <c r="D53" s="80">
        <v>46515.075809000002</v>
      </c>
      <c r="E53" s="95">
        <v>24489.59387113</v>
      </c>
      <c r="F53" s="84"/>
      <c r="G53" s="43"/>
    </row>
    <row r="54" spans="2:7">
      <c r="B54" s="88" t="s">
        <v>253</v>
      </c>
      <c r="C54" s="80">
        <v>500</v>
      </c>
      <c r="D54" s="80">
        <v>500</v>
      </c>
      <c r="E54" s="95">
        <v>375</v>
      </c>
      <c r="F54" s="84"/>
      <c r="G54" s="43"/>
    </row>
    <row r="55" spans="2:7">
      <c r="B55" s="88" t="s">
        <v>254</v>
      </c>
      <c r="C55" s="80">
        <v>48</v>
      </c>
      <c r="D55" s="80">
        <v>108.555977</v>
      </c>
      <c r="E55" s="95">
        <v>60.43069783</v>
      </c>
      <c r="F55" s="84"/>
      <c r="G55" s="43"/>
    </row>
    <row r="56" spans="2:7">
      <c r="B56" s="89" t="s">
        <v>255</v>
      </c>
      <c r="C56" s="75">
        <f>SUM(C57:C65)</f>
        <v>35782.539131000005</v>
      </c>
      <c r="D56" s="75">
        <f>SUM(D57:D65)</f>
        <v>42455.075816110002</v>
      </c>
      <c r="E56" s="98">
        <f>SUM(E57:E65)</f>
        <v>13876.750252719998</v>
      </c>
      <c r="F56" s="84"/>
      <c r="G56" s="43"/>
    </row>
    <row r="57" spans="2:7">
      <c r="B57" s="88" t="s">
        <v>256</v>
      </c>
      <c r="C57" s="80">
        <v>11932.912928</v>
      </c>
      <c r="D57" s="80">
        <v>9766.780028539999</v>
      </c>
      <c r="E57" s="95">
        <v>3456.1555755500008</v>
      </c>
      <c r="F57" s="84"/>
      <c r="G57" s="43"/>
    </row>
    <row r="58" spans="2:7">
      <c r="B58" s="88" t="s">
        <v>257</v>
      </c>
      <c r="C58" s="80">
        <v>1223.980679</v>
      </c>
      <c r="D58" s="80">
        <v>1942.3074726599998</v>
      </c>
      <c r="E58" s="95">
        <v>1289.6091440300006</v>
      </c>
      <c r="F58" s="84"/>
      <c r="G58" s="43"/>
    </row>
    <row r="59" spans="2:7">
      <c r="B59" s="88" t="s">
        <v>258</v>
      </c>
      <c r="C59" s="80">
        <v>2019.5572239999999</v>
      </c>
      <c r="D59" s="80">
        <v>2306.9023177999998</v>
      </c>
      <c r="E59" s="95">
        <v>907.62271094000005</v>
      </c>
      <c r="F59" s="84"/>
      <c r="G59" s="43"/>
    </row>
    <row r="60" spans="2:7">
      <c r="B60" s="88" t="s">
        <v>259</v>
      </c>
      <c r="C60" s="80">
        <v>7993.1434840000002</v>
      </c>
      <c r="D60" s="80">
        <v>12847.799573220002</v>
      </c>
      <c r="E60" s="95">
        <v>4364.519914739999</v>
      </c>
      <c r="F60" s="84"/>
      <c r="G60" s="43"/>
    </row>
    <row r="61" spans="2:7">
      <c r="B61" s="88" t="s">
        <v>260</v>
      </c>
      <c r="C61" s="80">
        <v>8006.9149770000004</v>
      </c>
      <c r="D61" s="80">
        <v>7050.9133398699987</v>
      </c>
      <c r="E61" s="95">
        <v>1019.8071532899999</v>
      </c>
      <c r="F61" s="84"/>
      <c r="G61" s="43"/>
    </row>
    <row r="62" spans="2:7">
      <c r="B62" s="88" t="s">
        <v>261</v>
      </c>
      <c r="C62" s="80">
        <v>528.89837699999998</v>
      </c>
      <c r="D62" s="80">
        <v>1397.1601564099999</v>
      </c>
      <c r="E62" s="95">
        <v>715.22190921999982</v>
      </c>
      <c r="F62" s="84"/>
      <c r="G62" s="43"/>
    </row>
    <row r="63" spans="2:7">
      <c r="B63" s="88" t="s">
        <v>262</v>
      </c>
      <c r="C63" s="80">
        <v>1158.5041900000001</v>
      </c>
      <c r="D63" s="80">
        <v>797.27505309000014</v>
      </c>
      <c r="E63" s="95">
        <v>292.07435106999998</v>
      </c>
      <c r="F63" s="84"/>
      <c r="G63" s="43"/>
    </row>
    <row r="64" spans="2:7">
      <c r="B64" s="88" t="s">
        <v>263</v>
      </c>
      <c r="C64" s="80">
        <v>799.36777600000005</v>
      </c>
      <c r="D64" s="80">
        <v>1838.6613394000001</v>
      </c>
      <c r="E64" s="95">
        <v>434.33386191000011</v>
      </c>
      <c r="F64" s="84"/>
      <c r="G64" s="43"/>
    </row>
    <row r="65" spans="2:7">
      <c r="B65" s="88" t="s">
        <v>264</v>
      </c>
      <c r="C65" s="80">
        <v>2119.2594960000001</v>
      </c>
      <c r="D65" s="80">
        <v>4507.2765351199996</v>
      </c>
      <c r="E65" s="95">
        <v>1397.4056319700003</v>
      </c>
      <c r="F65" s="84"/>
      <c r="G65" s="43"/>
    </row>
    <row r="66" spans="2:7">
      <c r="B66" s="89" t="s">
        <v>265</v>
      </c>
      <c r="C66" s="75">
        <f>SUM(C67:C69)</f>
        <v>90957.82523599999</v>
      </c>
      <c r="D66" s="75">
        <f>SUM(D67:D69)</f>
        <v>82008.515978220006</v>
      </c>
      <c r="E66" s="98">
        <f>SUM(E67:E69)</f>
        <v>46185.173123879998</v>
      </c>
      <c r="F66" s="84"/>
      <c r="G66" s="43"/>
    </row>
    <row r="67" spans="2:7">
      <c r="B67" s="88" t="s">
        <v>266</v>
      </c>
      <c r="C67" s="80">
        <v>24154.795818999999</v>
      </c>
      <c r="D67" s="80">
        <v>31423.659837500007</v>
      </c>
      <c r="E67" s="95">
        <v>16761.592585339997</v>
      </c>
      <c r="F67" s="84"/>
      <c r="G67" s="43"/>
    </row>
    <row r="68" spans="2:7">
      <c r="B68" s="88" t="s">
        <v>267</v>
      </c>
      <c r="C68" s="80">
        <v>65356.745142</v>
      </c>
      <c r="D68" s="80">
        <v>50406.419849719998</v>
      </c>
      <c r="E68" s="95">
        <v>29423.580538540002</v>
      </c>
      <c r="F68" s="84"/>
      <c r="G68" s="43"/>
    </row>
    <row r="69" spans="2:7">
      <c r="B69" s="88" t="s">
        <v>268</v>
      </c>
      <c r="C69" s="80">
        <v>1446.284275</v>
      </c>
      <c r="D69" s="80">
        <v>178.43629100000001</v>
      </c>
      <c r="E69" s="95">
        <v>0</v>
      </c>
      <c r="F69" s="84"/>
      <c r="G69" s="43"/>
    </row>
    <row r="70" spans="2:7">
      <c r="B70" s="89" t="s">
        <v>269</v>
      </c>
      <c r="C70" s="75">
        <f>SUM(C71:C74)</f>
        <v>263816.79430499999</v>
      </c>
      <c r="D70" s="75">
        <f>SUM(D71:D74)</f>
        <v>263807.48317399999</v>
      </c>
      <c r="E70" s="98">
        <f>SUM(E71:E74)</f>
        <v>197063.20048249004</v>
      </c>
      <c r="F70" s="84"/>
      <c r="G70" s="43"/>
    </row>
    <row r="71" spans="2:7">
      <c r="B71" s="88" t="s">
        <v>270</v>
      </c>
      <c r="C71" s="80">
        <v>101900.204127</v>
      </c>
      <c r="D71" s="80">
        <v>101726.70725399999</v>
      </c>
      <c r="E71" s="95">
        <v>72033.899072360015</v>
      </c>
      <c r="F71" s="84"/>
      <c r="G71" s="43"/>
    </row>
    <row r="72" spans="2:7">
      <c r="B72" s="39" t="s">
        <v>271</v>
      </c>
      <c r="C72" s="80">
        <v>160209.32007300001</v>
      </c>
      <c r="D72" s="80">
        <v>160179.32007300001</v>
      </c>
      <c r="E72" s="95">
        <v>124218.71235017</v>
      </c>
      <c r="F72" s="84"/>
      <c r="G72" s="43"/>
    </row>
    <row r="73" spans="2:7">
      <c r="B73" s="39" t="s">
        <v>272</v>
      </c>
      <c r="C73" s="80">
        <v>1707.2701050000001</v>
      </c>
      <c r="D73" s="80">
        <v>1900.7371049999999</v>
      </c>
      <c r="E73" s="95">
        <v>810.45700748000002</v>
      </c>
      <c r="F73" s="84"/>
      <c r="G73" s="43"/>
    </row>
    <row r="74" spans="2:7">
      <c r="B74" s="39" t="s">
        <v>3102</v>
      </c>
      <c r="C74" s="73">
        <v>0</v>
      </c>
      <c r="D74" s="73">
        <v>0.71874199999999999</v>
      </c>
      <c r="E74" s="95">
        <v>0.13205247999999997</v>
      </c>
      <c r="F74" s="84"/>
      <c r="G74" s="43"/>
    </row>
    <row r="75" spans="2:7">
      <c r="B75" s="22" t="s">
        <v>42</v>
      </c>
      <c r="C75" s="96">
        <f>C76+C78+C80</f>
        <v>113668.099604</v>
      </c>
      <c r="D75" s="96">
        <f>D76+D78+D80</f>
        <v>113668.099604</v>
      </c>
      <c r="E75" s="96">
        <f>E76+E78+E80</f>
        <v>66321.98380906001</v>
      </c>
      <c r="F75" s="84"/>
      <c r="G75" s="43"/>
    </row>
    <row r="76" spans="2:7">
      <c r="B76" s="38" t="s">
        <v>273</v>
      </c>
      <c r="C76" s="35">
        <f>C77</f>
        <v>4281.9326160000001</v>
      </c>
      <c r="D76" s="35">
        <f>D77</f>
        <v>4281.9326160000001</v>
      </c>
      <c r="E76" s="98">
        <f>E77</f>
        <v>225.51741000000001</v>
      </c>
      <c r="F76" s="84"/>
      <c r="G76" s="43"/>
    </row>
    <row r="77" spans="2:7">
      <c r="B77" s="39" t="s">
        <v>274</v>
      </c>
      <c r="C77" s="36">
        <v>4281.9326160000001</v>
      </c>
      <c r="D77" s="36">
        <v>4281.9326160000001</v>
      </c>
      <c r="E77" s="95">
        <v>225.51741000000001</v>
      </c>
      <c r="F77" s="84"/>
      <c r="G77" s="43"/>
    </row>
    <row r="78" spans="2:7">
      <c r="B78" s="38" t="s">
        <v>275</v>
      </c>
      <c r="C78" s="35">
        <f>C79</f>
        <v>109386.166988</v>
      </c>
      <c r="D78" s="35">
        <f>D79</f>
        <v>107956.166988</v>
      </c>
      <c r="E78" s="98">
        <f>E79</f>
        <v>64697.088503860003</v>
      </c>
      <c r="F78" s="84"/>
      <c r="G78" s="43"/>
    </row>
    <row r="79" spans="2:7">
      <c r="B79" s="39" t="s">
        <v>276</v>
      </c>
      <c r="C79" s="36">
        <v>109386.166988</v>
      </c>
      <c r="D79" s="36">
        <v>107956.166988</v>
      </c>
      <c r="E79" s="95">
        <v>64697.088503860003</v>
      </c>
      <c r="F79" s="84"/>
      <c r="G79" s="43"/>
    </row>
    <row r="80" spans="2:7">
      <c r="B80" s="38" t="s">
        <v>3737</v>
      </c>
      <c r="C80" s="74">
        <f>C81</f>
        <v>0</v>
      </c>
      <c r="D80" s="98">
        <f>D81</f>
        <v>1430</v>
      </c>
      <c r="E80" s="98">
        <f>E81</f>
        <v>1399.3778952</v>
      </c>
      <c r="F80" s="84"/>
      <c r="G80" s="43"/>
    </row>
    <row r="81" spans="2:7">
      <c r="B81" s="39" t="s">
        <v>3738</v>
      </c>
      <c r="C81" s="73">
        <v>0</v>
      </c>
      <c r="D81" s="73">
        <v>1430</v>
      </c>
      <c r="E81" s="95">
        <v>1399.3778952</v>
      </c>
      <c r="F81" s="84"/>
      <c r="G81" s="43"/>
    </row>
    <row r="82" spans="2:7">
      <c r="B82" s="34" t="s">
        <v>45</v>
      </c>
      <c r="C82" s="30">
        <f>C13+C75</f>
        <v>1532354.6145540001</v>
      </c>
      <c r="D82" s="30">
        <f>D13+D75</f>
        <v>1572371.03897688</v>
      </c>
      <c r="E82" s="99">
        <f>E13+E75</f>
        <v>1016264.0049984599</v>
      </c>
      <c r="F82" s="84"/>
    </row>
    <row r="83" spans="2:7">
      <c r="B83" s="15" t="s">
        <v>26</v>
      </c>
      <c r="C83" s="15"/>
      <c r="D83" s="15"/>
      <c r="E83" s="15"/>
      <c r="F83" s="84"/>
    </row>
    <row r="84" spans="2:7" ht="38.450000000000003" customHeight="1">
      <c r="B84" s="233" t="s">
        <v>4195</v>
      </c>
      <c r="C84" s="233"/>
      <c r="D84" s="233"/>
      <c r="E84" s="233"/>
      <c r="F84" s="84"/>
    </row>
    <row r="85" spans="2:7" ht="15" customHeight="1">
      <c r="B85" s="15" t="s">
        <v>46</v>
      </c>
      <c r="C85" s="15"/>
      <c r="D85" s="15"/>
      <c r="E85" s="15"/>
      <c r="F85" s="84"/>
    </row>
    <row r="86" spans="2:7">
      <c r="B86" s="233" t="s">
        <v>3760</v>
      </c>
      <c r="C86" s="233"/>
      <c r="D86" s="233"/>
      <c r="E86" s="233"/>
    </row>
    <row r="87" spans="2:7" ht="24" customHeight="1">
      <c r="B87" s="233"/>
      <c r="C87" s="233"/>
      <c r="D87" s="233"/>
      <c r="E87" s="233"/>
    </row>
    <row r="88" spans="2:7">
      <c r="B88" s="45"/>
      <c r="C88" s="45"/>
      <c r="D88" s="45"/>
      <c r="E88" s="10"/>
    </row>
    <row r="89" spans="2:7">
      <c r="B89" s="45"/>
      <c r="C89" s="45"/>
      <c r="D89" s="45"/>
      <c r="E89" s="10"/>
    </row>
    <row r="90" spans="2:7">
      <c r="B90" s="45"/>
      <c r="C90" s="45"/>
      <c r="D90" s="45"/>
      <c r="E90" s="10"/>
    </row>
    <row r="91" spans="2:7">
      <c r="B91" s="45"/>
      <c r="C91" s="45"/>
      <c r="D91" s="45"/>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40"/>
      <c r="D102" s="40"/>
      <c r="E102" s="40"/>
    </row>
    <row r="103" spans="2:5">
      <c r="B103" s="40"/>
      <c r="C103" s="40"/>
      <c r="D103" s="40"/>
      <c r="E103" s="40"/>
    </row>
    <row r="104" spans="2:5">
      <c r="B104" s="40"/>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E30 E20 E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G4123"/>
  <sheetViews>
    <sheetView showGridLines="0" zoomScale="80" zoomScaleNormal="80" workbookViewId="0">
      <selection activeCell="F3895" sqref="F3895"/>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7" ht="28.5" customHeight="1">
      <c r="A1" s="228" t="s">
        <v>0</v>
      </c>
      <c r="B1" s="228"/>
      <c r="C1" s="228"/>
      <c r="D1" s="228"/>
      <c r="E1" s="228"/>
      <c r="F1" s="228"/>
      <c r="G1" s="228"/>
    </row>
    <row r="2" spans="1:7" ht="21" customHeight="1">
      <c r="A2" s="229" t="s">
        <v>1</v>
      </c>
      <c r="B2" s="229"/>
      <c r="C2" s="229"/>
      <c r="D2" s="229"/>
      <c r="E2" s="229"/>
      <c r="F2" s="229"/>
      <c r="G2" s="229"/>
    </row>
    <row r="3" spans="1:7" ht="15" customHeight="1">
      <c r="A3" s="242" t="s">
        <v>2</v>
      </c>
      <c r="B3" s="242"/>
      <c r="C3" s="242"/>
      <c r="D3" s="242"/>
      <c r="E3" s="242"/>
      <c r="F3" s="242"/>
      <c r="G3" s="242"/>
    </row>
    <row r="5" spans="1:7" ht="18.75" customHeight="1">
      <c r="A5" s="244" t="s">
        <v>29</v>
      </c>
      <c r="B5" s="244"/>
      <c r="C5" s="244"/>
      <c r="D5" s="244"/>
      <c r="E5" s="244"/>
      <c r="F5" s="244"/>
      <c r="G5" s="244"/>
    </row>
    <row r="6" spans="1:7" ht="18.75">
      <c r="A6" s="243" t="s">
        <v>277</v>
      </c>
      <c r="B6" s="243"/>
      <c r="C6" s="243"/>
      <c r="D6" s="243"/>
      <c r="E6" s="243"/>
      <c r="F6" s="243"/>
      <c r="G6" s="243"/>
    </row>
    <row r="7" spans="1:7" ht="18.75">
      <c r="A7" s="240" t="s">
        <v>4194</v>
      </c>
      <c r="B7" s="240"/>
      <c r="C7" s="240"/>
      <c r="D7" s="240"/>
      <c r="E7" s="240"/>
      <c r="F7" s="240"/>
      <c r="G7" s="240"/>
    </row>
    <row r="8" spans="1:7" ht="15.75">
      <c r="A8" s="246" t="s">
        <v>5</v>
      </c>
      <c r="B8" s="246"/>
      <c r="C8" s="246"/>
      <c r="D8" s="246"/>
      <c r="E8" s="246"/>
      <c r="F8" s="246"/>
      <c r="G8" s="246"/>
    </row>
    <row r="11" spans="1:7">
      <c r="B11" s="256" t="s">
        <v>6</v>
      </c>
      <c r="C11" s="196" t="s">
        <v>7</v>
      </c>
      <c r="D11" s="49" t="s">
        <v>3746</v>
      </c>
      <c r="E11" s="257" t="s">
        <v>8</v>
      </c>
    </row>
    <row r="12" spans="1:7">
      <c r="B12" s="256"/>
      <c r="C12" s="197" t="s">
        <v>3757</v>
      </c>
      <c r="D12" s="49" t="s">
        <v>3754</v>
      </c>
      <c r="E12" s="257"/>
    </row>
    <row r="13" spans="1:7">
      <c r="B13" s="192" t="s">
        <v>278</v>
      </c>
      <c r="C13" s="215">
        <v>1418686514950</v>
      </c>
      <c r="D13" s="215">
        <v>1458702939372.8794</v>
      </c>
      <c r="E13" s="215">
        <v>949942021189.40063</v>
      </c>
    </row>
    <row r="14" spans="1:7">
      <c r="B14" s="193" t="s">
        <v>279</v>
      </c>
      <c r="C14" s="195">
        <v>1335421381768</v>
      </c>
      <c r="D14" s="195">
        <v>1365323211890.3804</v>
      </c>
      <c r="E14" s="195">
        <v>897615727464.65063</v>
      </c>
    </row>
    <row r="15" spans="1:7">
      <c r="B15" s="214" t="s">
        <v>280</v>
      </c>
      <c r="C15" s="198">
        <v>11135305163</v>
      </c>
      <c r="D15" s="198">
        <v>11704276767.57</v>
      </c>
      <c r="E15" s="198">
        <v>6136073964.6499987</v>
      </c>
    </row>
    <row r="16" spans="1:7">
      <c r="B16" s="219" t="s">
        <v>281</v>
      </c>
      <c r="C16" s="218">
        <v>11114768830</v>
      </c>
      <c r="D16" s="218">
        <v>11683221996.57</v>
      </c>
      <c r="E16" s="218">
        <v>6120189051.749999</v>
      </c>
    </row>
    <row r="17" spans="2:5">
      <c r="B17" s="213" t="s">
        <v>282</v>
      </c>
      <c r="C17" s="198">
        <v>11114768830</v>
      </c>
      <c r="D17" s="198">
        <v>11683221996.57</v>
      </c>
      <c r="E17" s="198">
        <v>6120189051.749999</v>
      </c>
    </row>
    <row r="18" spans="2:5">
      <c r="B18" s="219" t="s">
        <v>283</v>
      </c>
      <c r="C18" s="218">
        <v>20536333</v>
      </c>
      <c r="D18" s="218">
        <v>21054771</v>
      </c>
      <c r="E18" s="218">
        <v>15884912.9</v>
      </c>
    </row>
    <row r="19" spans="2:5">
      <c r="B19" s="213" t="s">
        <v>282</v>
      </c>
      <c r="C19" s="198">
        <v>20536333</v>
      </c>
      <c r="D19" s="198">
        <v>21054771</v>
      </c>
      <c r="E19" s="198">
        <v>15884912.9</v>
      </c>
    </row>
    <row r="20" spans="2:5">
      <c r="B20" s="214" t="s">
        <v>314</v>
      </c>
      <c r="C20" s="198">
        <v>45171006</v>
      </c>
      <c r="D20" s="198">
        <v>45395418.700000003</v>
      </c>
      <c r="E20" s="198">
        <v>17586397.009999998</v>
      </c>
    </row>
    <row r="21" spans="2:5">
      <c r="B21" s="219" t="s">
        <v>281</v>
      </c>
      <c r="C21" s="218">
        <v>45171006</v>
      </c>
      <c r="D21" s="218">
        <v>45395418.700000003</v>
      </c>
      <c r="E21" s="218">
        <v>17586397.009999998</v>
      </c>
    </row>
    <row r="22" spans="2:5">
      <c r="B22" s="213" t="s">
        <v>282</v>
      </c>
      <c r="C22" s="198">
        <v>45171006</v>
      </c>
      <c r="D22" s="198">
        <v>45395418.700000003</v>
      </c>
      <c r="E22" s="198">
        <v>17586397.009999998</v>
      </c>
    </row>
    <row r="23" spans="2:5">
      <c r="B23" s="214" t="s">
        <v>286</v>
      </c>
      <c r="C23" s="198">
        <v>9187110</v>
      </c>
      <c r="D23" s="198">
        <v>8959110</v>
      </c>
      <c r="E23" s="198">
        <v>6978973.54</v>
      </c>
    </row>
    <row r="24" spans="2:5">
      <c r="B24" s="219" t="s">
        <v>281</v>
      </c>
      <c r="C24" s="218">
        <v>9187110</v>
      </c>
      <c r="D24" s="218">
        <v>8959110</v>
      </c>
      <c r="E24" s="218">
        <v>6978973.54</v>
      </c>
    </row>
    <row r="25" spans="2:5">
      <c r="B25" s="213" t="s">
        <v>282</v>
      </c>
      <c r="C25" s="198">
        <v>9187110</v>
      </c>
      <c r="D25" s="198">
        <v>8959110</v>
      </c>
      <c r="E25" s="198">
        <v>6978973.54</v>
      </c>
    </row>
    <row r="26" spans="2:5">
      <c r="B26" s="214" t="s">
        <v>287</v>
      </c>
      <c r="C26" s="198">
        <v>11378418</v>
      </c>
      <c r="D26" s="198">
        <v>11246418</v>
      </c>
      <c r="E26" s="198">
        <v>7435102.4699999997</v>
      </c>
    </row>
    <row r="27" spans="2:5">
      <c r="B27" s="219" t="s">
        <v>281</v>
      </c>
      <c r="C27" s="218">
        <v>11378418</v>
      </c>
      <c r="D27" s="218">
        <v>11246418</v>
      </c>
      <c r="E27" s="218">
        <v>7435102.4699999997</v>
      </c>
    </row>
    <row r="28" spans="2:5">
      <c r="B28" s="213" t="s">
        <v>282</v>
      </c>
      <c r="C28" s="198">
        <v>11378418</v>
      </c>
      <c r="D28" s="198">
        <v>11246418</v>
      </c>
      <c r="E28" s="198">
        <v>7435102.4699999997</v>
      </c>
    </row>
    <row r="29" spans="2:5">
      <c r="B29" s="214" t="s">
        <v>288</v>
      </c>
      <c r="C29" s="198">
        <v>12798296</v>
      </c>
      <c r="D29" s="198">
        <v>12983296</v>
      </c>
      <c r="E29" s="198">
        <v>9757094.9700000007</v>
      </c>
    </row>
    <row r="30" spans="2:5">
      <c r="B30" s="219" t="s">
        <v>281</v>
      </c>
      <c r="C30" s="218">
        <v>12798296</v>
      </c>
      <c r="D30" s="218">
        <v>12983296</v>
      </c>
      <c r="E30" s="218">
        <v>9757094.9700000007</v>
      </c>
    </row>
    <row r="31" spans="2:5">
      <c r="B31" s="213" t="s">
        <v>282</v>
      </c>
      <c r="C31" s="198">
        <v>12798296</v>
      </c>
      <c r="D31" s="198">
        <v>12983296</v>
      </c>
      <c r="E31" s="198">
        <v>9757094.9700000007</v>
      </c>
    </row>
    <row r="32" spans="2:5">
      <c r="B32" s="214" t="s">
        <v>289</v>
      </c>
      <c r="C32" s="198">
        <v>40526987</v>
      </c>
      <c r="D32" s="198">
        <v>40233901.399999999</v>
      </c>
      <c r="E32" s="198">
        <v>19010877.530000001</v>
      </c>
    </row>
    <row r="33" spans="2:5">
      <c r="B33" s="219" t="s">
        <v>281</v>
      </c>
      <c r="C33" s="218">
        <v>40526987</v>
      </c>
      <c r="D33" s="218">
        <v>40233901.399999999</v>
      </c>
      <c r="E33" s="218">
        <v>19010877.530000001</v>
      </c>
    </row>
    <row r="34" spans="2:5">
      <c r="B34" s="213" t="s">
        <v>282</v>
      </c>
      <c r="C34" s="198">
        <v>40526987</v>
      </c>
      <c r="D34" s="198">
        <v>40233901.399999999</v>
      </c>
      <c r="E34" s="198">
        <v>19010877.530000001</v>
      </c>
    </row>
    <row r="35" spans="2:5">
      <c r="B35" s="214" t="s">
        <v>290</v>
      </c>
      <c r="C35" s="198">
        <v>43119482</v>
      </c>
      <c r="D35" s="198">
        <v>42892709.289999999</v>
      </c>
      <c r="E35" s="198">
        <v>26471198.039999999</v>
      </c>
    </row>
    <row r="36" spans="2:5">
      <c r="B36" s="219" t="s">
        <v>281</v>
      </c>
      <c r="C36" s="218">
        <v>43119482</v>
      </c>
      <c r="D36" s="218">
        <v>42892709.289999999</v>
      </c>
      <c r="E36" s="218">
        <v>26471198.039999999</v>
      </c>
    </row>
    <row r="37" spans="2:5">
      <c r="B37" s="213" t="s">
        <v>282</v>
      </c>
      <c r="C37" s="198">
        <v>43119482</v>
      </c>
      <c r="D37" s="198">
        <v>42892709.289999999</v>
      </c>
      <c r="E37" s="198">
        <v>26471198.039999999</v>
      </c>
    </row>
    <row r="38" spans="2:5">
      <c r="B38" s="214" t="s">
        <v>291</v>
      </c>
      <c r="C38" s="198">
        <v>73472707</v>
      </c>
      <c r="D38" s="198">
        <v>74273532.879999995</v>
      </c>
      <c r="E38" s="198">
        <v>45764688.849999994</v>
      </c>
    </row>
    <row r="39" spans="2:5">
      <c r="B39" s="219" t="s">
        <v>281</v>
      </c>
      <c r="C39" s="218">
        <v>73472707</v>
      </c>
      <c r="D39" s="218">
        <v>74273532.879999995</v>
      </c>
      <c r="E39" s="218">
        <v>45764688.849999994</v>
      </c>
    </row>
    <row r="40" spans="2:5">
      <c r="B40" s="213" t="s">
        <v>282</v>
      </c>
      <c r="C40" s="198">
        <v>73472707</v>
      </c>
      <c r="D40" s="198">
        <v>74273532.879999995</v>
      </c>
      <c r="E40" s="198">
        <v>45764688.849999994</v>
      </c>
    </row>
    <row r="41" spans="2:5">
      <c r="B41" s="214" t="s">
        <v>292</v>
      </c>
      <c r="C41" s="198">
        <v>10830000</v>
      </c>
      <c r="D41" s="198">
        <v>10527000</v>
      </c>
      <c r="E41" s="198">
        <v>7290479.9500000002</v>
      </c>
    </row>
    <row r="42" spans="2:5">
      <c r="B42" s="219" t="s">
        <v>281</v>
      </c>
      <c r="C42" s="218">
        <v>10830000</v>
      </c>
      <c r="D42" s="218">
        <v>10527000</v>
      </c>
      <c r="E42" s="218">
        <v>7290479.9500000002</v>
      </c>
    </row>
    <row r="43" spans="2:5">
      <c r="B43" s="213" t="s">
        <v>282</v>
      </c>
      <c r="C43" s="198">
        <v>10830000</v>
      </c>
      <c r="D43" s="198">
        <v>10527000</v>
      </c>
      <c r="E43" s="198">
        <v>7290479.9500000002</v>
      </c>
    </row>
    <row r="44" spans="2:5">
      <c r="B44" s="214" t="s">
        <v>293</v>
      </c>
      <c r="C44" s="198">
        <v>43022519</v>
      </c>
      <c r="D44" s="198">
        <v>42815003.920000002</v>
      </c>
      <c r="E44" s="198">
        <v>16848728.799999997</v>
      </c>
    </row>
    <row r="45" spans="2:5">
      <c r="B45" s="219" t="s">
        <v>281</v>
      </c>
      <c r="C45" s="218">
        <v>43022519</v>
      </c>
      <c r="D45" s="218">
        <v>42815003.920000002</v>
      </c>
      <c r="E45" s="218">
        <v>16848728.799999997</v>
      </c>
    </row>
    <row r="46" spans="2:5">
      <c r="B46" s="213" t="s">
        <v>282</v>
      </c>
      <c r="C46" s="198">
        <v>43022519</v>
      </c>
      <c r="D46" s="198">
        <v>42815003.920000002</v>
      </c>
      <c r="E46" s="198">
        <v>16848728.799999997</v>
      </c>
    </row>
    <row r="47" spans="2:5">
      <c r="B47" s="214" t="s">
        <v>294</v>
      </c>
      <c r="C47" s="198">
        <v>12609000</v>
      </c>
      <c r="D47" s="198">
        <v>33925364.120000005</v>
      </c>
      <c r="E47" s="198">
        <v>10686434.270000001</v>
      </c>
    </row>
    <row r="48" spans="2:5">
      <c r="B48" s="219" t="s">
        <v>281</v>
      </c>
      <c r="C48" s="218">
        <v>12609000</v>
      </c>
      <c r="D48" s="218">
        <v>33925364.120000005</v>
      </c>
      <c r="E48" s="218">
        <v>10686434.270000001</v>
      </c>
    </row>
    <row r="49" spans="2:5">
      <c r="B49" s="213" t="s">
        <v>282</v>
      </c>
      <c r="C49" s="198">
        <v>12609000</v>
      </c>
      <c r="D49" s="198">
        <v>33925364.120000005</v>
      </c>
      <c r="E49" s="198">
        <v>10686434.270000001</v>
      </c>
    </row>
    <row r="50" spans="2:5">
      <c r="B50" s="214" t="s">
        <v>295</v>
      </c>
      <c r="C50" s="198">
        <v>46178701</v>
      </c>
      <c r="D50" s="198">
        <v>48748027.810000002</v>
      </c>
      <c r="E50" s="198">
        <v>30169274.300000001</v>
      </c>
    </row>
    <row r="51" spans="2:5">
      <c r="B51" s="219" t="s">
        <v>281</v>
      </c>
      <c r="C51" s="218">
        <v>46178701</v>
      </c>
      <c r="D51" s="218">
        <v>48748027.810000002</v>
      </c>
      <c r="E51" s="218">
        <v>30169274.300000001</v>
      </c>
    </row>
    <row r="52" spans="2:5">
      <c r="B52" s="213" t="s">
        <v>282</v>
      </c>
      <c r="C52" s="198">
        <v>46178701</v>
      </c>
      <c r="D52" s="198">
        <v>48748027.810000002</v>
      </c>
      <c r="E52" s="198">
        <v>30169274.300000001</v>
      </c>
    </row>
    <row r="53" spans="2:5">
      <c r="B53" s="214" t="s">
        <v>296</v>
      </c>
      <c r="C53" s="198">
        <v>4956138333</v>
      </c>
      <c r="D53" s="198">
        <v>5059361983.8199997</v>
      </c>
      <c r="E53" s="198">
        <v>3236271868.0799999</v>
      </c>
    </row>
    <row r="54" spans="2:5">
      <c r="B54" s="219" t="s">
        <v>281</v>
      </c>
      <c r="C54" s="218">
        <v>4956138333</v>
      </c>
      <c r="D54" s="218">
        <v>5059361983.8199997</v>
      </c>
      <c r="E54" s="218">
        <v>3236271868.0799999</v>
      </c>
    </row>
    <row r="55" spans="2:5">
      <c r="B55" s="213" t="s">
        <v>282</v>
      </c>
      <c r="C55" s="198">
        <v>4956138333</v>
      </c>
      <c r="D55" s="198">
        <v>5059361983.8199997</v>
      </c>
      <c r="E55" s="198">
        <v>3236271868.0799999</v>
      </c>
    </row>
    <row r="56" spans="2:5">
      <c r="B56" s="214" t="s">
        <v>297</v>
      </c>
      <c r="C56" s="198">
        <v>1318981644046</v>
      </c>
      <c r="D56" s="198">
        <v>1348187573356.8704</v>
      </c>
      <c r="E56" s="198">
        <v>888045382382.19067</v>
      </c>
    </row>
    <row r="57" spans="2:5">
      <c r="B57" s="219" t="s">
        <v>281</v>
      </c>
      <c r="C57" s="218">
        <v>987052128484</v>
      </c>
      <c r="D57" s="218">
        <v>1023108086623.3704</v>
      </c>
      <c r="E57" s="218">
        <v>662605498485.73083</v>
      </c>
    </row>
    <row r="58" spans="2:5">
      <c r="B58" s="213" t="s">
        <v>2555</v>
      </c>
      <c r="C58" s="198">
        <v>1575100</v>
      </c>
      <c r="D58" s="198">
        <v>254200</v>
      </c>
      <c r="E58" s="198">
        <v>21000</v>
      </c>
    </row>
    <row r="59" spans="2:5">
      <c r="B59" s="213" t="s">
        <v>282</v>
      </c>
      <c r="C59" s="198">
        <v>987050553384</v>
      </c>
      <c r="D59" s="198">
        <v>1023107832423.3704</v>
      </c>
      <c r="E59" s="198">
        <v>662605477485.73083</v>
      </c>
    </row>
    <row r="60" spans="2:5">
      <c r="B60" s="219" t="s">
        <v>283</v>
      </c>
      <c r="C60" s="218">
        <v>102639603365</v>
      </c>
      <c r="D60" s="218">
        <v>103845582607.19003</v>
      </c>
      <c r="E60" s="218">
        <v>79849111034.770004</v>
      </c>
    </row>
    <row r="61" spans="2:5">
      <c r="B61" s="213" t="s">
        <v>282</v>
      </c>
      <c r="C61" s="198">
        <v>102639603365</v>
      </c>
      <c r="D61" s="198">
        <v>103845582607.19003</v>
      </c>
      <c r="E61" s="198">
        <v>79849111034.770004</v>
      </c>
    </row>
    <row r="62" spans="2:5">
      <c r="B62" s="219" t="s">
        <v>3643</v>
      </c>
      <c r="C62" s="218">
        <v>0</v>
      </c>
      <c r="D62" s="218">
        <v>14331145.76</v>
      </c>
      <c r="E62" s="218">
        <v>4151308.1100000003</v>
      </c>
    </row>
    <row r="63" spans="2:5">
      <c r="B63" s="213" t="s">
        <v>282</v>
      </c>
      <c r="C63" s="198">
        <v>0</v>
      </c>
      <c r="D63" s="198">
        <v>14331145.76</v>
      </c>
      <c r="E63" s="198">
        <v>4151308.1100000003</v>
      </c>
    </row>
    <row r="64" spans="2:5">
      <c r="B64" s="219" t="s">
        <v>298</v>
      </c>
      <c r="C64" s="218">
        <v>97784149695</v>
      </c>
      <c r="D64" s="218">
        <v>100463461862.02</v>
      </c>
      <c r="E64" s="218">
        <v>93382370061.179993</v>
      </c>
    </row>
    <row r="65" spans="2:5">
      <c r="B65" s="213" t="s">
        <v>282</v>
      </c>
      <c r="C65" s="198">
        <v>97784149695</v>
      </c>
      <c r="D65" s="198">
        <v>100463461862.02</v>
      </c>
      <c r="E65" s="198">
        <v>93382370061.179993</v>
      </c>
    </row>
    <row r="66" spans="2:5">
      <c r="B66" s="219" t="s">
        <v>284</v>
      </c>
      <c r="C66" s="218">
        <v>130219709098</v>
      </c>
      <c r="D66" s="218">
        <v>118936005492</v>
      </c>
      <c r="E66" s="218">
        <v>52019949281.080002</v>
      </c>
    </row>
    <row r="67" spans="2:5">
      <c r="B67" s="213" t="s">
        <v>282</v>
      </c>
      <c r="C67" s="198">
        <v>130219709098</v>
      </c>
      <c r="D67" s="198">
        <v>118936005492</v>
      </c>
      <c r="E67" s="198">
        <v>52019949281.080002</v>
      </c>
    </row>
    <row r="68" spans="2:5">
      <c r="B68" s="219" t="s">
        <v>285</v>
      </c>
      <c r="C68" s="218">
        <v>1286053404</v>
      </c>
      <c r="D68" s="218">
        <v>1820105626.53</v>
      </c>
      <c r="E68" s="218">
        <v>184302211.31999999</v>
      </c>
    </row>
    <row r="69" spans="2:5">
      <c r="B69" s="213" t="s">
        <v>282</v>
      </c>
      <c r="C69" s="198">
        <v>1286053404</v>
      </c>
      <c r="D69" s="198">
        <v>1820105626.53</v>
      </c>
      <c r="E69" s="198">
        <v>184302211.31999999</v>
      </c>
    </row>
    <row r="70" spans="2:5">
      <c r="B70" s="188" t="s">
        <v>3768</v>
      </c>
      <c r="C70" s="195">
        <v>83265133182</v>
      </c>
      <c r="D70" s="195">
        <v>93379727482.499985</v>
      </c>
      <c r="E70" s="195">
        <v>52326293724.749969</v>
      </c>
    </row>
    <row r="71" spans="2:5">
      <c r="B71" s="214" t="s">
        <v>280</v>
      </c>
      <c r="C71" s="198">
        <v>5828992863</v>
      </c>
      <c r="D71" s="198">
        <v>9321276952.6199989</v>
      </c>
      <c r="E71" s="198">
        <v>4582761550.2500019</v>
      </c>
    </row>
    <row r="72" spans="2:5">
      <c r="B72" s="219" t="s">
        <v>281</v>
      </c>
      <c r="C72" s="218">
        <v>4648629629</v>
      </c>
      <c r="D72" s="218">
        <v>8061591939.1499987</v>
      </c>
      <c r="E72" s="218">
        <v>4493549254.3000021</v>
      </c>
    </row>
    <row r="73" spans="2:5">
      <c r="B73" s="213" t="s">
        <v>282</v>
      </c>
      <c r="C73" s="198">
        <v>135000000</v>
      </c>
      <c r="D73" s="198">
        <v>135000000</v>
      </c>
      <c r="E73" s="198">
        <v>0</v>
      </c>
    </row>
    <row r="74" spans="2:5">
      <c r="B74" s="212" t="s">
        <v>622</v>
      </c>
      <c r="C74" s="198">
        <v>135000000</v>
      </c>
      <c r="D74" s="198">
        <v>135000000</v>
      </c>
      <c r="E74" s="198">
        <v>0</v>
      </c>
    </row>
    <row r="75" spans="2:5">
      <c r="B75" s="213" t="s">
        <v>4224</v>
      </c>
      <c r="C75" s="198">
        <v>0</v>
      </c>
      <c r="D75" s="198">
        <v>18326844.690000001</v>
      </c>
      <c r="E75" s="198">
        <v>0</v>
      </c>
    </row>
    <row r="76" spans="2:5">
      <c r="B76" s="212" t="s">
        <v>4223</v>
      </c>
      <c r="C76" s="198">
        <v>0</v>
      </c>
      <c r="D76" s="198">
        <v>18326844.690000001</v>
      </c>
      <c r="E76" s="198">
        <v>0</v>
      </c>
    </row>
    <row r="77" spans="2:5">
      <c r="B77" s="213" t="s">
        <v>2683</v>
      </c>
      <c r="C77" s="198">
        <v>220125275</v>
      </c>
      <c r="D77" s="198">
        <v>220125275</v>
      </c>
      <c r="E77" s="198">
        <v>198112747.5</v>
      </c>
    </row>
    <row r="78" spans="2:5">
      <c r="B78" s="212" t="s">
        <v>2684</v>
      </c>
      <c r="C78" s="198">
        <v>220125275</v>
      </c>
      <c r="D78" s="198">
        <v>220125275</v>
      </c>
      <c r="E78" s="198">
        <v>198112747.5</v>
      </c>
    </row>
    <row r="79" spans="2:5">
      <c r="B79" s="213" t="s">
        <v>4193</v>
      </c>
      <c r="C79" s="198">
        <v>0</v>
      </c>
      <c r="D79" s="198">
        <v>548635659</v>
      </c>
      <c r="E79" s="198">
        <v>370639485.83000004</v>
      </c>
    </row>
    <row r="80" spans="2:5">
      <c r="B80" s="212" t="s">
        <v>3733</v>
      </c>
      <c r="C80" s="198">
        <v>0</v>
      </c>
      <c r="D80" s="198">
        <v>548635659</v>
      </c>
      <c r="E80" s="198">
        <v>370639485.83000004</v>
      </c>
    </row>
    <row r="81" spans="2:5">
      <c r="B81" s="213" t="s">
        <v>4222</v>
      </c>
      <c r="C81" s="198">
        <v>0</v>
      </c>
      <c r="D81" s="198">
        <v>15348897.140000001</v>
      </c>
      <c r="E81" s="198">
        <v>0</v>
      </c>
    </row>
    <row r="82" spans="2:5">
      <c r="B82" s="212" t="s">
        <v>4221</v>
      </c>
      <c r="C82" s="198">
        <v>0</v>
      </c>
      <c r="D82" s="198">
        <v>15348897.140000001</v>
      </c>
      <c r="E82" s="198">
        <v>0</v>
      </c>
    </row>
    <row r="83" spans="2:5">
      <c r="B83" s="213" t="s">
        <v>3255</v>
      </c>
      <c r="C83" s="198">
        <v>0</v>
      </c>
      <c r="D83" s="198">
        <v>30000000</v>
      </c>
      <c r="E83" s="198">
        <v>30000000</v>
      </c>
    </row>
    <row r="84" spans="2:5">
      <c r="B84" s="212" t="s">
        <v>3254</v>
      </c>
      <c r="C84" s="198">
        <v>0</v>
      </c>
      <c r="D84" s="198">
        <v>30000000</v>
      </c>
      <c r="E84" s="198">
        <v>30000000</v>
      </c>
    </row>
    <row r="85" spans="2:5">
      <c r="B85" s="213" t="s">
        <v>299</v>
      </c>
      <c r="C85" s="198">
        <v>26575728</v>
      </c>
      <c r="D85" s="198">
        <v>43688228.43</v>
      </c>
      <c r="E85" s="198">
        <v>29454318.030000001</v>
      </c>
    </row>
    <row r="86" spans="2:5">
      <c r="B86" s="212" t="s">
        <v>623</v>
      </c>
      <c r="C86" s="198">
        <v>26575728</v>
      </c>
      <c r="D86" s="198">
        <v>43688228.43</v>
      </c>
      <c r="E86" s="198">
        <v>29454318.030000001</v>
      </c>
    </row>
    <row r="87" spans="2:5">
      <c r="B87" s="213" t="s">
        <v>4192</v>
      </c>
      <c r="C87" s="198">
        <v>120000000</v>
      </c>
      <c r="D87" s="198">
        <v>340000000</v>
      </c>
      <c r="E87" s="198">
        <v>49724404.039999999</v>
      </c>
    </row>
    <row r="88" spans="2:5">
      <c r="B88" s="212" t="s">
        <v>624</v>
      </c>
      <c r="C88" s="198">
        <v>120000000</v>
      </c>
      <c r="D88" s="198">
        <v>340000000</v>
      </c>
      <c r="E88" s="198">
        <v>49724404.039999999</v>
      </c>
    </row>
    <row r="89" spans="2:5">
      <c r="B89" s="213" t="s">
        <v>4191</v>
      </c>
      <c r="C89" s="198">
        <v>0</v>
      </c>
      <c r="D89" s="198">
        <v>1842364.98</v>
      </c>
      <c r="E89" s="198">
        <v>0</v>
      </c>
    </row>
    <row r="90" spans="2:5">
      <c r="B90" s="212" t="s">
        <v>3613</v>
      </c>
      <c r="C90" s="198">
        <v>0</v>
      </c>
      <c r="D90" s="198">
        <v>1842364.98</v>
      </c>
      <c r="E90" s="198">
        <v>0</v>
      </c>
    </row>
    <row r="91" spans="2:5">
      <c r="B91" s="213" t="s">
        <v>300</v>
      </c>
      <c r="C91" s="198">
        <v>11583014</v>
      </c>
      <c r="D91" s="198">
        <v>23569484</v>
      </c>
      <c r="E91" s="198">
        <v>8456203.1300000008</v>
      </c>
    </row>
    <row r="92" spans="2:5">
      <c r="B92" s="212" t="s">
        <v>625</v>
      </c>
      <c r="C92" s="198">
        <v>11583014</v>
      </c>
      <c r="D92" s="198">
        <v>23569484</v>
      </c>
      <c r="E92" s="198">
        <v>8456203.1300000008</v>
      </c>
    </row>
    <row r="93" spans="2:5">
      <c r="B93" s="213" t="s">
        <v>301</v>
      </c>
      <c r="C93" s="198">
        <v>40861077</v>
      </c>
      <c r="D93" s="198">
        <v>50861077</v>
      </c>
      <c r="E93" s="198">
        <v>11152396.65</v>
      </c>
    </row>
    <row r="94" spans="2:5">
      <c r="B94" s="212" t="s">
        <v>626</v>
      </c>
      <c r="C94" s="198">
        <v>40861077</v>
      </c>
      <c r="D94" s="198">
        <v>50861077</v>
      </c>
      <c r="E94" s="198">
        <v>11152396.65</v>
      </c>
    </row>
    <row r="95" spans="2:5">
      <c r="B95" s="213" t="s">
        <v>1128</v>
      </c>
      <c r="C95" s="198">
        <v>6437925</v>
      </c>
      <c r="D95" s="198">
        <v>5633184.5300000003</v>
      </c>
      <c r="E95" s="198">
        <v>3005725.78</v>
      </c>
    </row>
    <row r="96" spans="2:5">
      <c r="B96" s="212" t="s">
        <v>1129</v>
      </c>
      <c r="C96" s="198">
        <v>6437925</v>
      </c>
      <c r="D96" s="198">
        <v>5633184.5300000003</v>
      </c>
      <c r="E96" s="198">
        <v>3005725.78</v>
      </c>
    </row>
    <row r="97" spans="2:5">
      <c r="B97" s="213" t="s">
        <v>1130</v>
      </c>
      <c r="C97" s="198">
        <v>10833015</v>
      </c>
      <c r="D97" s="198">
        <v>1</v>
      </c>
      <c r="E97" s="198">
        <v>0</v>
      </c>
    </row>
    <row r="98" spans="2:5">
      <c r="B98" s="212" t="s">
        <v>1131</v>
      </c>
      <c r="C98" s="198">
        <v>10833015</v>
      </c>
      <c r="D98" s="198">
        <v>1</v>
      </c>
      <c r="E98" s="198">
        <v>0</v>
      </c>
    </row>
    <row r="99" spans="2:5">
      <c r="B99" s="213" t="s">
        <v>4190</v>
      </c>
      <c r="C99" s="198">
        <v>0</v>
      </c>
      <c r="D99" s="198">
        <v>33438569</v>
      </c>
      <c r="E99" s="198">
        <v>10477370.99</v>
      </c>
    </row>
    <row r="100" spans="2:5">
      <c r="B100" s="212" t="s">
        <v>3253</v>
      </c>
      <c r="C100" s="198">
        <v>0</v>
      </c>
      <c r="D100" s="198">
        <v>33438569</v>
      </c>
      <c r="E100" s="198">
        <v>10477370.99</v>
      </c>
    </row>
    <row r="101" spans="2:5">
      <c r="B101" s="213" t="s">
        <v>4189</v>
      </c>
      <c r="C101" s="198">
        <v>151755593</v>
      </c>
      <c r="D101" s="198">
        <v>129921310</v>
      </c>
      <c r="E101" s="198">
        <v>127012567.55000001</v>
      </c>
    </row>
    <row r="102" spans="2:5">
      <c r="B102" s="212" t="s">
        <v>627</v>
      </c>
      <c r="C102" s="198">
        <v>151755593</v>
      </c>
      <c r="D102" s="198">
        <v>129921310</v>
      </c>
      <c r="E102" s="198">
        <v>127012567.55000001</v>
      </c>
    </row>
    <row r="103" spans="2:5">
      <c r="B103" s="213" t="s">
        <v>4188</v>
      </c>
      <c r="C103" s="198">
        <v>0</v>
      </c>
      <c r="D103" s="198">
        <v>489843118</v>
      </c>
      <c r="E103" s="198">
        <v>489843116.22000003</v>
      </c>
    </row>
    <row r="104" spans="2:5">
      <c r="B104" s="212" t="s">
        <v>3252</v>
      </c>
      <c r="C104" s="198">
        <v>0</v>
      </c>
      <c r="D104" s="198">
        <v>489843118</v>
      </c>
      <c r="E104" s="198">
        <v>489843116.22000003</v>
      </c>
    </row>
    <row r="105" spans="2:5">
      <c r="B105" s="213" t="s">
        <v>4187</v>
      </c>
      <c r="C105" s="198">
        <v>0</v>
      </c>
      <c r="D105" s="198">
        <v>2160000</v>
      </c>
      <c r="E105" s="198">
        <v>0</v>
      </c>
    </row>
    <row r="106" spans="2:5">
      <c r="B106" s="212" t="s">
        <v>3251</v>
      </c>
      <c r="C106" s="198">
        <v>0</v>
      </c>
      <c r="D106" s="198">
        <v>2160000</v>
      </c>
      <c r="E106" s="198">
        <v>0</v>
      </c>
    </row>
    <row r="107" spans="2:5">
      <c r="B107" s="213" t="s">
        <v>302</v>
      </c>
      <c r="C107" s="198">
        <v>63567307</v>
      </c>
      <c r="D107" s="198">
        <v>98286465.209999993</v>
      </c>
      <c r="E107" s="198">
        <v>61019996.25</v>
      </c>
    </row>
    <row r="108" spans="2:5">
      <c r="B108" s="212" t="s">
        <v>628</v>
      </c>
      <c r="C108" s="198">
        <v>63567307</v>
      </c>
      <c r="D108" s="198">
        <v>98286465.209999993</v>
      </c>
      <c r="E108" s="198">
        <v>61019996.25</v>
      </c>
    </row>
    <row r="109" spans="2:5">
      <c r="B109" s="213" t="s">
        <v>4186</v>
      </c>
      <c r="C109" s="198">
        <v>0</v>
      </c>
      <c r="D109" s="198">
        <v>71726458.650000006</v>
      </c>
      <c r="E109" s="198">
        <v>71726458.640000001</v>
      </c>
    </row>
    <row r="110" spans="2:5">
      <c r="B110" s="212" t="s">
        <v>3634</v>
      </c>
      <c r="C110" s="198">
        <v>0</v>
      </c>
      <c r="D110" s="198">
        <v>71726458.650000006</v>
      </c>
      <c r="E110" s="198">
        <v>71726458.640000001</v>
      </c>
    </row>
    <row r="111" spans="2:5">
      <c r="B111" s="213" t="s">
        <v>2117</v>
      </c>
      <c r="C111" s="198">
        <v>5448144</v>
      </c>
      <c r="D111" s="198">
        <v>5448144</v>
      </c>
      <c r="E111" s="198">
        <v>0</v>
      </c>
    </row>
    <row r="112" spans="2:5">
      <c r="B112" s="212" t="s">
        <v>2118</v>
      </c>
      <c r="C112" s="198">
        <v>5448144</v>
      </c>
      <c r="D112" s="198">
        <v>5448144</v>
      </c>
      <c r="E112" s="198">
        <v>0</v>
      </c>
    </row>
    <row r="113" spans="2:5">
      <c r="B113" s="213" t="s">
        <v>1834</v>
      </c>
      <c r="C113" s="198">
        <v>2181120</v>
      </c>
      <c r="D113" s="198">
        <v>2181120</v>
      </c>
      <c r="E113" s="198">
        <v>0</v>
      </c>
    </row>
    <row r="114" spans="2:5">
      <c r="B114" s="212" t="s">
        <v>1835</v>
      </c>
      <c r="C114" s="198">
        <v>2181120</v>
      </c>
      <c r="D114" s="198">
        <v>2181120</v>
      </c>
      <c r="E114" s="198">
        <v>0</v>
      </c>
    </row>
    <row r="115" spans="2:5">
      <c r="B115" s="213" t="s">
        <v>4185</v>
      </c>
      <c r="C115" s="198">
        <v>0</v>
      </c>
      <c r="D115" s="198">
        <v>1067165544.1</v>
      </c>
      <c r="E115" s="198">
        <v>740531510.25</v>
      </c>
    </row>
    <row r="116" spans="2:5">
      <c r="B116" s="212" t="s">
        <v>3652</v>
      </c>
      <c r="C116" s="198">
        <v>0</v>
      </c>
      <c r="D116" s="198">
        <v>1067165544.1</v>
      </c>
      <c r="E116" s="198">
        <v>740531510.25</v>
      </c>
    </row>
    <row r="117" spans="2:5">
      <c r="B117" s="213" t="s">
        <v>3753</v>
      </c>
      <c r="C117" s="198">
        <v>0</v>
      </c>
      <c r="D117" s="198">
        <v>466700000</v>
      </c>
      <c r="E117" s="198">
        <v>0</v>
      </c>
    </row>
    <row r="118" spans="2:5">
      <c r="B118" s="212" t="s">
        <v>2829</v>
      </c>
      <c r="C118" s="198">
        <v>0</v>
      </c>
      <c r="D118" s="198">
        <v>466700000</v>
      </c>
      <c r="E118" s="198">
        <v>0</v>
      </c>
    </row>
    <row r="119" spans="2:5">
      <c r="B119" s="213" t="s">
        <v>989</v>
      </c>
      <c r="C119" s="198">
        <v>19673675</v>
      </c>
      <c r="D119" s="198">
        <v>6708747</v>
      </c>
      <c r="E119" s="198">
        <v>6708746.9800000004</v>
      </c>
    </row>
    <row r="120" spans="2:5">
      <c r="B120" s="212" t="s">
        <v>990</v>
      </c>
      <c r="C120" s="198">
        <v>19673675</v>
      </c>
      <c r="D120" s="198">
        <v>6708747</v>
      </c>
      <c r="E120" s="198">
        <v>6708746.9800000004</v>
      </c>
    </row>
    <row r="121" spans="2:5">
      <c r="B121" s="213" t="s">
        <v>303</v>
      </c>
      <c r="C121" s="198">
        <v>10000000</v>
      </c>
      <c r="D121" s="198">
        <v>63654998.850000001</v>
      </c>
      <c r="E121" s="198">
        <v>59927782.979999997</v>
      </c>
    </row>
    <row r="122" spans="2:5">
      <c r="B122" s="212" t="s">
        <v>629</v>
      </c>
      <c r="C122" s="198">
        <v>10000000</v>
      </c>
      <c r="D122" s="198">
        <v>22135238</v>
      </c>
      <c r="E122" s="198">
        <v>22135237.609999999</v>
      </c>
    </row>
    <row r="123" spans="2:5">
      <c r="B123" s="212" t="s">
        <v>3651</v>
      </c>
      <c r="C123" s="198">
        <v>0</v>
      </c>
      <c r="D123" s="198">
        <v>41519760.850000001</v>
      </c>
      <c r="E123" s="198">
        <v>37792545.369999997</v>
      </c>
    </row>
    <row r="124" spans="2:5">
      <c r="B124" s="213" t="s">
        <v>3250</v>
      </c>
      <c r="C124" s="198">
        <v>0</v>
      </c>
      <c r="D124" s="198">
        <v>458567</v>
      </c>
      <c r="E124" s="198">
        <v>458566.08</v>
      </c>
    </row>
    <row r="125" spans="2:5">
      <c r="B125" s="212" t="s">
        <v>3249</v>
      </c>
      <c r="C125" s="198">
        <v>0</v>
      </c>
      <c r="D125" s="198">
        <v>458567</v>
      </c>
      <c r="E125" s="198">
        <v>458566.08</v>
      </c>
    </row>
    <row r="126" spans="2:5">
      <c r="B126" s="213" t="s">
        <v>4184</v>
      </c>
      <c r="C126" s="198">
        <v>11825415</v>
      </c>
      <c r="D126" s="198">
        <v>11825415</v>
      </c>
      <c r="E126" s="198">
        <v>4290857.32</v>
      </c>
    </row>
    <row r="127" spans="2:5">
      <c r="B127" s="212" t="s">
        <v>630</v>
      </c>
      <c r="C127" s="198">
        <v>11825415</v>
      </c>
      <c r="D127" s="198">
        <v>11825415</v>
      </c>
      <c r="E127" s="198">
        <v>4290857.32</v>
      </c>
    </row>
    <row r="128" spans="2:5">
      <c r="B128" s="213" t="s">
        <v>2685</v>
      </c>
      <c r="C128" s="198">
        <v>5500000</v>
      </c>
      <c r="D128" s="198">
        <v>5500000</v>
      </c>
      <c r="E128" s="198">
        <v>0</v>
      </c>
    </row>
    <row r="129" spans="2:5">
      <c r="B129" s="212" t="s">
        <v>991</v>
      </c>
      <c r="C129" s="198">
        <v>5500000</v>
      </c>
      <c r="D129" s="198">
        <v>5500000</v>
      </c>
      <c r="E129" s="198">
        <v>0</v>
      </c>
    </row>
    <row r="130" spans="2:5">
      <c r="B130" s="213" t="s">
        <v>3732</v>
      </c>
      <c r="C130" s="198">
        <v>0</v>
      </c>
      <c r="D130" s="198">
        <v>15369433.359999999</v>
      </c>
      <c r="E130" s="198">
        <v>15369433.359999999</v>
      </c>
    </row>
    <row r="131" spans="2:5">
      <c r="B131" s="212" t="s">
        <v>3731</v>
      </c>
      <c r="C131" s="198">
        <v>0</v>
      </c>
      <c r="D131" s="198">
        <v>15369433.359999999</v>
      </c>
      <c r="E131" s="198">
        <v>15369433.359999999</v>
      </c>
    </row>
    <row r="132" spans="2:5">
      <c r="B132" s="213" t="s">
        <v>304</v>
      </c>
      <c r="C132" s="198">
        <v>7400714</v>
      </c>
      <c r="D132" s="198">
        <v>68941202.920000002</v>
      </c>
      <c r="E132" s="198">
        <v>37484720.399999999</v>
      </c>
    </row>
    <row r="133" spans="2:5">
      <c r="B133" s="212" t="s">
        <v>631</v>
      </c>
      <c r="C133" s="198">
        <v>7400714</v>
      </c>
      <c r="D133" s="198">
        <v>68941202.920000002</v>
      </c>
      <c r="E133" s="198">
        <v>37484720.399999999</v>
      </c>
    </row>
    <row r="134" spans="2:5">
      <c r="B134" s="213" t="s">
        <v>4175</v>
      </c>
      <c r="C134" s="198">
        <v>1191726414</v>
      </c>
      <c r="D134" s="198">
        <v>1085581403.4400001</v>
      </c>
      <c r="E134" s="198">
        <v>549277842.66999996</v>
      </c>
    </row>
    <row r="135" spans="2:5">
      <c r="B135" s="212" t="s">
        <v>632</v>
      </c>
      <c r="C135" s="198">
        <v>1191726414</v>
      </c>
      <c r="D135" s="198">
        <v>1085581403.4400001</v>
      </c>
      <c r="E135" s="198">
        <v>549277842.66999996</v>
      </c>
    </row>
    <row r="136" spans="2:5">
      <c r="B136" s="213" t="s">
        <v>4183</v>
      </c>
      <c r="C136" s="198">
        <v>10000000</v>
      </c>
      <c r="D136" s="198">
        <v>10000000</v>
      </c>
      <c r="E136" s="198">
        <v>7962063.6600000001</v>
      </c>
    </row>
    <row r="137" spans="2:5">
      <c r="B137" s="212" t="s">
        <v>633</v>
      </c>
      <c r="C137" s="198">
        <v>10000000</v>
      </c>
      <c r="D137" s="198">
        <v>10000000</v>
      </c>
      <c r="E137" s="198">
        <v>7962063.6600000001</v>
      </c>
    </row>
    <row r="138" spans="2:5">
      <c r="B138" s="213" t="s">
        <v>2686</v>
      </c>
      <c r="C138" s="198">
        <v>4358515</v>
      </c>
      <c r="D138" s="198">
        <v>0</v>
      </c>
      <c r="E138" s="198">
        <v>0</v>
      </c>
    </row>
    <row r="139" spans="2:5">
      <c r="B139" s="212" t="s">
        <v>634</v>
      </c>
      <c r="C139" s="198">
        <v>4358515</v>
      </c>
      <c r="D139" s="198">
        <v>0</v>
      </c>
      <c r="E139" s="198">
        <v>0</v>
      </c>
    </row>
    <row r="140" spans="2:5">
      <c r="B140" s="213" t="s">
        <v>305</v>
      </c>
      <c r="C140" s="198">
        <v>183876112</v>
      </c>
      <c r="D140" s="198">
        <v>303331923.58999997</v>
      </c>
      <c r="E140" s="198">
        <v>263331923.36000001</v>
      </c>
    </row>
    <row r="141" spans="2:5">
      <c r="B141" s="212" t="s">
        <v>635</v>
      </c>
      <c r="C141" s="198">
        <v>183876112</v>
      </c>
      <c r="D141" s="198">
        <v>303331923.58999997</v>
      </c>
      <c r="E141" s="198">
        <v>263331923.36000001</v>
      </c>
    </row>
    <row r="142" spans="2:5">
      <c r="B142" s="213" t="s">
        <v>3331</v>
      </c>
      <c r="C142" s="198">
        <v>0</v>
      </c>
      <c r="D142" s="198">
        <v>143746317.25</v>
      </c>
      <c r="E142" s="198">
        <v>79365136.709999993</v>
      </c>
    </row>
    <row r="143" spans="2:5">
      <c r="B143" s="212" t="s">
        <v>3330</v>
      </c>
      <c r="C143" s="198">
        <v>0</v>
      </c>
      <c r="D143" s="198">
        <v>143746317.25</v>
      </c>
      <c r="E143" s="198">
        <v>79365136.709999993</v>
      </c>
    </row>
    <row r="144" spans="2:5">
      <c r="B144" s="213" t="s">
        <v>3730</v>
      </c>
      <c r="C144" s="198">
        <v>0</v>
      </c>
      <c r="D144" s="198">
        <v>32000000</v>
      </c>
      <c r="E144" s="198">
        <v>0</v>
      </c>
    </row>
    <row r="145" spans="2:5">
      <c r="B145" s="212" t="s">
        <v>3729</v>
      </c>
      <c r="C145" s="198">
        <v>0</v>
      </c>
      <c r="D145" s="198">
        <v>32000000</v>
      </c>
      <c r="E145" s="198">
        <v>0</v>
      </c>
    </row>
    <row r="146" spans="2:5">
      <c r="B146" s="213" t="s">
        <v>306</v>
      </c>
      <c r="C146" s="198">
        <v>30735283</v>
      </c>
      <c r="D146" s="198">
        <v>40735283</v>
      </c>
      <c r="E146" s="198">
        <v>19472614.510000002</v>
      </c>
    </row>
    <row r="147" spans="2:5">
      <c r="B147" s="212" t="s">
        <v>636</v>
      </c>
      <c r="C147" s="198">
        <v>30735283</v>
      </c>
      <c r="D147" s="198">
        <v>40735283</v>
      </c>
      <c r="E147" s="198">
        <v>19472614.510000002</v>
      </c>
    </row>
    <row r="148" spans="2:5">
      <c r="B148" s="213" t="s">
        <v>307</v>
      </c>
      <c r="C148" s="198">
        <v>73549939</v>
      </c>
      <c r="D148" s="198">
        <v>93603889</v>
      </c>
      <c r="E148" s="198">
        <v>82635243.599999994</v>
      </c>
    </row>
    <row r="149" spans="2:5">
      <c r="B149" s="212" t="s">
        <v>637</v>
      </c>
      <c r="C149" s="198">
        <v>73549939</v>
      </c>
      <c r="D149" s="198">
        <v>93603889</v>
      </c>
      <c r="E149" s="198">
        <v>82635243.599999994</v>
      </c>
    </row>
    <row r="150" spans="2:5">
      <c r="B150" s="213" t="s">
        <v>308</v>
      </c>
      <c r="C150" s="198">
        <v>27947172</v>
      </c>
      <c r="D150" s="198">
        <v>50240945</v>
      </c>
      <c r="E150" s="198">
        <v>12489133.310000001</v>
      </c>
    </row>
    <row r="151" spans="2:5">
      <c r="B151" s="212" t="s">
        <v>638</v>
      </c>
      <c r="C151" s="198">
        <v>27947172</v>
      </c>
      <c r="D151" s="198">
        <v>50240945</v>
      </c>
      <c r="E151" s="198">
        <v>12489133.310000001</v>
      </c>
    </row>
    <row r="152" spans="2:5">
      <c r="B152" s="213" t="s">
        <v>309</v>
      </c>
      <c r="C152" s="198">
        <v>26655240</v>
      </c>
      <c r="D152" s="198">
        <v>14655240</v>
      </c>
      <c r="E152" s="198">
        <v>10351595.960000001</v>
      </c>
    </row>
    <row r="153" spans="2:5">
      <c r="B153" s="212" t="s">
        <v>639</v>
      </c>
      <c r="C153" s="198">
        <v>26655240</v>
      </c>
      <c r="D153" s="198">
        <v>14655240</v>
      </c>
      <c r="E153" s="198">
        <v>10351595.960000001</v>
      </c>
    </row>
    <row r="154" spans="2:5">
      <c r="B154" s="213" t="s">
        <v>2687</v>
      </c>
      <c r="C154" s="198">
        <v>11951551</v>
      </c>
      <c r="D154" s="198">
        <v>6019559</v>
      </c>
      <c r="E154" s="198">
        <v>6019558.2699999996</v>
      </c>
    </row>
    <row r="155" spans="2:5">
      <c r="B155" s="212" t="s">
        <v>2564</v>
      </c>
      <c r="C155" s="198">
        <v>11951551</v>
      </c>
      <c r="D155" s="198">
        <v>6019559</v>
      </c>
      <c r="E155" s="198">
        <v>6019558.2699999996</v>
      </c>
    </row>
    <row r="156" spans="2:5">
      <c r="B156" s="213" t="s">
        <v>4182</v>
      </c>
      <c r="C156" s="198">
        <v>2116959</v>
      </c>
      <c r="D156" s="198">
        <v>2116959</v>
      </c>
      <c r="E156" s="198">
        <v>2116959</v>
      </c>
    </row>
    <row r="157" spans="2:5">
      <c r="B157" s="212" t="s">
        <v>640</v>
      </c>
      <c r="C157" s="198">
        <v>2116959</v>
      </c>
      <c r="D157" s="198">
        <v>2116959</v>
      </c>
      <c r="E157" s="198">
        <v>2116959</v>
      </c>
    </row>
    <row r="158" spans="2:5">
      <c r="B158" s="213" t="s">
        <v>3248</v>
      </c>
      <c r="C158" s="198">
        <v>0</v>
      </c>
      <c r="D158" s="198">
        <v>6289470</v>
      </c>
      <c r="E158" s="198">
        <v>6289469.6100000003</v>
      </c>
    </row>
    <row r="159" spans="2:5">
      <c r="B159" s="212" t="s">
        <v>3247</v>
      </c>
      <c r="C159" s="198">
        <v>0</v>
      </c>
      <c r="D159" s="198">
        <v>6289470</v>
      </c>
      <c r="E159" s="198">
        <v>6289469.6100000003</v>
      </c>
    </row>
    <row r="160" spans="2:5">
      <c r="B160" s="213" t="s">
        <v>310</v>
      </c>
      <c r="C160" s="198">
        <v>576971616</v>
      </c>
      <c r="D160" s="198">
        <v>531822432</v>
      </c>
      <c r="E160" s="198">
        <v>288862194.75</v>
      </c>
    </row>
    <row r="161" spans="2:5">
      <c r="B161" s="212" t="s">
        <v>641</v>
      </c>
      <c r="C161" s="198">
        <v>576971616</v>
      </c>
      <c r="D161" s="198">
        <v>531822432</v>
      </c>
      <c r="E161" s="198">
        <v>288862194.75</v>
      </c>
    </row>
    <row r="162" spans="2:5">
      <c r="B162" s="213" t="s">
        <v>311</v>
      </c>
      <c r="C162" s="198">
        <v>27558546</v>
      </c>
      <c r="D162" s="198">
        <v>26719839.16</v>
      </c>
      <c r="E162" s="198">
        <v>12581876.9</v>
      </c>
    </row>
    <row r="163" spans="2:5">
      <c r="B163" s="212" t="s">
        <v>642</v>
      </c>
      <c r="C163" s="198">
        <v>27558546</v>
      </c>
      <c r="D163" s="198">
        <v>26719839.16</v>
      </c>
      <c r="E163" s="198">
        <v>12581876.9</v>
      </c>
    </row>
    <row r="164" spans="2:5">
      <c r="B164" s="213" t="s">
        <v>2828</v>
      </c>
      <c r="C164" s="198">
        <v>144375804</v>
      </c>
      <c r="D164" s="198">
        <v>0</v>
      </c>
      <c r="E164" s="198">
        <v>0</v>
      </c>
    </row>
    <row r="165" spans="2:5">
      <c r="B165" s="212" t="s">
        <v>2829</v>
      </c>
      <c r="C165" s="198">
        <v>144375804</v>
      </c>
      <c r="D165" s="198">
        <v>0</v>
      </c>
      <c r="E165" s="198">
        <v>0</v>
      </c>
    </row>
    <row r="166" spans="2:5">
      <c r="B166" s="213" t="s">
        <v>2556</v>
      </c>
      <c r="C166" s="198">
        <v>54481436</v>
      </c>
      <c r="D166" s="198">
        <v>54481436</v>
      </c>
      <c r="E166" s="198">
        <v>29044780.48</v>
      </c>
    </row>
    <row r="167" spans="2:5">
      <c r="B167" s="212" t="s">
        <v>2557</v>
      </c>
      <c r="C167" s="198">
        <v>54481436</v>
      </c>
      <c r="D167" s="198">
        <v>54481436</v>
      </c>
      <c r="E167" s="198">
        <v>29044780.48</v>
      </c>
    </row>
    <row r="168" spans="2:5">
      <c r="B168" s="213" t="s">
        <v>2119</v>
      </c>
      <c r="C168" s="198">
        <v>4684890</v>
      </c>
      <c r="D168" s="198">
        <v>1199222.78</v>
      </c>
      <c r="E168" s="198">
        <v>1199222.1599999999</v>
      </c>
    </row>
    <row r="169" spans="2:5">
      <c r="B169" s="212" t="s">
        <v>2120</v>
      </c>
      <c r="C169" s="198">
        <v>4684890</v>
      </c>
      <c r="D169" s="198">
        <v>1199222.78</v>
      </c>
      <c r="E169" s="198">
        <v>1199222.1599999999</v>
      </c>
    </row>
    <row r="170" spans="2:5">
      <c r="B170" s="213" t="s">
        <v>4181</v>
      </c>
      <c r="C170" s="198">
        <v>11006928</v>
      </c>
      <c r="D170" s="198">
        <v>1650990</v>
      </c>
      <c r="E170" s="198">
        <v>1650937.62</v>
      </c>
    </row>
    <row r="171" spans="2:5">
      <c r="B171" s="212" t="s">
        <v>2121</v>
      </c>
      <c r="C171" s="198">
        <v>11006928</v>
      </c>
      <c r="D171" s="198">
        <v>1650990</v>
      </c>
      <c r="E171" s="198">
        <v>1650937.62</v>
      </c>
    </row>
    <row r="172" spans="2:5">
      <c r="B172" s="213" t="s">
        <v>4180</v>
      </c>
      <c r="C172" s="198">
        <v>1025722796</v>
      </c>
      <c r="D172" s="198">
        <v>1013370661</v>
      </c>
      <c r="E172" s="198">
        <v>465822353.04000002</v>
      </c>
    </row>
    <row r="173" spans="2:5">
      <c r="B173" s="212" t="s">
        <v>1059</v>
      </c>
      <c r="C173" s="198">
        <v>1025722796</v>
      </c>
      <c r="D173" s="198">
        <v>1013370661</v>
      </c>
      <c r="E173" s="198">
        <v>465822353.04000002</v>
      </c>
    </row>
    <row r="174" spans="2:5">
      <c r="B174" s="213" t="s">
        <v>1049</v>
      </c>
      <c r="C174" s="198">
        <v>11981600</v>
      </c>
      <c r="D174" s="198">
        <v>11981600</v>
      </c>
      <c r="E174" s="198">
        <v>0</v>
      </c>
    </row>
    <row r="175" spans="2:5">
      <c r="B175" s="212" t="s">
        <v>1050</v>
      </c>
      <c r="C175" s="198">
        <v>11981600</v>
      </c>
      <c r="D175" s="198">
        <v>11981600</v>
      </c>
      <c r="E175" s="198">
        <v>0</v>
      </c>
    </row>
    <row r="176" spans="2:5">
      <c r="B176" s="213" t="s">
        <v>2122</v>
      </c>
      <c r="C176" s="198">
        <v>11006928</v>
      </c>
      <c r="D176" s="198">
        <v>2816812.94</v>
      </c>
      <c r="E176" s="198">
        <v>2816808.59</v>
      </c>
    </row>
    <row r="177" spans="2:5">
      <c r="B177" s="212" t="s">
        <v>2123</v>
      </c>
      <c r="C177" s="198">
        <v>11006928</v>
      </c>
      <c r="D177" s="198">
        <v>2816812.94</v>
      </c>
      <c r="E177" s="198">
        <v>2816808.59</v>
      </c>
    </row>
    <row r="178" spans="2:5">
      <c r="B178" s="213" t="s">
        <v>4179</v>
      </c>
      <c r="C178" s="198">
        <v>0</v>
      </c>
      <c r="D178" s="198">
        <v>52920308.189999998</v>
      </c>
      <c r="E178" s="198">
        <v>16460153.26</v>
      </c>
    </row>
    <row r="179" spans="2:5">
      <c r="B179" s="212" t="s">
        <v>3143</v>
      </c>
      <c r="C179" s="198">
        <v>0</v>
      </c>
      <c r="D179" s="198">
        <v>52920308.189999998</v>
      </c>
      <c r="E179" s="198">
        <v>16460153.26</v>
      </c>
    </row>
    <row r="180" spans="2:5">
      <c r="B180" s="213" t="s">
        <v>2124</v>
      </c>
      <c r="C180" s="198">
        <v>11006928</v>
      </c>
      <c r="D180" s="198">
        <v>2816812.94</v>
      </c>
      <c r="E180" s="198">
        <v>2816808.59</v>
      </c>
    </row>
    <row r="181" spans="2:5">
      <c r="B181" s="212" t="s">
        <v>2125</v>
      </c>
      <c r="C181" s="198">
        <v>11006928</v>
      </c>
      <c r="D181" s="198">
        <v>2816812.94</v>
      </c>
      <c r="E181" s="198">
        <v>2816808.59</v>
      </c>
    </row>
    <row r="182" spans="2:5">
      <c r="B182" s="213" t="s">
        <v>2126</v>
      </c>
      <c r="C182" s="198">
        <v>11006928</v>
      </c>
      <c r="D182" s="198">
        <v>2605385.34</v>
      </c>
      <c r="E182" s="198">
        <v>2605375.0699999998</v>
      </c>
    </row>
    <row r="183" spans="2:5">
      <c r="B183" s="212" t="s">
        <v>2127</v>
      </c>
      <c r="C183" s="198">
        <v>11006928</v>
      </c>
      <c r="D183" s="198">
        <v>2605385.34</v>
      </c>
      <c r="E183" s="198">
        <v>2605375.0699999998</v>
      </c>
    </row>
    <row r="184" spans="2:5">
      <c r="B184" s="213" t="s">
        <v>1836</v>
      </c>
      <c r="C184" s="198">
        <v>4221977</v>
      </c>
      <c r="D184" s="198">
        <v>0</v>
      </c>
      <c r="E184" s="198">
        <v>0</v>
      </c>
    </row>
    <row r="185" spans="2:5">
      <c r="B185" s="212" t="s">
        <v>1837</v>
      </c>
      <c r="C185" s="198">
        <v>4221977</v>
      </c>
      <c r="D185" s="198">
        <v>0</v>
      </c>
      <c r="E185" s="198">
        <v>0</v>
      </c>
    </row>
    <row r="186" spans="2:5">
      <c r="B186" s="213" t="s">
        <v>1838</v>
      </c>
      <c r="C186" s="198">
        <v>12286357</v>
      </c>
      <c r="D186" s="198">
        <v>7286357</v>
      </c>
      <c r="E186" s="198">
        <v>7222196.8399999999</v>
      </c>
    </row>
    <row r="187" spans="2:5">
      <c r="B187" s="212" t="s">
        <v>1839</v>
      </c>
      <c r="C187" s="198">
        <v>12286357</v>
      </c>
      <c r="D187" s="198">
        <v>7286357</v>
      </c>
      <c r="E187" s="198">
        <v>7222196.8399999999</v>
      </c>
    </row>
    <row r="188" spans="2:5">
      <c r="B188" s="213" t="s">
        <v>4178</v>
      </c>
      <c r="C188" s="198">
        <v>0</v>
      </c>
      <c r="D188" s="198">
        <v>9462001</v>
      </c>
      <c r="E188" s="198">
        <v>2072397.35</v>
      </c>
    </row>
    <row r="189" spans="2:5">
      <c r="B189" s="212" t="s">
        <v>3104</v>
      </c>
      <c r="C189" s="198">
        <v>0</v>
      </c>
      <c r="D189" s="198">
        <v>9462001</v>
      </c>
      <c r="E189" s="198">
        <v>2072397.35</v>
      </c>
    </row>
    <row r="190" spans="2:5">
      <c r="B190" s="213" t="s">
        <v>2510</v>
      </c>
      <c r="C190" s="198">
        <v>322518567</v>
      </c>
      <c r="D190" s="198">
        <v>567596092</v>
      </c>
      <c r="E190" s="198">
        <v>282596088.87</v>
      </c>
    </row>
    <row r="191" spans="2:5">
      <c r="B191" s="212" t="s">
        <v>2511</v>
      </c>
      <c r="C191" s="198">
        <v>322518567</v>
      </c>
      <c r="D191" s="198">
        <v>567596092</v>
      </c>
      <c r="E191" s="198">
        <v>282596088.87</v>
      </c>
    </row>
    <row r="192" spans="2:5">
      <c r="B192" s="213" t="s">
        <v>312</v>
      </c>
      <c r="C192" s="198">
        <v>8113141</v>
      </c>
      <c r="D192" s="198">
        <v>14180890.66</v>
      </c>
      <c r="E192" s="198">
        <v>13090112.140000001</v>
      </c>
    </row>
    <row r="193" spans="2:5">
      <c r="B193" s="212" t="s">
        <v>643</v>
      </c>
      <c r="C193" s="198">
        <v>8113141</v>
      </c>
      <c r="D193" s="198">
        <v>14180890.66</v>
      </c>
      <c r="E193" s="198">
        <v>13090112.140000001</v>
      </c>
    </row>
    <row r="194" spans="2:5">
      <c r="B194" s="219" t="s">
        <v>283</v>
      </c>
      <c r="C194" s="218">
        <v>0</v>
      </c>
      <c r="D194" s="218">
        <v>176097849.25</v>
      </c>
      <c r="E194" s="218">
        <v>0</v>
      </c>
    </row>
    <row r="195" spans="2:5">
      <c r="B195" s="213" t="s">
        <v>4177</v>
      </c>
      <c r="C195" s="198">
        <v>0</v>
      </c>
      <c r="D195" s="198">
        <v>66297849.25</v>
      </c>
      <c r="E195" s="198">
        <v>0</v>
      </c>
    </row>
    <row r="196" spans="2:5">
      <c r="B196" s="212" t="s">
        <v>3144</v>
      </c>
      <c r="C196" s="198">
        <v>0</v>
      </c>
      <c r="D196" s="198">
        <v>66297849.25</v>
      </c>
      <c r="E196" s="198">
        <v>0</v>
      </c>
    </row>
    <row r="197" spans="2:5">
      <c r="B197" s="213" t="s">
        <v>4176</v>
      </c>
      <c r="C197" s="198">
        <v>0</v>
      </c>
      <c r="D197" s="198">
        <v>109800000</v>
      </c>
      <c r="E197" s="198">
        <v>0</v>
      </c>
    </row>
    <row r="198" spans="2:5">
      <c r="B198" s="212" t="s">
        <v>3312</v>
      </c>
      <c r="C198" s="198">
        <v>0</v>
      </c>
      <c r="D198" s="198">
        <v>109800000</v>
      </c>
      <c r="E198" s="198">
        <v>0</v>
      </c>
    </row>
    <row r="199" spans="2:5">
      <c r="B199" s="219" t="s">
        <v>298</v>
      </c>
      <c r="C199" s="218">
        <v>202332961</v>
      </c>
      <c r="D199" s="218">
        <v>105205438.22</v>
      </c>
      <c r="E199" s="218">
        <v>46312856.079999998</v>
      </c>
    </row>
    <row r="200" spans="2:5">
      <c r="B200" s="213" t="s">
        <v>3311</v>
      </c>
      <c r="C200" s="198">
        <v>0</v>
      </c>
      <c r="D200" s="198">
        <v>9524825.5099999998</v>
      </c>
      <c r="E200" s="198">
        <v>0</v>
      </c>
    </row>
    <row r="201" spans="2:5">
      <c r="B201" s="212" t="s">
        <v>3310</v>
      </c>
      <c r="C201" s="198">
        <v>0</v>
      </c>
      <c r="D201" s="198">
        <v>9524825.5099999998</v>
      </c>
      <c r="E201" s="198">
        <v>0</v>
      </c>
    </row>
    <row r="202" spans="2:5">
      <c r="B202" s="213" t="s">
        <v>4175</v>
      </c>
      <c r="C202" s="198">
        <v>202332961</v>
      </c>
      <c r="D202" s="198">
        <v>24939040</v>
      </c>
      <c r="E202" s="198">
        <v>0</v>
      </c>
    </row>
    <row r="203" spans="2:5">
      <c r="B203" s="212" t="s">
        <v>632</v>
      </c>
      <c r="C203" s="198">
        <v>202332961</v>
      </c>
      <c r="D203" s="198">
        <v>24939040</v>
      </c>
      <c r="E203" s="198">
        <v>0</v>
      </c>
    </row>
    <row r="204" spans="2:5">
      <c r="B204" s="213" t="s">
        <v>3309</v>
      </c>
      <c r="C204" s="198">
        <v>0</v>
      </c>
      <c r="D204" s="198">
        <v>70741572.709999993</v>
      </c>
      <c r="E204" s="198">
        <v>46312856.079999998</v>
      </c>
    </row>
    <row r="205" spans="2:5">
      <c r="B205" s="212" t="s">
        <v>3308</v>
      </c>
      <c r="C205" s="198">
        <v>0</v>
      </c>
      <c r="D205" s="198">
        <v>70741572.709999993</v>
      </c>
      <c r="E205" s="198">
        <v>46312856.079999998</v>
      </c>
    </row>
    <row r="206" spans="2:5">
      <c r="B206" s="219" t="s">
        <v>284</v>
      </c>
      <c r="C206" s="218">
        <v>978030273</v>
      </c>
      <c r="D206" s="218">
        <v>978381726</v>
      </c>
      <c r="E206" s="218">
        <v>42899439.869999997</v>
      </c>
    </row>
    <row r="207" spans="2:5">
      <c r="B207" s="213" t="s">
        <v>282</v>
      </c>
      <c r="C207" s="198">
        <v>74280272</v>
      </c>
      <c r="D207" s="198">
        <v>74631725</v>
      </c>
      <c r="E207" s="198">
        <v>42899439.869999997</v>
      </c>
    </row>
    <row r="208" spans="2:5">
      <c r="B208" s="212" t="s">
        <v>622</v>
      </c>
      <c r="C208" s="198">
        <v>74280272</v>
      </c>
      <c r="D208" s="198">
        <v>74631725</v>
      </c>
      <c r="E208" s="198">
        <v>42899439.869999997</v>
      </c>
    </row>
    <row r="209" spans="2:5">
      <c r="B209" s="213" t="s">
        <v>313</v>
      </c>
      <c r="C209" s="198">
        <v>903750001</v>
      </c>
      <c r="D209" s="198">
        <v>903750001</v>
      </c>
      <c r="E209" s="198">
        <v>0</v>
      </c>
    </row>
    <row r="210" spans="2:5">
      <c r="B210" s="212" t="s">
        <v>644</v>
      </c>
      <c r="C210" s="198">
        <v>903750001</v>
      </c>
      <c r="D210" s="198">
        <v>903750001</v>
      </c>
      <c r="E210" s="198">
        <v>0</v>
      </c>
    </row>
    <row r="211" spans="2:5">
      <c r="B211" s="214" t="s">
        <v>314</v>
      </c>
      <c r="C211" s="198">
        <v>1270243471</v>
      </c>
      <c r="D211" s="198">
        <v>1793484929.1299996</v>
      </c>
      <c r="E211" s="198">
        <v>1286592762.1599998</v>
      </c>
    </row>
    <row r="212" spans="2:5">
      <c r="B212" s="219" t="s">
        <v>281</v>
      </c>
      <c r="C212" s="218">
        <v>941272906</v>
      </c>
      <c r="D212" s="218">
        <v>1248266924.6499996</v>
      </c>
      <c r="E212" s="218">
        <v>923694461.80999994</v>
      </c>
    </row>
    <row r="213" spans="2:5">
      <c r="B213" s="213" t="s">
        <v>4174</v>
      </c>
      <c r="C213" s="198">
        <v>42688222</v>
      </c>
      <c r="D213" s="198">
        <v>0</v>
      </c>
      <c r="E213" s="198">
        <v>0</v>
      </c>
    </row>
    <row r="214" spans="2:5">
      <c r="B214" s="212" t="s">
        <v>645</v>
      </c>
      <c r="C214" s="198">
        <v>42688222</v>
      </c>
      <c r="D214" s="198">
        <v>0</v>
      </c>
      <c r="E214" s="198">
        <v>0</v>
      </c>
    </row>
    <row r="215" spans="2:5">
      <c r="B215" s="213" t="s">
        <v>315</v>
      </c>
      <c r="C215" s="198">
        <v>11002982</v>
      </c>
      <c r="D215" s="198">
        <v>129386303.18000001</v>
      </c>
      <c r="E215" s="198">
        <v>83263576.030000001</v>
      </c>
    </row>
    <row r="216" spans="2:5">
      <c r="B216" s="212" t="s">
        <v>646</v>
      </c>
      <c r="C216" s="198">
        <v>11002982</v>
      </c>
      <c r="D216" s="198">
        <v>129386303.18000001</v>
      </c>
      <c r="E216" s="198">
        <v>83263576.030000001</v>
      </c>
    </row>
    <row r="217" spans="2:5">
      <c r="B217" s="213" t="s">
        <v>4220</v>
      </c>
      <c r="C217" s="198">
        <v>0</v>
      </c>
      <c r="D217" s="198">
        <v>9955062.1799999997</v>
      </c>
      <c r="E217" s="198">
        <v>0</v>
      </c>
    </row>
    <row r="218" spans="2:5">
      <c r="B218" s="212" t="s">
        <v>4219</v>
      </c>
      <c r="C218" s="198">
        <v>0</v>
      </c>
      <c r="D218" s="198">
        <v>9955062.1799999997</v>
      </c>
      <c r="E218" s="198">
        <v>0</v>
      </c>
    </row>
    <row r="219" spans="2:5">
      <c r="B219" s="213" t="s">
        <v>3246</v>
      </c>
      <c r="C219" s="198">
        <v>0</v>
      </c>
      <c r="D219" s="198">
        <v>13500000</v>
      </c>
      <c r="E219" s="198">
        <v>0</v>
      </c>
    </row>
    <row r="220" spans="2:5">
      <c r="B220" s="212" t="s">
        <v>3245</v>
      </c>
      <c r="C220" s="198">
        <v>0</v>
      </c>
      <c r="D220" s="198">
        <v>13500000</v>
      </c>
      <c r="E220" s="198">
        <v>0</v>
      </c>
    </row>
    <row r="221" spans="2:5">
      <c r="B221" s="213" t="s">
        <v>3244</v>
      </c>
      <c r="C221" s="198">
        <v>0</v>
      </c>
      <c r="D221" s="198">
        <v>4302000</v>
      </c>
      <c r="E221" s="198">
        <v>0</v>
      </c>
    </row>
    <row r="222" spans="2:5">
      <c r="B222" s="212" t="s">
        <v>3243</v>
      </c>
      <c r="C222" s="198">
        <v>0</v>
      </c>
      <c r="D222" s="198">
        <v>4302000</v>
      </c>
      <c r="E222" s="198">
        <v>0</v>
      </c>
    </row>
    <row r="223" spans="2:5">
      <c r="B223" s="213" t="s">
        <v>992</v>
      </c>
      <c r="C223" s="198">
        <v>4399577</v>
      </c>
      <c r="D223" s="198">
        <v>4399577</v>
      </c>
      <c r="E223" s="198">
        <v>0</v>
      </c>
    </row>
    <row r="224" spans="2:5">
      <c r="B224" s="212" t="s">
        <v>993</v>
      </c>
      <c r="C224" s="198">
        <v>4399577</v>
      </c>
      <c r="D224" s="198">
        <v>4399577</v>
      </c>
      <c r="E224" s="198">
        <v>0</v>
      </c>
    </row>
    <row r="225" spans="2:5">
      <c r="B225" s="213" t="s">
        <v>1132</v>
      </c>
      <c r="C225" s="198">
        <v>6558125</v>
      </c>
      <c r="D225" s="198">
        <v>5738359.75</v>
      </c>
      <c r="E225" s="198">
        <v>2258059.1800000002</v>
      </c>
    </row>
    <row r="226" spans="2:5">
      <c r="B226" s="212" t="s">
        <v>1133</v>
      </c>
      <c r="C226" s="198">
        <v>6558125</v>
      </c>
      <c r="D226" s="198">
        <v>5738359.75</v>
      </c>
      <c r="E226" s="198">
        <v>2258059.1800000002</v>
      </c>
    </row>
    <row r="227" spans="2:5">
      <c r="B227" s="213" t="s">
        <v>4173</v>
      </c>
      <c r="C227" s="198">
        <v>15803901</v>
      </c>
      <c r="D227" s="198">
        <v>6542758.3799999999</v>
      </c>
      <c r="E227" s="198">
        <v>3984145.1900000004</v>
      </c>
    </row>
    <row r="228" spans="2:5">
      <c r="B228" s="212" t="s">
        <v>1134</v>
      </c>
      <c r="C228" s="198">
        <v>4595200</v>
      </c>
      <c r="D228" s="198">
        <v>4020799.94</v>
      </c>
      <c r="E228" s="198">
        <v>1462187.49</v>
      </c>
    </row>
    <row r="229" spans="2:5">
      <c r="B229" s="212" t="s">
        <v>1460</v>
      </c>
      <c r="C229" s="198">
        <v>11208701</v>
      </c>
      <c r="D229" s="198">
        <v>2521958.44</v>
      </c>
      <c r="E229" s="198">
        <v>2521957.7000000002</v>
      </c>
    </row>
    <row r="230" spans="2:5">
      <c r="B230" s="213" t="s">
        <v>316</v>
      </c>
      <c r="C230" s="198">
        <v>32634467</v>
      </c>
      <c r="D230" s="198">
        <v>45711819.759999998</v>
      </c>
      <c r="E230" s="198">
        <v>27945832.260000002</v>
      </c>
    </row>
    <row r="231" spans="2:5">
      <c r="B231" s="212" t="s">
        <v>647</v>
      </c>
      <c r="C231" s="198">
        <v>32634467</v>
      </c>
      <c r="D231" s="198">
        <v>45711819.759999998</v>
      </c>
      <c r="E231" s="198">
        <v>27945832.260000002</v>
      </c>
    </row>
    <row r="232" spans="2:5">
      <c r="B232" s="213" t="s">
        <v>1135</v>
      </c>
      <c r="C232" s="198">
        <v>17766826</v>
      </c>
      <c r="D232" s="198">
        <v>9080084.3200000003</v>
      </c>
      <c r="E232" s="198">
        <v>4161489.0300000003</v>
      </c>
    </row>
    <row r="233" spans="2:5">
      <c r="B233" s="212" t="s">
        <v>1136</v>
      </c>
      <c r="C233" s="198">
        <v>6558125</v>
      </c>
      <c r="D233" s="198">
        <v>6558125</v>
      </c>
      <c r="E233" s="198">
        <v>1639531.35</v>
      </c>
    </row>
    <row r="234" spans="2:5">
      <c r="B234" s="212" t="s">
        <v>1461</v>
      </c>
      <c r="C234" s="198">
        <v>11208701</v>
      </c>
      <c r="D234" s="198">
        <v>2521959.3199999998</v>
      </c>
      <c r="E234" s="198">
        <v>2521957.6800000002</v>
      </c>
    </row>
    <row r="235" spans="2:5">
      <c r="B235" s="213" t="s">
        <v>1137</v>
      </c>
      <c r="C235" s="198">
        <v>15803901</v>
      </c>
      <c r="D235" s="198">
        <v>6408129.6699999999</v>
      </c>
      <c r="E235" s="198">
        <v>3670757.67</v>
      </c>
    </row>
    <row r="236" spans="2:5">
      <c r="B236" s="212" t="s">
        <v>1138</v>
      </c>
      <c r="C236" s="198">
        <v>4595200</v>
      </c>
      <c r="D236" s="198">
        <v>3879170.99</v>
      </c>
      <c r="E236" s="198">
        <v>1148799.99</v>
      </c>
    </row>
    <row r="237" spans="2:5">
      <c r="B237" s="212" t="s">
        <v>1462</v>
      </c>
      <c r="C237" s="198">
        <v>11208701</v>
      </c>
      <c r="D237" s="198">
        <v>2528958.6800000002</v>
      </c>
      <c r="E237" s="198">
        <v>2521957.6800000002</v>
      </c>
    </row>
    <row r="238" spans="2:5">
      <c r="B238" s="213" t="s">
        <v>1463</v>
      </c>
      <c r="C238" s="198">
        <v>11208701</v>
      </c>
      <c r="D238" s="198">
        <v>2528958.6800000002</v>
      </c>
      <c r="E238" s="198">
        <v>2521957.6800000002</v>
      </c>
    </row>
    <row r="239" spans="2:5">
      <c r="B239" s="212" t="s">
        <v>1464</v>
      </c>
      <c r="C239" s="198">
        <v>11208701</v>
      </c>
      <c r="D239" s="198">
        <v>2528958.6800000002</v>
      </c>
      <c r="E239" s="198">
        <v>2521957.6800000002</v>
      </c>
    </row>
    <row r="240" spans="2:5">
      <c r="B240" s="213" t="s">
        <v>1465</v>
      </c>
      <c r="C240" s="198">
        <v>6731551</v>
      </c>
      <c r="D240" s="198">
        <v>1514599.55</v>
      </c>
      <c r="E240" s="198">
        <v>1514598.91</v>
      </c>
    </row>
    <row r="241" spans="2:5">
      <c r="B241" s="212" t="s">
        <v>1466</v>
      </c>
      <c r="C241" s="198">
        <v>6731551</v>
      </c>
      <c r="D241" s="198">
        <v>1514599.55</v>
      </c>
      <c r="E241" s="198">
        <v>1514598.91</v>
      </c>
    </row>
    <row r="242" spans="2:5">
      <c r="B242" s="213" t="s">
        <v>1467</v>
      </c>
      <c r="C242" s="198">
        <v>6731551</v>
      </c>
      <c r="D242" s="198">
        <v>1514599.55</v>
      </c>
      <c r="E242" s="198">
        <v>1514598.91</v>
      </c>
    </row>
    <row r="243" spans="2:5">
      <c r="B243" s="212" t="s">
        <v>1468</v>
      </c>
      <c r="C243" s="198">
        <v>6731551</v>
      </c>
      <c r="D243" s="198">
        <v>1514599.55</v>
      </c>
      <c r="E243" s="198">
        <v>1514598.91</v>
      </c>
    </row>
    <row r="244" spans="2:5">
      <c r="B244" s="213" t="s">
        <v>4172</v>
      </c>
      <c r="C244" s="198">
        <v>11208701</v>
      </c>
      <c r="D244" s="198">
        <v>2521958.2200000002</v>
      </c>
      <c r="E244" s="198">
        <v>2521957.64</v>
      </c>
    </row>
    <row r="245" spans="2:5">
      <c r="B245" s="212" t="s">
        <v>1469</v>
      </c>
      <c r="C245" s="198">
        <v>11208701</v>
      </c>
      <c r="D245" s="198">
        <v>2521958.2200000002</v>
      </c>
      <c r="E245" s="198">
        <v>2521957.64</v>
      </c>
    </row>
    <row r="246" spans="2:5">
      <c r="B246" s="213" t="s">
        <v>2128</v>
      </c>
      <c r="C246" s="198">
        <v>3541293</v>
      </c>
      <c r="D246" s="198">
        <v>7000000</v>
      </c>
      <c r="E246" s="198">
        <v>3788434.01</v>
      </c>
    </row>
    <row r="247" spans="2:5">
      <c r="B247" s="212" t="s">
        <v>2129</v>
      </c>
      <c r="C247" s="198">
        <v>3541293</v>
      </c>
      <c r="D247" s="198">
        <v>7000000</v>
      </c>
      <c r="E247" s="198">
        <v>3788434.01</v>
      </c>
    </row>
    <row r="248" spans="2:5">
      <c r="B248" s="213" t="s">
        <v>4171</v>
      </c>
      <c r="C248" s="198">
        <v>11208701</v>
      </c>
      <c r="D248" s="198">
        <v>2521958.23</v>
      </c>
      <c r="E248" s="198">
        <v>2521957.65</v>
      </c>
    </row>
    <row r="249" spans="2:5">
      <c r="B249" s="212" t="s">
        <v>1470</v>
      </c>
      <c r="C249" s="198">
        <v>11208701</v>
      </c>
      <c r="D249" s="198">
        <v>2521958.23</v>
      </c>
      <c r="E249" s="198">
        <v>2521957.65</v>
      </c>
    </row>
    <row r="250" spans="2:5">
      <c r="B250" s="213" t="s">
        <v>317</v>
      </c>
      <c r="C250" s="198">
        <v>1128082</v>
      </c>
      <c r="D250" s="198">
        <v>1128082</v>
      </c>
      <c r="E250" s="198">
        <v>0</v>
      </c>
    </row>
    <row r="251" spans="2:5">
      <c r="B251" s="212" t="s">
        <v>648</v>
      </c>
      <c r="C251" s="198">
        <v>1128082</v>
      </c>
      <c r="D251" s="198">
        <v>1128082</v>
      </c>
      <c r="E251" s="198">
        <v>0</v>
      </c>
    </row>
    <row r="252" spans="2:5">
      <c r="B252" s="213" t="s">
        <v>1471</v>
      </c>
      <c r="C252" s="198">
        <v>11208701</v>
      </c>
      <c r="D252" s="198">
        <v>2552835.29</v>
      </c>
      <c r="E252" s="198">
        <v>2552834.66</v>
      </c>
    </row>
    <row r="253" spans="2:5">
      <c r="B253" s="212" t="s">
        <v>1472</v>
      </c>
      <c r="C253" s="198">
        <v>11208701</v>
      </c>
      <c r="D253" s="198">
        <v>2552835.29</v>
      </c>
      <c r="E253" s="198">
        <v>2552834.66</v>
      </c>
    </row>
    <row r="254" spans="2:5">
      <c r="B254" s="213" t="s">
        <v>1473</v>
      </c>
      <c r="C254" s="198">
        <v>12486882</v>
      </c>
      <c r="D254" s="198">
        <v>2750454.35</v>
      </c>
      <c r="E254" s="198">
        <v>2750453.87</v>
      </c>
    </row>
    <row r="255" spans="2:5">
      <c r="B255" s="212" t="s">
        <v>1474</v>
      </c>
      <c r="C255" s="198">
        <v>12486882</v>
      </c>
      <c r="D255" s="198">
        <v>2750454.35</v>
      </c>
      <c r="E255" s="198">
        <v>2750453.87</v>
      </c>
    </row>
    <row r="256" spans="2:5">
      <c r="B256" s="213" t="s">
        <v>1475</v>
      </c>
      <c r="C256" s="198">
        <v>11208701</v>
      </c>
      <c r="D256" s="198">
        <v>2552835.29</v>
      </c>
      <c r="E256" s="198">
        <v>2552834.66</v>
      </c>
    </row>
    <row r="257" spans="2:5">
      <c r="B257" s="212" t="s">
        <v>1476</v>
      </c>
      <c r="C257" s="198">
        <v>11208701</v>
      </c>
      <c r="D257" s="198">
        <v>2552835.29</v>
      </c>
      <c r="E257" s="198">
        <v>2552834.66</v>
      </c>
    </row>
    <row r="258" spans="2:5">
      <c r="B258" s="213" t="s">
        <v>1477</v>
      </c>
      <c r="C258" s="198">
        <v>6731551</v>
      </c>
      <c r="D258" s="198">
        <v>1511939.83</v>
      </c>
      <c r="E258" s="198">
        <v>1511939.77</v>
      </c>
    </row>
    <row r="259" spans="2:5">
      <c r="B259" s="212" t="s">
        <v>1478</v>
      </c>
      <c r="C259" s="198">
        <v>6731551</v>
      </c>
      <c r="D259" s="198">
        <v>1511939.83</v>
      </c>
      <c r="E259" s="198">
        <v>1511939.77</v>
      </c>
    </row>
    <row r="260" spans="2:5">
      <c r="B260" s="213" t="s">
        <v>1479</v>
      </c>
      <c r="C260" s="198">
        <v>6731551</v>
      </c>
      <c r="D260" s="198">
        <v>1514598.82</v>
      </c>
      <c r="E260" s="198">
        <v>1514598.56</v>
      </c>
    </row>
    <row r="261" spans="2:5">
      <c r="B261" s="212" t="s">
        <v>1480</v>
      </c>
      <c r="C261" s="198">
        <v>6731551</v>
      </c>
      <c r="D261" s="198">
        <v>1514598.82</v>
      </c>
      <c r="E261" s="198">
        <v>1514598.56</v>
      </c>
    </row>
    <row r="262" spans="2:5">
      <c r="B262" s="213" t="s">
        <v>4170</v>
      </c>
      <c r="C262" s="198">
        <v>11208701</v>
      </c>
      <c r="D262" s="198">
        <v>2521958.23</v>
      </c>
      <c r="E262" s="198">
        <v>2521957.66</v>
      </c>
    </row>
    <row r="263" spans="2:5">
      <c r="B263" s="212" t="s">
        <v>1481</v>
      </c>
      <c r="C263" s="198">
        <v>11208701</v>
      </c>
      <c r="D263" s="198">
        <v>2521958.23</v>
      </c>
      <c r="E263" s="198">
        <v>2521957.66</v>
      </c>
    </row>
    <row r="264" spans="2:5">
      <c r="B264" s="213" t="s">
        <v>971</v>
      </c>
      <c r="C264" s="198">
        <v>2577611</v>
      </c>
      <c r="D264" s="198">
        <v>0</v>
      </c>
      <c r="E264" s="198">
        <v>0</v>
      </c>
    </row>
    <row r="265" spans="2:5">
      <c r="B265" s="212" t="s">
        <v>972</v>
      </c>
      <c r="C265" s="198">
        <v>2577611</v>
      </c>
      <c r="D265" s="198">
        <v>0</v>
      </c>
      <c r="E265" s="198">
        <v>0</v>
      </c>
    </row>
    <row r="266" spans="2:5">
      <c r="B266" s="213" t="s">
        <v>2688</v>
      </c>
      <c r="C266" s="198">
        <v>6731551</v>
      </c>
      <c r="D266" s="198">
        <v>1514598.82</v>
      </c>
      <c r="E266" s="198">
        <v>1514598.56</v>
      </c>
    </row>
    <row r="267" spans="2:5">
      <c r="B267" s="212" t="s">
        <v>1482</v>
      </c>
      <c r="C267" s="198">
        <v>6731551</v>
      </c>
      <c r="D267" s="198">
        <v>1514598.82</v>
      </c>
      <c r="E267" s="198">
        <v>1514598.56</v>
      </c>
    </row>
    <row r="268" spans="2:5">
      <c r="B268" s="213" t="s">
        <v>2689</v>
      </c>
      <c r="C268" s="198">
        <v>11208701</v>
      </c>
      <c r="D268" s="198">
        <v>2521958.2200000002</v>
      </c>
      <c r="E268" s="198">
        <v>2521957.64</v>
      </c>
    </row>
    <row r="269" spans="2:5">
      <c r="B269" s="212" t="s">
        <v>1483</v>
      </c>
      <c r="C269" s="198">
        <v>11208701</v>
      </c>
      <c r="D269" s="198">
        <v>2521958.2200000002</v>
      </c>
      <c r="E269" s="198">
        <v>2521957.64</v>
      </c>
    </row>
    <row r="270" spans="2:5">
      <c r="B270" s="213" t="s">
        <v>1484</v>
      </c>
      <c r="C270" s="198">
        <v>4768626</v>
      </c>
      <c r="D270" s="198">
        <v>4768626</v>
      </c>
      <c r="E270" s="198">
        <v>1074767.44</v>
      </c>
    </row>
    <row r="271" spans="2:5">
      <c r="B271" s="212" t="s">
        <v>1485</v>
      </c>
      <c r="C271" s="198">
        <v>4768626</v>
      </c>
      <c r="D271" s="198">
        <v>4768626</v>
      </c>
      <c r="E271" s="198">
        <v>1074767.44</v>
      </c>
    </row>
    <row r="272" spans="2:5">
      <c r="B272" s="213" t="s">
        <v>4169</v>
      </c>
      <c r="C272" s="198">
        <v>11208701</v>
      </c>
      <c r="D272" s="198">
        <v>11208701</v>
      </c>
      <c r="E272" s="198">
        <v>2524843.48</v>
      </c>
    </row>
    <row r="273" spans="2:5">
      <c r="B273" s="212" t="s">
        <v>1486</v>
      </c>
      <c r="C273" s="198">
        <v>11208701</v>
      </c>
      <c r="D273" s="198">
        <v>11208701</v>
      </c>
      <c r="E273" s="198">
        <v>2524843.48</v>
      </c>
    </row>
    <row r="274" spans="2:5">
      <c r="B274" s="213" t="s">
        <v>994</v>
      </c>
      <c r="C274" s="198">
        <v>9725826</v>
      </c>
      <c r="D274" s="198">
        <v>1</v>
      </c>
      <c r="E274" s="198">
        <v>0</v>
      </c>
    </row>
    <row r="275" spans="2:5">
      <c r="B275" s="212" t="s">
        <v>995</v>
      </c>
      <c r="C275" s="198">
        <v>9725826</v>
      </c>
      <c r="D275" s="198">
        <v>1</v>
      </c>
      <c r="E275" s="198">
        <v>0</v>
      </c>
    </row>
    <row r="276" spans="2:5">
      <c r="B276" s="213" t="s">
        <v>1487</v>
      </c>
      <c r="C276" s="198">
        <v>6731551</v>
      </c>
      <c r="D276" s="198">
        <v>6731551</v>
      </c>
      <c r="E276" s="198">
        <v>1513028.19</v>
      </c>
    </row>
    <row r="277" spans="2:5">
      <c r="B277" s="212" t="s">
        <v>1488</v>
      </c>
      <c r="C277" s="198">
        <v>6731551</v>
      </c>
      <c r="D277" s="198">
        <v>6731551</v>
      </c>
      <c r="E277" s="198">
        <v>1513028.19</v>
      </c>
    </row>
    <row r="278" spans="2:5">
      <c r="B278" s="213" t="s">
        <v>1489</v>
      </c>
      <c r="C278" s="198">
        <v>6731551</v>
      </c>
      <c r="D278" s="198">
        <v>6731551</v>
      </c>
      <c r="E278" s="198">
        <v>1513028.19</v>
      </c>
    </row>
    <row r="279" spans="2:5">
      <c r="B279" s="212" t="s">
        <v>1490</v>
      </c>
      <c r="C279" s="198">
        <v>6731551</v>
      </c>
      <c r="D279" s="198">
        <v>6731551</v>
      </c>
      <c r="E279" s="198">
        <v>1513028.19</v>
      </c>
    </row>
    <row r="280" spans="2:5">
      <c r="B280" s="213" t="s">
        <v>4168</v>
      </c>
      <c r="C280" s="198">
        <v>6731551</v>
      </c>
      <c r="D280" s="198">
        <v>6731551</v>
      </c>
      <c r="E280" s="198">
        <v>1513028.19</v>
      </c>
    </row>
    <row r="281" spans="2:5">
      <c r="B281" s="212" t="s">
        <v>1491</v>
      </c>
      <c r="C281" s="198">
        <v>6731551</v>
      </c>
      <c r="D281" s="198">
        <v>6731551</v>
      </c>
      <c r="E281" s="198">
        <v>1513028.19</v>
      </c>
    </row>
    <row r="282" spans="2:5">
      <c r="B282" s="213" t="s">
        <v>318</v>
      </c>
      <c r="C282" s="198">
        <v>13121127</v>
      </c>
      <c r="D282" s="198">
        <v>20172761.77</v>
      </c>
      <c r="E282" s="198">
        <v>16138207.810000001</v>
      </c>
    </row>
    <row r="283" spans="2:5">
      <c r="B283" s="212" t="s">
        <v>649</v>
      </c>
      <c r="C283" s="198">
        <v>13121127</v>
      </c>
      <c r="D283" s="198">
        <v>20172761.77</v>
      </c>
      <c r="E283" s="198">
        <v>16138207.810000001</v>
      </c>
    </row>
    <row r="284" spans="2:5">
      <c r="B284" s="213" t="s">
        <v>2565</v>
      </c>
      <c r="C284" s="198">
        <v>40905162</v>
      </c>
      <c r="D284" s="198">
        <v>26016633</v>
      </c>
      <c r="E284" s="198">
        <v>15739000</v>
      </c>
    </row>
    <row r="285" spans="2:5">
      <c r="B285" s="212" t="s">
        <v>2566</v>
      </c>
      <c r="C285" s="198">
        <v>40905162</v>
      </c>
      <c r="D285" s="198">
        <v>26016633</v>
      </c>
      <c r="E285" s="198">
        <v>15739000</v>
      </c>
    </row>
    <row r="286" spans="2:5">
      <c r="B286" s="213" t="s">
        <v>4167</v>
      </c>
      <c r="C286" s="198">
        <v>7182588</v>
      </c>
      <c r="D286" s="198">
        <v>10429519</v>
      </c>
      <c r="E286" s="198">
        <v>10000000</v>
      </c>
    </row>
    <row r="287" spans="2:5">
      <c r="B287" s="212" t="s">
        <v>2802</v>
      </c>
      <c r="C287" s="198">
        <v>7182588</v>
      </c>
      <c r="D287" s="198">
        <v>10429519</v>
      </c>
      <c r="E287" s="198">
        <v>10000000</v>
      </c>
    </row>
    <row r="288" spans="2:5">
      <c r="B288" s="213" t="s">
        <v>319</v>
      </c>
      <c r="C288" s="198">
        <v>2319973</v>
      </c>
      <c r="D288" s="198">
        <v>20815372</v>
      </c>
      <c r="E288" s="198">
        <v>13122010.43</v>
      </c>
    </row>
    <row r="289" spans="2:5">
      <c r="B289" s="212" t="s">
        <v>650</v>
      </c>
      <c r="C289" s="198">
        <v>2319973</v>
      </c>
      <c r="D289" s="198">
        <v>20815372</v>
      </c>
      <c r="E289" s="198">
        <v>13122010.43</v>
      </c>
    </row>
    <row r="290" spans="2:5">
      <c r="B290" s="213" t="s">
        <v>2567</v>
      </c>
      <c r="C290" s="198">
        <v>26247133</v>
      </c>
      <c r="D290" s="198">
        <v>24514942</v>
      </c>
      <c r="E290" s="198">
        <v>24475808</v>
      </c>
    </row>
    <row r="291" spans="2:5">
      <c r="B291" s="212" t="s">
        <v>2568</v>
      </c>
      <c r="C291" s="198">
        <v>26247133</v>
      </c>
      <c r="D291" s="198">
        <v>24514942</v>
      </c>
      <c r="E291" s="198">
        <v>24475808</v>
      </c>
    </row>
    <row r="292" spans="2:5">
      <c r="B292" s="213" t="s">
        <v>2830</v>
      </c>
      <c r="C292" s="198">
        <v>19209896</v>
      </c>
      <c r="D292" s="198">
        <v>12486433</v>
      </c>
      <c r="E292" s="198">
        <v>10000000</v>
      </c>
    </row>
    <row r="293" spans="2:5">
      <c r="B293" s="212" t="s">
        <v>2569</v>
      </c>
      <c r="C293" s="198">
        <v>19209896</v>
      </c>
      <c r="D293" s="198">
        <v>12486433</v>
      </c>
      <c r="E293" s="198">
        <v>10000000</v>
      </c>
    </row>
    <row r="294" spans="2:5">
      <c r="B294" s="213" t="s">
        <v>320</v>
      </c>
      <c r="C294" s="198">
        <v>27482841</v>
      </c>
      <c r="D294" s="198">
        <v>19151482.530000001</v>
      </c>
      <c r="E294" s="198">
        <v>10652585.050000001</v>
      </c>
    </row>
    <row r="295" spans="2:5">
      <c r="B295" s="212" t="s">
        <v>651</v>
      </c>
      <c r="C295" s="198">
        <v>27482841</v>
      </c>
      <c r="D295" s="198">
        <v>19151482.530000001</v>
      </c>
      <c r="E295" s="198">
        <v>10652585.050000001</v>
      </c>
    </row>
    <row r="296" spans="2:5">
      <c r="B296" s="213" t="s">
        <v>4166</v>
      </c>
      <c r="C296" s="198">
        <v>34784128</v>
      </c>
      <c r="D296" s="198">
        <v>29082313</v>
      </c>
      <c r="E296" s="198">
        <v>28969365.800000001</v>
      </c>
    </row>
    <row r="297" spans="2:5">
      <c r="B297" s="212" t="s">
        <v>2570</v>
      </c>
      <c r="C297" s="198">
        <v>34784128</v>
      </c>
      <c r="D297" s="198">
        <v>29082313</v>
      </c>
      <c r="E297" s="198">
        <v>28969365.800000001</v>
      </c>
    </row>
    <row r="298" spans="2:5">
      <c r="B298" s="213" t="s">
        <v>2571</v>
      </c>
      <c r="C298" s="198">
        <v>22720139</v>
      </c>
      <c r="D298" s="198">
        <v>14500000</v>
      </c>
      <c r="E298" s="198">
        <v>14500000</v>
      </c>
    </row>
    <row r="299" spans="2:5">
      <c r="B299" s="212" t="s">
        <v>2572</v>
      </c>
      <c r="C299" s="198">
        <v>22720139</v>
      </c>
      <c r="D299" s="198">
        <v>14500000</v>
      </c>
      <c r="E299" s="198">
        <v>14500000</v>
      </c>
    </row>
    <row r="300" spans="2:5">
      <c r="B300" s="213" t="s">
        <v>2750</v>
      </c>
      <c r="C300" s="198">
        <v>21987234</v>
      </c>
      <c r="D300" s="198">
        <v>14291701</v>
      </c>
      <c r="E300" s="198">
        <v>4000000</v>
      </c>
    </row>
    <row r="301" spans="2:5">
      <c r="B301" s="212" t="s">
        <v>2751</v>
      </c>
      <c r="C301" s="198">
        <v>21987234</v>
      </c>
      <c r="D301" s="198">
        <v>14291701</v>
      </c>
      <c r="E301" s="198">
        <v>4000000</v>
      </c>
    </row>
    <row r="302" spans="2:5">
      <c r="B302" s="213" t="s">
        <v>4165</v>
      </c>
      <c r="C302" s="198">
        <v>176434313</v>
      </c>
      <c r="D302" s="198">
        <v>497676083</v>
      </c>
      <c r="E302" s="198">
        <v>397659067.26999998</v>
      </c>
    </row>
    <row r="303" spans="2:5">
      <c r="B303" s="212" t="s">
        <v>652</v>
      </c>
      <c r="C303" s="198">
        <v>176434313</v>
      </c>
      <c r="D303" s="198">
        <v>497676083</v>
      </c>
      <c r="E303" s="198">
        <v>397659067.26999998</v>
      </c>
    </row>
    <row r="304" spans="2:5">
      <c r="B304" s="213" t="s">
        <v>321</v>
      </c>
      <c r="C304" s="198">
        <v>22265414</v>
      </c>
      <c r="D304" s="198">
        <v>14269404</v>
      </c>
      <c r="E304" s="198">
        <v>13563774.560000001</v>
      </c>
    </row>
    <row r="305" spans="2:5">
      <c r="B305" s="212" t="s">
        <v>653</v>
      </c>
      <c r="C305" s="198">
        <v>22265414</v>
      </c>
      <c r="D305" s="198">
        <v>14269404</v>
      </c>
      <c r="E305" s="198">
        <v>13563774.560000001</v>
      </c>
    </row>
    <row r="306" spans="2:5">
      <c r="B306" s="213" t="s">
        <v>322</v>
      </c>
      <c r="C306" s="198">
        <v>49012470</v>
      </c>
      <c r="D306" s="198">
        <v>41847067</v>
      </c>
      <c r="E306" s="198">
        <v>41846974.140000001</v>
      </c>
    </row>
    <row r="307" spans="2:5">
      <c r="B307" s="212" t="s">
        <v>654</v>
      </c>
      <c r="C307" s="198">
        <v>49012470</v>
      </c>
      <c r="D307" s="198">
        <v>41847067</v>
      </c>
      <c r="E307" s="198">
        <v>41846974.140000001</v>
      </c>
    </row>
    <row r="308" spans="2:5">
      <c r="B308" s="213" t="s">
        <v>323</v>
      </c>
      <c r="C308" s="198">
        <v>65937560</v>
      </c>
      <c r="D308" s="198">
        <v>56352700</v>
      </c>
      <c r="E308" s="198">
        <v>53791602.899999999</v>
      </c>
    </row>
    <row r="309" spans="2:5">
      <c r="B309" s="212" t="s">
        <v>655</v>
      </c>
      <c r="C309" s="198">
        <v>65937560</v>
      </c>
      <c r="D309" s="198">
        <v>56352700</v>
      </c>
      <c r="E309" s="198">
        <v>53791602.899999999</v>
      </c>
    </row>
    <row r="310" spans="2:5">
      <c r="B310" s="213" t="s">
        <v>3728</v>
      </c>
      <c r="C310" s="198">
        <v>0</v>
      </c>
      <c r="D310" s="198">
        <v>56315658.020000003</v>
      </c>
      <c r="E310" s="198">
        <v>56315658.020000003</v>
      </c>
    </row>
    <row r="311" spans="2:5">
      <c r="B311" s="212" t="s">
        <v>3727</v>
      </c>
      <c r="C311" s="198">
        <v>0</v>
      </c>
      <c r="D311" s="198">
        <v>56315658.020000003</v>
      </c>
      <c r="E311" s="198">
        <v>56315658.020000003</v>
      </c>
    </row>
    <row r="312" spans="2:5">
      <c r="B312" s="213" t="s">
        <v>4164</v>
      </c>
      <c r="C312" s="198">
        <v>0</v>
      </c>
      <c r="D312" s="198">
        <v>1875829.6</v>
      </c>
      <c r="E312" s="198">
        <v>0</v>
      </c>
    </row>
    <row r="313" spans="2:5">
      <c r="B313" s="212" t="s">
        <v>3612</v>
      </c>
      <c r="C313" s="198">
        <v>0</v>
      </c>
      <c r="D313" s="198">
        <v>1875829.6</v>
      </c>
      <c r="E313" s="198">
        <v>0</v>
      </c>
    </row>
    <row r="314" spans="2:5">
      <c r="B314" s="213" t="s">
        <v>2752</v>
      </c>
      <c r="C314" s="198">
        <v>4500310</v>
      </c>
      <c r="D314" s="198">
        <v>13402113</v>
      </c>
      <c r="E314" s="198">
        <v>10051584.199999999</v>
      </c>
    </row>
    <row r="315" spans="2:5">
      <c r="B315" s="212" t="s">
        <v>2753</v>
      </c>
      <c r="C315" s="198">
        <v>4500310</v>
      </c>
      <c r="D315" s="198">
        <v>13402113</v>
      </c>
      <c r="E315" s="198">
        <v>10051584.199999999</v>
      </c>
    </row>
    <row r="316" spans="2:5">
      <c r="B316" s="213" t="s">
        <v>3611</v>
      </c>
      <c r="C316" s="198">
        <v>0</v>
      </c>
      <c r="D316" s="198">
        <v>1875829.6</v>
      </c>
      <c r="E316" s="198">
        <v>0</v>
      </c>
    </row>
    <row r="317" spans="2:5">
      <c r="B317" s="212" t="s">
        <v>3610</v>
      </c>
      <c r="C317" s="198">
        <v>0</v>
      </c>
      <c r="D317" s="198">
        <v>1875829.6</v>
      </c>
      <c r="E317" s="198">
        <v>0</v>
      </c>
    </row>
    <row r="318" spans="2:5">
      <c r="B318" s="213" t="s">
        <v>3609</v>
      </c>
      <c r="C318" s="198">
        <v>0</v>
      </c>
      <c r="D318" s="198">
        <v>1332377.8899999999</v>
      </c>
      <c r="E318" s="198">
        <v>0</v>
      </c>
    </row>
    <row r="319" spans="2:5">
      <c r="B319" s="212" t="s">
        <v>3608</v>
      </c>
      <c r="C319" s="198">
        <v>0</v>
      </c>
      <c r="D319" s="198">
        <v>1332377.8899999999</v>
      </c>
      <c r="E319" s="198">
        <v>0</v>
      </c>
    </row>
    <row r="320" spans="2:5">
      <c r="B320" s="213" t="s">
        <v>3607</v>
      </c>
      <c r="C320" s="198">
        <v>0</v>
      </c>
      <c r="D320" s="198">
        <v>1875829.6</v>
      </c>
      <c r="E320" s="198">
        <v>0</v>
      </c>
    </row>
    <row r="321" spans="2:5">
      <c r="B321" s="212" t="s">
        <v>3606</v>
      </c>
      <c r="C321" s="198">
        <v>0</v>
      </c>
      <c r="D321" s="198">
        <v>1875829.6</v>
      </c>
      <c r="E321" s="198">
        <v>0</v>
      </c>
    </row>
    <row r="322" spans="2:5">
      <c r="B322" s="213" t="s">
        <v>4163</v>
      </c>
      <c r="C322" s="198">
        <v>0</v>
      </c>
      <c r="D322" s="198">
        <v>1332377.8899999999</v>
      </c>
      <c r="E322" s="198">
        <v>0</v>
      </c>
    </row>
    <row r="323" spans="2:5">
      <c r="B323" s="212" t="s">
        <v>3605</v>
      </c>
      <c r="C323" s="198">
        <v>0</v>
      </c>
      <c r="D323" s="198">
        <v>1332377.8899999999</v>
      </c>
      <c r="E323" s="198">
        <v>0</v>
      </c>
    </row>
    <row r="324" spans="2:5">
      <c r="B324" s="213" t="s">
        <v>1060</v>
      </c>
      <c r="C324" s="198">
        <v>82754281</v>
      </c>
      <c r="D324" s="198">
        <v>48069427.230000004</v>
      </c>
      <c r="E324" s="198">
        <v>37621588.600000001</v>
      </c>
    </row>
    <row r="325" spans="2:5">
      <c r="B325" s="212" t="s">
        <v>1061</v>
      </c>
      <c r="C325" s="198">
        <v>82754281</v>
      </c>
      <c r="D325" s="198">
        <v>48069427.230000004</v>
      </c>
      <c r="E325" s="198">
        <v>37621588.600000001</v>
      </c>
    </row>
    <row r="326" spans="2:5">
      <c r="B326" s="213" t="s">
        <v>4162</v>
      </c>
      <c r="C326" s="198">
        <v>0</v>
      </c>
      <c r="D326" s="198">
        <v>9462001</v>
      </c>
      <c r="E326" s="198">
        <v>0</v>
      </c>
    </row>
    <row r="327" spans="2:5">
      <c r="B327" s="212" t="s">
        <v>3105</v>
      </c>
      <c r="C327" s="198">
        <v>0</v>
      </c>
      <c r="D327" s="198">
        <v>9462001</v>
      </c>
      <c r="E327" s="198">
        <v>0</v>
      </c>
    </row>
    <row r="328" spans="2:5">
      <c r="B328" s="213" t="s">
        <v>3604</v>
      </c>
      <c r="C328" s="198">
        <v>0</v>
      </c>
      <c r="D328" s="198">
        <v>1875829.6</v>
      </c>
      <c r="E328" s="198">
        <v>0</v>
      </c>
    </row>
    <row r="329" spans="2:5">
      <c r="B329" s="212" t="s">
        <v>3603</v>
      </c>
      <c r="C329" s="198">
        <v>0</v>
      </c>
      <c r="D329" s="198">
        <v>1875829.6</v>
      </c>
      <c r="E329" s="198">
        <v>0</v>
      </c>
    </row>
    <row r="330" spans="2:5">
      <c r="B330" s="213" t="s">
        <v>3602</v>
      </c>
      <c r="C330" s="198">
        <v>0</v>
      </c>
      <c r="D330" s="198">
        <v>1875829.6</v>
      </c>
      <c r="E330" s="198">
        <v>0</v>
      </c>
    </row>
    <row r="331" spans="2:5">
      <c r="B331" s="212" t="s">
        <v>3601</v>
      </c>
      <c r="C331" s="198">
        <v>0</v>
      </c>
      <c r="D331" s="198">
        <v>1875829.6</v>
      </c>
      <c r="E331" s="198">
        <v>0</v>
      </c>
    </row>
    <row r="332" spans="2:5">
      <c r="B332" s="219" t="s">
        <v>283</v>
      </c>
      <c r="C332" s="218">
        <v>0</v>
      </c>
      <c r="D332" s="218">
        <v>1</v>
      </c>
      <c r="E332" s="218">
        <v>0</v>
      </c>
    </row>
    <row r="333" spans="2:5">
      <c r="B333" s="213" t="s">
        <v>2830</v>
      </c>
      <c r="C333" s="198">
        <v>0</v>
      </c>
      <c r="D333" s="198">
        <v>1</v>
      </c>
      <c r="E333" s="198">
        <v>0</v>
      </c>
    </row>
    <row r="334" spans="2:5">
      <c r="B334" s="212" t="s">
        <v>3242</v>
      </c>
      <c r="C334" s="198">
        <v>0</v>
      </c>
      <c r="D334" s="198">
        <v>1</v>
      </c>
      <c r="E334" s="198">
        <v>0</v>
      </c>
    </row>
    <row r="335" spans="2:5">
      <c r="B335" s="219" t="s">
        <v>284</v>
      </c>
      <c r="C335" s="218">
        <v>328970565</v>
      </c>
      <c r="D335" s="218">
        <v>545218003.48000002</v>
      </c>
      <c r="E335" s="218">
        <v>362898300.35000002</v>
      </c>
    </row>
    <row r="336" spans="2:5">
      <c r="B336" s="213" t="s">
        <v>4161</v>
      </c>
      <c r="C336" s="198">
        <v>0</v>
      </c>
      <c r="D336" s="198">
        <v>211000000</v>
      </c>
      <c r="E336" s="198">
        <v>148072633.03</v>
      </c>
    </row>
    <row r="337" spans="2:5">
      <c r="B337" s="212" t="s">
        <v>3106</v>
      </c>
      <c r="C337" s="198">
        <v>0</v>
      </c>
      <c r="D337" s="198">
        <v>211000000</v>
      </c>
      <c r="E337" s="198">
        <v>148072633.03</v>
      </c>
    </row>
    <row r="338" spans="2:5">
      <c r="B338" s="213" t="s">
        <v>324</v>
      </c>
      <c r="C338" s="198">
        <v>328970565</v>
      </c>
      <c r="D338" s="198">
        <v>334218003.48000002</v>
      </c>
      <c r="E338" s="198">
        <v>214825667.31999999</v>
      </c>
    </row>
    <row r="339" spans="2:5">
      <c r="B339" s="212" t="s">
        <v>3106</v>
      </c>
      <c r="C339" s="198">
        <v>328970565</v>
      </c>
      <c r="D339" s="198">
        <v>334218003.48000002</v>
      </c>
      <c r="E339" s="198">
        <v>214825667.31999999</v>
      </c>
    </row>
    <row r="340" spans="2:5">
      <c r="B340" s="214" t="s">
        <v>325</v>
      </c>
      <c r="C340" s="198">
        <v>777689301</v>
      </c>
      <c r="D340" s="198">
        <v>850538166.13999999</v>
      </c>
      <c r="E340" s="198">
        <v>480787177.48999989</v>
      </c>
    </row>
    <row r="341" spans="2:5">
      <c r="B341" s="219" t="s">
        <v>281</v>
      </c>
      <c r="C341" s="218">
        <v>554005005</v>
      </c>
      <c r="D341" s="218">
        <v>489978440.62</v>
      </c>
      <c r="E341" s="218">
        <v>238757982.66</v>
      </c>
    </row>
    <row r="342" spans="2:5">
      <c r="B342" s="213" t="s">
        <v>1139</v>
      </c>
      <c r="C342" s="198">
        <v>4628889</v>
      </c>
      <c r="D342" s="198">
        <v>1</v>
      </c>
      <c r="E342" s="198">
        <v>0</v>
      </c>
    </row>
    <row r="343" spans="2:5">
      <c r="B343" s="212" t="s">
        <v>1140</v>
      </c>
      <c r="C343" s="198">
        <v>4628889</v>
      </c>
      <c r="D343" s="198">
        <v>1</v>
      </c>
      <c r="E343" s="198">
        <v>0</v>
      </c>
    </row>
    <row r="344" spans="2:5">
      <c r="B344" s="213" t="s">
        <v>4160</v>
      </c>
      <c r="C344" s="198">
        <v>6606206</v>
      </c>
      <c r="D344" s="198">
        <v>1</v>
      </c>
      <c r="E344" s="198">
        <v>0</v>
      </c>
    </row>
    <row r="345" spans="2:5">
      <c r="B345" s="212" t="s">
        <v>1141</v>
      </c>
      <c r="C345" s="198">
        <v>6606206</v>
      </c>
      <c r="D345" s="198">
        <v>1</v>
      </c>
      <c r="E345" s="198">
        <v>0</v>
      </c>
    </row>
    <row r="346" spans="2:5">
      <c r="B346" s="213" t="s">
        <v>2690</v>
      </c>
      <c r="C346" s="198">
        <v>9208476</v>
      </c>
      <c r="D346" s="198">
        <v>9208476</v>
      </c>
      <c r="E346" s="198">
        <v>5369986.1399999997</v>
      </c>
    </row>
    <row r="347" spans="2:5">
      <c r="B347" s="212" t="s">
        <v>656</v>
      </c>
      <c r="C347" s="198">
        <v>9208476</v>
      </c>
      <c r="D347" s="198">
        <v>9208476</v>
      </c>
      <c r="E347" s="198">
        <v>5369986.1399999997</v>
      </c>
    </row>
    <row r="348" spans="2:5">
      <c r="B348" s="213" t="s">
        <v>1142</v>
      </c>
      <c r="C348" s="198">
        <v>4628889</v>
      </c>
      <c r="D348" s="198">
        <v>1</v>
      </c>
      <c r="E348" s="198">
        <v>0</v>
      </c>
    </row>
    <row r="349" spans="2:5">
      <c r="B349" s="212" t="s">
        <v>1143</v>
      </c>
      <c r="C349" s="198">
        <v>4628889</v>
      </c>
      <c r="D349" s="198">
        <v>1</v>
      </c>
      <c r="E349" s="198">
        <v>0</v>
      </c>
    </row>
    <row r="350" spans="2:5">
      <c r="B350" s="213" t="s">
        <v>2691</v>
      </c>
      <c r="C350" s="198">
        <v>6606206</v>
      </c>
      <c r="D350" s="198">
        <v>5780429.8300000001</v>
      </c>
      <c r="E350" s="198">
        <v>0</v>
      </c>
    </row>
    <row r="351" spans="2:5">
      <c r="B351" s="212" t="s">
        <v>1144</v>
      </c>
      <c r="C351" s="198">
        <v>6606206</v>
      </c>
      <c r="D351" s="198">
        <v>5780429.8300000001</v>
      </c>
      <c r="E351" s="198">
        <v>0</v>
      </c>
    </row>
    <row r="352" spans="2:5">
      <c r="B352" s="213" t="s">
        <v>1145</v>
      </c>
      <c r="C352" s="198">
        <v>12403731</v>
      </c>
      <c r="D352" s="198">
        <v>10853264.710000001</v>
      </c>
      <c r="E352" s="198">
        <v>4782242.0199999996</v>
      </c>
    </row>
    <row r="353" spans="2:5">
      <c r="B353" s="212" t="s">
        <v>1146</v>
      </c>
      <c r="C353" s="198">
        <v>12403731</v>
      </c>
      <c r="D353" s="198">
        <v>10853264.710000001</v>
      </c>
      <c r="E353" s="198">
        <v>4782242.0199999996</v>
      </c>
    </row>
    <row r="354" spans="2:5">
      <c r="B354" s="213" t="s">
        <v>4159</v>
      </c>
      <c r="C354" s="198">
        <v>31420146</v>
      </c>
      <c r="D354" s="198">
        <v>11900000</v>
      </c>
      <c r="E354" s="198">
        <v>11899982.98</v>
      </c>
    </row>
    <row r="355" spans="2:5">
      <c r="B355" s="212" t="s">
        <v>2573</v>
      </c>
      <c r="C355" s="198">
        <v>31420146</v>
      </c>
      <c r="D355" s="198">
        <v>11900000</v>
      </c>
      <c r="E355" s="198">
        <v>11899982.98</v>
      </c>
    </row>
    <row r="356" spans="2:5">
      <c r="B356" s="213" t="s">
        <v>1147</v>
      </c>
      <c r="C356" s="198">
        <v>12403731</v>
      </c>
      <c r="D356" s="198">
        <v>1.71</v>
      </c>
      <c r="E356" s="198">
        <v>0</v>
      </c>
    </row>
    <row r="357" spans="2:5">
      <c r="B357" s="212" t="s">
        <v>1148</v>
      </c>
      <c r="C357" s="198">
        <v>12403731</v>
      </c>
      <c r="D357" s="198">
        <v>1.71</v>
      </c>
      <c r="E357" s="198">
        <v>0</v>
      </c>
    </row>
    <row r="358" spans="2:5">
      <c r="B358" s="213" t="s">
        <v>4158</v>
      </c>
      <c r="C358" s="198">
        <v>34454890</v>
      </c>
      <c r="D358" s="198">
        <v>21000000</v>
      </c>
      <c r="E358" s="198">
        <v>21000000</v>
      </c>
    </row>
    <row r="359" spans="2:5">
      <c r="B359" s="212" t="s">
        <v>2574</v>
      </c>
      <c r="C359" s="198">
        <v>34454890</v>
      </c>
      <c r="D359" s="198">
        <v>21000000</v>
      </c>
      <c r="E359" s="198">
        <v>21000000</v>
      </c>
    </row>
    <row r="360" spans="2:5">
      <c r="B360" s="213" t="s">
        <v>326</v>
      </c>
      <c r="C360" s="198">
        <v>3106903</v>
      </c>
      <c r="D360" s="198">
        <v>3899656</v>
      </c>
      <c r="E360" s="198">
        <v>0</v>
      </c>
    </row>
    <row r="361" spans="2:5">
      <c r="B361" s="212" t="s">
        <v>657</v>
      </c>
      <c r="C361" s="198">
        <v>3106903</v>
      </c>
      <c r="D361" s="198">
        <v>3899656</v>
      </c>
      <c r="E361" s="198">
        <v>0</v>
      </c>
    </row>
    <row r="362" spans="2:5">
      <c r="B362" s="213" t="s">
        <v>3307</v>
      </c>
      <c r="C362" s="198">
        <v>0</v>
      </c>
      <c r="D362" s="198">
        <v>2214742.88</v>
      </c>
      <c r="E362" s="198">
        <v>1990341.6</v>
      </c>
    </row>
    <row r="363" spans="2:5">
      <c r="B363" s="212" t="s">
        <v>3306</v>
      </c>
      <c r="C363" s="198">
        <v>0</v>
      </c>
      <c r="D363" s="198">
        <v>2214742.88</v>
      </c>
      <c r="E363" s="198">
        <v>1990341.6</v>
      </c>
    </row>
    <row r="364" spans="2:5">
      <c r="B364" s="213" t="s">
        <v>327</v>
      </c>
      <c r="C364" s="198">
        <v>9185398</v>
      </c>
      <c r="D364" s="198">
        <v>1.92</v>
      </c>
      <c r="E364" s="198">
        <v>0</v>
      </c>
    </row>
    <row r="365" spans="2:5">
      <c r="B365" s="212" t="s">
        <v>658</v>
      </c>
      <c r="C365" s="198">
        <v>9185398</v>
      </c>
      <c r="D365" s="198">
        <v>1.92</v>
      </c>
      <c r="E365" s="198">
        <v>0</v>
      </c>
    </row>
    <row r="366" spans="2:5">
      <c r="B366" s="213" t="s">
        <v>2130</v>
      </c>
      <c r="C366" s="198">
        <v>12576962</v>
      </c>
      <c r="D366" s="198">
        <v>2822495.23</v>
      </c>
      <c r="E366" s="198">
        <v>2822494.05</v>
      </c>
    </row>
    <row r="367" spans="2:5">
      <c r="B367" s="212" t="s">
        <v>2131</v>
      </c>
      <c r="C367" s="198">
        <v>12576962</v>
      </c>
      <c r="D367" s="198">
        <v>2822495.23</v>
      </c>
      <c r="E367" s="198">
        <v>2822494.05</v>
      </c>
    </row>
    <row r="368" spans="2:5">
      <c r="B368" s="213" t="s">
        <v>2132</v>
      </c>
      <c r="C368" s="198">
        <v>4802120</v>
      </c>
      <c r="D368" s="198">
        <v>1066746.18</v>
      </c>
      <c r="E368" s="198">
        <v>1066744.44</v>
      </c>
    </row>
    <row r="369" spans="2:5">
      <c r="B369" s="212" t="s">
        <v>2133</v>
      </c>
      <c r="C369" s="198">
        <v>4802120</v>
      </c>
      <c r="D369" s="198">
        <v>1066746.18</v>
      </c>
      <c r="E369" s="198">
        <v>1066744.44</v>
      </c>
    </row>
    <row r="370" spans="2:5">
      <c r="B370" s="213" t="s">
        <v>2134</v>
      </c>
      <c r="C370" s="198">
        <v>21904546</v>
      </c>
      <c r="D370" s="198">
        <v>5115150.16</v>
      </c>
      <c r="E370" s="198">
        <v>5115148.76</v>
      </c>
    </row>
    <row r="371" spans="2:5">
      <c r="B371" s="212" t="s">
        <v>2135</v>
      </c>
      <c r="C371" s="198">
        <v>21904546</v>
      </c>
      <c r="D371" s="198">
        <v>5115150.16</v>
      </c>
      <c r="E371" s="198">
        <v>5115148.76</v>
      </c>
    </row>
    <row r="372" spans="2:5">
      <c r="B372" s="213" t="s">
        <v>2136</v>
      </c>
      <c r="C372" s="198">
        <v>21904546</v>
      </c>
      <c r="D372" s="198">
        <v>21904546</v>
      </c>
      <c r="E372" s="198">
        <v>4881402.83</v>
      </c>
    </row>
    <row r="373" spans="2:5">
      <c r="B373" s="212" t="s">
        <v>2137</v>
      </c>
      <c r="C373" s="198">
        <v>21904546</v>
      </c>
      <c r="D373" s="198">
        <v>21904546</v>
      </c>
      <c r="E373" s="198">
        <v>4881402.83</v>
      </c>
    </row>
    <row r="374" spans="2:5">
      <c r="B374" s="213" t="s">
        <v>2138</v>
      </c>
      <c r="C374" s="198">
        <v>4802120</v>
      </c>
      <c r="D374" s="198">
        <v>4802120</v>
      </c>
      <c r="E374" s="198">
        <v>1147209.83</v>
      </c>
    </row>
    <row r="375" spans="2:5">
      <c r="B375" s="212" t="s">
        <v>2139</v>
      </c>
      <c r="C375" s="198">
        <v>4802120</v>
      </c>
      <c r="D375" s="198">
        <v>4802120</v>
      </c>
      <c r="E375" s="198">
        <v>1147209.83</v>
      </c>
    </row>
    <row r="376" spans="2:5">
      <c r="B376" s="213" t="s">
        <v>2140</v>
      </c>
      <c r="C376" s="198">
        <v>11289410</v>
      </c>
      <c r="D376" s="198">
        <v>11289410</v>
      </c>
      <c r="E376" s="198">
        <v>2520504.38</v>
      </c>
    </row>
    <row r="377" spans="2:5">
      <c r="B377" s="212" t="s">
        <v>2141</v>
      </c>
      <c r="C377" s="198">
        <v>11289410</v>
      </c>
      <c r="D377" s="198">
        <v>11289410</v>
      </c>
      <c r="E377" s="198">
        <v>2520504.38</v>
      </c>
    </row>
    <row r="378" spans="2:5">
      <c r="B378" s="213" t="s">
        <v>2142</v>
      </c>
      <c r="C378" s="198">
        <v>21904546</v>
      </c>
      <c r="D378" s="198">
        <v>1.57</v>
      </c>
      <c r="E378" s="198">
        <v>0</v>
      </c>
    </row>
    <row r="379" spans="2:5">
      <c r="B379" s="212" t="s">
        <v>2143</v>
      </c>
      <c r="C379" s="198">
        <v>21904546</v>
      </c>
      <c r="D379" s="198">
        <v>1.57</v>
      </c>
      <c r="E379" s="198">
        <v>0</v>
      </c>
    </row>
    <row r="380" spans="2:5">
      <c r="B380" s="213" t="s">
        <v>4157</v>
      </c>
      <c r="C380" s="198">
        <v>11289410</v>
      </c>
      <c r="D380" s="198">
        <v>1.17</v>
      </c>
      <c r="E380" s="198">
        <v>0</v>
      </c>
    </row>
    <row r="381" spans="2:5">
      <c r="B381" s="212" t="s">
        <v>2144</v>
      </c>
      <c r="C381" s="198">
        <v>11289410</v>
      </c>
      <c r="D381" s="198">
        <v>1.17</v>
      </c>
      <c r="E381" s="198">
        <v>0</v>
      </c>
    </row>
    <row r="382" spans="2:5">
      <c r="B382" s="213" t="s">
        <v>328</v>
      </c>
      <c r="C382" s="198">
        <v>142958695</v>
      </c>
      <c r="D382" s="198">
        <v>253052410</v>
      </c>
      <c r="E382" s="198">
        <v>98052409.989999995</v>
      </c>
    </row>
    <row r="383" spans="2:5">
      <c r="B383" s="212" t="s">
        <v>659</v>
      </c>
      <c r="C383" s="198">
        <v>142958695</v>
      </c>
      <c r="D383" s="198">
        <v>253052410</v>
      </c>
      <c r="E383" s="198">
        <v>98052409.989999995</v>
      </c>
    </row>
    <row r="384" spans="2:5">
      <c r="B384" s="213" t="s">
        <v>2145</v>
      </c>
      <c r="C384" s="198">
        <v>6779437</v>
      </c>
      <c r="D384" s="198">
        <v>1.53</v>
      </c>
      <c r="E384" s="198">
        <v>0</v>
      </c>
    </row>
    <row r="385" spans="2:5">
      <c r="B385" s="212" t="s">
        <v>2146</v>
      </c>
      <c r="C385" s="198">
        <v>6779437</v>
      </c>
      <c r="D385" s="198">
        <v>1.53</v>
      </c>
      <c r="E385" s="198">
        <v>0</v>
      </c>
    </row>
    <row r="386" spans="2:5">
      <c r="B386" s="213" t="s">
        <v>2147</v>
      </c>
      <c r="C386" s="198">
        <v>12576962</v>
      </c>
      <c r="D386" s="198">
        <v>1</v>
      </c>
      <c r="E386" s="198">
        <v>0</v>
      </c>
    </row>
    <row r="387" spans="2:5">
      <c r="B387" s="212" t="s">
        <v>2148</v>
      </c>
      <c r="C387" s="198">
        <v>12576962</v>
      </c>
      <c r="D387" s="198">
        <v>1</v>
      </c>
      <c r="E387" s="198">
        <v>0</v>
      </c>
    </row>
    <row r="388" spans="2:5">
      <c r="B388" s="213" t="s">
        <v>2692</v>
      </c>
      <c r="C388" s="198">
        <v>12576962</v>
      </c>
      <c r="D388" s="198">
        <v>11319362</v>
      </c>
      <c r="E388" s="198">
        <v>0</v>
      </c>
    </row>
    <row r="389" spans="2:5">
      <c r="B389" s="212" t="s">
        <v>2149</v>
      </c>
      <c r="C389" s="198">
        <v>12576962</v>
      </c>
      <c r="D389" s="198">
        <v>11319362</v>
      </c>
      <c r="E389" s="198">
        <v>0</v>
      </c>
    </row>
    <row r="390" spans="2:5">
      <c r="B390" s="213" t="s">
        <v>2150</v>
      </c>
      <c r="C390" s="198">
        <v>12576962</v>
      </c>
      <c r="D390" s="198">
        <v>14149080.82</v>
      </c>
      <c r="E390" s="198">
        <v>2829816.16</v>
      </c>
    </row>
    <row r="391" spans="2:5">
      <c r="B391" s="212" t="s">
        <v>2151</v>
      </c>
      <c r="C391" s="198">
        <v>12576962</v>
      </c>
      <c r="D391" s="198">
        <v>14149080.82</v>
      </c>
      <c r="E391" s="198">
        <v>2829816.16</v>
      </c>
    </row>
    <row r="392" spans="2:5">
      <c r="B392" s="213" t="s">
        <v>3600</v>
      </c>
      <c r="C392" s="198">
        <v>0</v>
      </c>
      <c r="D392" s="198">
        <v>3581100.37</v>
      </c>
      <c r="E392" s="198">
        <v>0</v>
      </c>
    </row>
    <row r="393" spans="2:5">
      <c r="B393" s="212" t="s">
        <v>3599</v>
      </c>
      <c r="C393" s="198">
        <v>0</v>
      </c>
      <c r="D393" s="198">
        <v>3581100.37</v>
      </c>
      <c r="E393" s="198">
        <v>0</v>
      </c>
    </row>
    <row r="394" spans="2:5">
      <c r="B394" s="213" t="s">
        <v>3598</v>
      </c>
      <c r="C394" s="198">
        <v>0</v>
      </c>
      <c r="D394" s="198">
        <v>1889215.45</v>
      </c>
      <c r="E394" s="198">
        <v>0</v>
      </c>
    </row>
    <row r="395" spans="2:5">
      <c r="B395" s="212" t="s">
        <v>3597</v>
      </c>
      <c r="C395" s="198">
        <v>0</v>
      </c>
      <c r="D395" s="198">
        <v>1889215.45</v>
      </c>
      <c r="E395" s="198">
        <v>0</v>
      </c>
    </row>
    <row r="396" spans="2:5">
      <c r="B396" s="213" t="s">
        <v>3596</v>
      </c>
      <c r="C396" s="198">
        <v>0</v>
      </c>
      <c r="D396" s="198">
        <v>1341779.49</v>
      </c>
      <c r="E396" s="198">
        <v>0</v>
      </c>
    </row>
    <row r="397" spans="2:5">
      <c r="B397" s="212" t="s">
        <v>3595</v>
      </c>
      <c r="C397" s="198">
        <v>0</v>
      </c>
      <c r="D397" s="198">
        <v>1341779.49</v>
      </c>
      <c r="E397" s="198">
        <v>0</v>
      </c>
    </row>
    <row r="398" spans="2:5">
      <c r="B398" s="213" t="s">
        <v>3594</v>
      </c>
      <c r="C398" s="198">
        <v>0</v>
      </c>
      <c r="D398" s="198">
        <v>3581100.37</v>
      </c>
      <c r="E398" s="198">
        <v>0</v>
      </c>
    </row>
    <row r="399" spans="2:5">
      <c r="B399" s="212" t="s">
        <v>3593</v>
      </c>
      <c r="C399" s="198">
        <v>0</v>
      </c>
      <c r="D399" s="198">
        <v>3581100.37</v>
      </c>
      <c r="E399" s="198">
        <v>0</v>
      </c>
    </row>
    <row r="400" spans="2:5">
      <c r="B400" s="213" t="s">
        <v>3592</v>
      </c>
      <c r="C400" s="198">
        <v>0</v>
      </c>
      <c r="D400" s="198">
        <v>3581100.37</v>
      </c>
      <c r="E400" s="198">
        <v>0</v>
      </c>
    </row>
    <row r="401" spans="2:5">
      <c r="B401" s="212" t="s">
        <v>3591</v>
      </c>
      <c r="C401" s="198">
        <v>0</v>
      </c>
      <c r="D401" s="198">
        <v>3581100.37</v>
      </c>
      <c r="E401" s="198">
        <v>0</v>
      </c>
    </row>
    <row r="402" spans="2:5">
      <c r="B402" s="213" t="s">
        <v>329</v>
      </c>
      <c r="C402" s="198">
        <v>402104</v>
      </c>
      <c r="D402" s="198">
        <v>1712679</v>
      </c>
      <c r="E402" s="198">
        <v>0</v>
      </c>
    </row>
    <row r="403" spans="2:5">
      <c r="B403" s="212" t="s">
        <v>660</v>
      </c>
      <c r="C403" s="198">
        <v>402104</v>
      </c>
      <c r="D403" s="198">
        <v>1712679</v>
      </c>
      <c r="E403" s="198">
        <v>0</v>
      </c>
    </row>
    <row r="404" spans="2:5">
      <c r="B404" s="213" t="s">
        <v>4156</v>
      </c>
      <c r="C404" s="198">
        <v>68254708</v>
      </c>
      <c r="D404" s="198">
        <v>44655272.07</v>
      </c>
      <c r="E404" s="198">
        <v>38432131.340000004</v>
      </c>
    </row>
    <row r="405" spans="2:5">
      <c r="B405" s="212" t="s">
        <v>2575</v>
      </c>
      <c r="C405" s="198">
        <v>68254708</v>
      </c>
      <c r="D405" s="198">
        <v>44655272.07</v>
      </c>
      <c r="E405" s="198">
        <v>38432131.340000004</v>
      </c>
    </row>
    <row r="406" spans="2:5">
      <c r="B406" s="213" t="s">
        <v>2576</v>
      </c>
      <c r="C406" s="198">
        <v>17816413</v>
      </c>
      <c r="D406" s="198">
        <v>9844376</v>
      </c>
      <c r="E406" s="198">
        <v>9716259</v>
      </c>
    </row>
    <row r="407" spans="2:5">
      <c r="B407" s="212" t="s">
        <v>2577</v>
      </c>
      <c r="C407" s="198">
        <v>17816413</v>
      </c>
      <c r="D407" s="198">
        <v>9844376</v>
      </c>
      <c r="E407" s="198">
        <v>9716259</v>
      </c>
    </row>
    <row r="408" spans="2:5">
      <c r="B408" s="213" t="s">
        <v>330</v>
      </c>
      <c r="C408" s="198">
        <v>1504759</v>
      </c>
      <c r="D408" s="198">
        <v>1504759</v>
      </c>
      <c r="E408" s="198">
        <v>980291.3</v>
      </c>
    </row>
    <row r="409" spans="2:5">
      <c r="B409" s="212" t="s">
        <v>661</v>
      </c>
      <c r="C409" s="198">
        <v>1504759</v>
      </c>
      <c r="D409" s="198">
        <v>1504759</v>
      </c>
      <c r="E409" s="198">
        <v>980291.3</v>
      </c>
    </row>
    <row r="410" spans="2:5">
      <c r="B410" s="213" t="s">
        <v>1062</v>
      </c>
      <c r="C410" s="198">
        <v>33430878</v>
      </c>
      <c r="D410" s="198">
        <v>26152032.66</v>
      </c>
      <c r="E410" s="198">
        <v>26151017.84</v>
      </c>
    </row>
    <row r="411" spans="2:5">
      <c r="B411" s="212" t="s">
        <v>1063</v>
      </c>
      <c r="C411" s="198">
        <v>33430878</v>
      </c>
      <c r="D411" s="198">
        <v>26152032.66</v>
      </c>
      <c r="E411" s="198">
        <v>26151017.84</v>
      </c>
    </row>
    <row r="412" spans="2:5">
      <c r="B412" s="213" t="s">
        <v>3305</v>
      </c>
      <c r="C412" s="198">
        <v>0</v>
      </c>
      <c r="D412" s="198">
        <v>1757124.13</v>
      </c>
      <c r="E412" s="198">
        <v>0</v>
      </c>
    </row>
    <row r="413" spans="2:5">
      <c r="B413" s="212" t="s">
        <v>3304</v>
      </c>
      <c r="C413" s="198">
        <v>0</v>
      </c>
      <c r="D413" s="198">
        <v>1757124.13</v>
      </c>
      <c r="E413" s="198">
        <v>0</v>
      </c>
    </row>
    <row r="414" spans="2:5">
      <c r="B414" s="219" t="s">
        <v>283</v>
      </c>
      <c r="C414" s="218">
        <v>0</v>
      </c>
      <c r="D414" s="218">
        <v>46392165</v>
      </c>
      <c r="E414" s="218">
        <v>46392165</v>
      </c>
    </row>
    <row r="415" spans="2:5">
      <c r="B415" s="213" t="s">
        <v>3241</v>
      </c>
      <c r="C415" s="198">
        <v>0</v>
      </c>
      <c r="D415" s="198">
        <v>46392165</v>
      </c>
      <c r="E415" s="198">
        <v>46392165</v>
      </c>
    </row>
    <row r="416" spans="2:5">
      <c r="B416" s="212" t="s">
        <v>3240</v>
      </c>
      <c r="C416" s="198">
        <v>0</v>
      </c>
      <c r="D416" s="198">
        <v>46392165</v>
      </c>
      <c r="E416" s="198">
        <v>46392165</v>
      </c>
    </row>
    <row r="417" spans="2:5">
      <c r="B417" s="219" t="s">
        <v>298</v>
      </c>
      <c r="C417" s="218">
        <v>0</v>
      </c>
      <c r="D417" s="218">
        <v>85151727.159999996</v>
      </c>
      <c r="E417" s="218">
        <v>24508557.59</v>
      </c>
    </row>
    <row r="418" spans="2:5">
      <c r="B418" s="213" t="s">
        <v>3303</v>
      </c>
      <c r="C418" s="198">
        <v>0</v>
      </c>
      <c r="D418" s="198">
        <v>85151727.159999996</v>
      </c>
      <c r="E418" s="198">
        <v>24508557.59</v>
      </c>
    </row>
    <row r="419" spans="2:5">
      <c r="B419" s="212" t="s">
        <v>3302</v>
      </c>
      <c r="C419" s="198">
        <v>0</v>
      </c>
      <c r="D419" s="198">
        <v>85151727.159999996</v>
      </c>
      <c r="E419" s="198">
        <v>24508557.59</v>
      </c>
    </row>
    <row r="420" spans="2:5">
      <c r="B420" s="219" t="s">
        <v>284</v>
      </c>
      <c r="C420" s="218">
        <v>223684296</v>
      </c>
      <c r="D420" s="218">
        <v>229015833.35999998</v>
      </c>
      <c r="E420" s="218">
        <v>171128472.23999998</v>
      </c>
    </row>
    <row r="421" spans="2:5">
      <c r="B421" s="213" t="s">
        <v>324</v>
      </c>
      <c r="C421" s="198">
        <v>223684296</v>
      </c>
      <c r="D421" s="198">
        <v>229015833.35999998</v>
      </c>
      <c r="E421" s="198">
        <v>171128472.23999998</v>
      </c>
    </row>
    <row r="422" spans="2:5">
      <c r="B422" s="212" t="s">
        <v>3106</v>
      </c>
      <c r="C422" s="198">
        <v>223684296</v>
      </c>
      <c r="D422" s="198">
        <v>229015833.35999998</v>
      </c>
      <c r="E422" s="198">
        <v>171128472.23999998</v>
      </c>
    </row>
    <row r="423" spans="2:5">
      <c r="B423" s="214" t="s">
        <v>286</v>
      </c>
      <c r="C423" s="198">
        <v>948369693</v>
      </c>
      <c r="D423" s="198">
        <v>1211945249.3800001</v>
      </c>
      <c r="E423" s="198">
        <v>432640311.92999995</v>
      </c>
    </row>
    <row r="424" spans="2:5">
      <c r="B424" s="219" t="s">
        <v>281</v>
      </c>
      <c r="C424" s="218">
        <v>667576710</v>
      </c>
      <c r="D424" s="218">
        <v>618029116.11000001</v>
      </c>
      <c r="E424" s="218">
        <v>216438563.56</v>
      </c>
    </row>
    <row r="425" spans="2:5">
      <c r="B425" s="213" t="s">
        <v>4218</v>
      </c>
      <c r="C425" s="198">
        <v>0</v>
      </c>
      <c r="D425" s="198">
        <v>16267727.91</v>
      </c>
      <c r="E425" s="198">
        <v>0</v>
      </c>
    </row>
    <row r="426" spans="2:5">
      <c r="B426" s="212" t="s">
        <v>4217</v>
      </c>
      <c r="C426" s="198">
        <v>0</v>
      </c>
      <c r="D426" s="198">
        <v>16267727.91</v>
      </c>
      <c r="E426" s="198">
        <v>0</v>
      </c>
    </row>
    <row r="427" spans="2:5">
      <c r="B427" s="213" t="s">
        <v>331</v>
      </c>
      <c r="C427" s="198">
        <v>7441709</v>
      </c>
      <c r="D427" s="198">
        <v>6444471</v>
      </c>
      <c r="E427" s="198">
        <v>1569706.24</v>
      </c>
    </row>
    <row r="428" spans="2:5">
      <c r="B428" s="212" t="s">
        <v>662</v>
      </c>
      <c r="C428" s="198">
        <v>7441709</v>
      </c>
      <c r="D428" s="198">
        <v>6444471</v>
      </c>
      <c r="E428" s="198">
        <v>1569706.24</v>
      </c>
    </row>
    <row r="429" spans="2:5">
      <c r="B429" s="213" t="s">
        <v>4216</v>
      </c>
      <c r="C429" s="198">
        <v>0</v>
      </c>
      <c r="D429" s="198">
        <v>16161409.75</v>
      </c>
      <c r="E429" s="198">
        <v>0</v>
      </c>
    </row>
    <row r="430" spans="2:5">
      <c r="B430" s="212" t="s">
        <v>4215</v>
      </c>
      <c r="C430" s="198">
        <v>0</v>
      </c>
      <c r="D430" s="198">
        <v>16161409.75</v>
      </c>
      <c r="E430" s="198">
        <v>0</v>
      </c>
    </row>
    <row r="431" spans="2:5">
      <c r="B431" s="213" t="s">
        <v>4155</v>
      </c>
      <c r="C431" s="198">
        <v>15235193</v>
      </c>
      <c r="D431" s="198">
        <v>9086912</v>
      </c>
      <c r="E431" s="198">
        <v>8000000</v>
      </c>
    </row>
    <row r="432" spans="2:5">
      <c r="B432" s="212" t="s">
        <v>2578</v>
      </c>
      <c r="C432" s="198">
        <v>15235193</v>
      </c>
      <c r="D432" s="198">
        <v>9086912</v>
      </c>
      <c r="E432" s="198">
        <v>8000000</v>
      </c>
    </row>
    <row r="433" spans="2:5">
      <c r="B433" s="213" t="s">
        <v>4154</v>
      </c>
      <c r="C433" s="198">
        <v>10000000</v>
      </c>
      <c r="D433" s="198">
        <v>60938903.989999995</v>
      </c>
      <c r="E433" s="198">
        <v>4542455.38</v>
      </c>
    </row>
    <row r="434" spans="2:5">
      <c r="B434" s="212" t="s">
        <v>996</v>
      </c>
      <c r="C434" s="198">
        <v>10000000</v>
      </c>
      <c r="D434" s="198">
        <v>60938903.989999995</v>
      </c>
      <c r="E434" s="198">
        <v>4542455.38</v>
      </c>
    </row>
    <row r="435" spans="2:5">
      <c r="B435" s="213" t="s">
        <v>332</v>
      </c>
      <c r="C435" s="198">
        <v>11834423</v>
      </c>
      <c r="D435" s="198">
        <v>11834423</v>
      </c>
      <c r="E435" s="198">
        <v>7919047.0300000003</v>
      </c>
    </row>
    <row r="436" spans="2:5">
      <c r="B436" s="212" t="s">
        <v>663</v>
      </c>
      <c r="C436" s="198">
        <v>11834423</v>
      </c>
      <c r="D436" s="198">
        <v>11834423</v>
      </c>
      <c r="E436" s="198">
        <v>7919047.0300000003</v>
      </c>
    </row>
    <row r="437" spans="2:5">
      <c r="B437" s="213" t="s">
        <v>4153</v>
      </c>
      <c r="C437" s="198">
        <v>33937524</v>
      </c>
      <c r="D437" s="198">
        <v>19440776.690000001</v>
      </c>
      <c r="E437" s="198">
        <v>19440776.690000001</v>
      </c>
    </row>
    <row r="438" spans="2:5">
      <c r="B438" s="212" t="s">
        <v>2579</v>
      </c>
      <c r="C438" s="198">
        <v>33937524</v>
      </c>
      <c r="D438" s="198">
        <v>19440776.690000001</v>
      </c>
      <c r="E438" s="198">
        <v>19440776.690000001</v>
      </c>
    </row>
    <row r="439" spans="2:5">
      <c r="B439" s="213" t="s">
        <v>2693</v>
      </c>
      <c r="C439" s="198">
        <v>10000000</v>
      </c>
      <c r="D439" s="198">
        <v>15841971.9</v>
      </c>
      <c r="E439" s="198">
        <v>8550034.6899999995</v>
      </c>
    </row>
    <row r="440" spans="2:5">
      <c r="B440" s="212" t="s">
        <v>997</v>
      </c>
      <c r="C440" s="198">
        <v>10000000</v>
      </c>
      <c r="D440" s="198">
        <v>5384426.9000000004</v>
      </c>
      <c r="E440" s="198">
        <v>4007159.38</v>
      </c>
    </row>
    <row r="441" spans="2:5">
      <c r="B441" s="212" t="s">
        <v>3239</v>
      </c>
      <c r="C441" s="198">
        <v>0</v>
      </c>
      <c r="D441" s="198">
        <v>10457545</v>
      </c>
      <c r="E441" s="198">
        <v>4542875.3099999996</v>
      </c>
    </row>
    <row r="442" spans="2:5">
      <c r="B442" s="213" t="s">
        <v>4152</v>
      </c>
      <c r="C442" s="198">
        <v>28339230</v>
      </c>
      <c r="D442" s="198">
        <v>2778637.48</v>
      </c>
      <c r="E442" s="198">
        <v>0</v>
      </c>
    </row>
    <row r="443" spans="2:5">
      <c r="B443" s="212" t="s">
        <v>664</v>
      </c>
      <c r="C443" s="198">
        <v>28339230</v>
      </c>
      <c r="D443" s="198">
        <v>2778637.48</v>
      </c>
      <c r="E443" s="198">
        <v>0</v>
      </c>
    </row>
    <row r="444" spans="2:5">
      <c r="B444" s="213" t="s">
        <v>333</v>
      </c>
      <c r="C444" s="198">
        <v>21792574</v>
      </c>
      <c r="D444" s="198">
        <v>121792574</v>
      </c>
      <c r="E444" s="198">
        <v>4217527.25</v>
      </c>
    </row>
    <row r="445" spans="2:5">
      <c r="B445" s="212" t="s">
        <v>665</v>
      </c>
      <c r="C445" s="198">
        <v>21792574</v>
      </c>
      <c r="D445" s="198">
        <v>121792574</v>
      </c>
      <c r="E445" s="198">
        <v>4217527.25</v>
      </c>
    </row>
    <row r="446" spans="2:5">
      <c r="B446" s="213" t="s">
        <v>1149</v>
      </c>
      <c r="C446" s="198">
        <v>6606206</v>
      </c>
      <c r="D446" s="198">
        <v>5780429.8300000001</v>
      </c>
      <c r="E446" s="198">
        <v>0</v>
      </c>
    </row>
    <row r="447" spans="2:5">
      <c r="B447" s="212" t="s">
        <v>1150</v>
      </c>
      <c r="C447" s="198">
        <v>6606206</v>
      </c>
      <c r="D447" s="198">
        <v>5780429.8300000001</v>
      </c>
      <c r="E447" s="198">
        <v>0</v>
      </c>
    </row>
    <row r="448" spans="2:5">
      <c r="B448" s="213" t="s">
        <v>1151</v>
      </c>
      <c r="C448" s="198">
        <v>11116179</v>
      </c>
      <c r="D448" s="198">
        <v>1.37</v>
      </c>
      <c r="E448" s="198">
        <v>0</v>
      </c>
    </row>
    <row r="449" spans="2:5">
      <c r="B449" s="212" t="s">
        <v>1152</v>
      </c>
      <c r="C449" s="198">
        <v>11116179</v>
      </c>
      <c r="D449" s="198">
        <v>1.37</v>
      </c>
      <c r="E449" s="198">
        <v>0</v>
      </c>
    </row>
    <row r="450" spans="2:5">
      <c r="B450" s="213" t="s">
        <v>1153</v>
      </c>
      <c r="C450" s="198">
        <v>11116179</v>
      </c>
      <c r="D450" s="198">
        <v>1.37</v>
      </c>
      <c r="E450" s="198">
        <v>0</v>
      </c>
    </row>
    <row r="451" spans="2:5">
      <c r="B451" s="212" t="s">
        <v>1154</v>
      </c>
      <c r="C451" s="198">
        <v>11116179</v>
      </c>
      <c r="D451" s="198">
        <v>1.37</v>
      </c>
      <c r="E451" s="198">
        <v>0</v>
      </c>
    </row>
    <row r="452" spans="2:5">
      <c r="B452" s="213" t="s">
        <v>1155</v>
      </c>
      <c r="C452" s="198">
        <v>11116179</v>
      </c>
      <c r="D452" s="198">
        <v>1.37</v>
      </c>
      <c r="E452" s="198">
        <v>0</v>
      </c>
    </row>
    <row r="453" spans="2:5">
      <c r="B453" s="212" t="s">
        <v>1156</v>
      </c>
      <c r="C453" s="198">
        <v>11116179</v>
      </c>
      <c r="D453" s="198">
        <v>1.37</v>
      </c>
      <c r="E453" s="198">
        <v>0</v>
      </c>
    </row>
    <row r="454" spans="2:5">
      <c r="B454" s="213" t="s">
        <v>1157</v>
      </c>
      <c r="C454" s="198">
        <v>12403731</v>
      </c>
      <c r="D454" s="198">
        <v>10853264.710000001</v>
      </c>
      <c r="E454" s="198">
        <v>4591953.34</v>
      </c>
    </row>
    <row r="455" spans="2:5">
      <c r="B455" s="212" t="s">
        <v>1158</v>
      </c>
      <c r="C455" s="198">
        <v>12403731</v>
      </c>
      <c r="D455" s="198">
        <v>10853264.710000001</v>
      </c>
      <c r="E455" s="198">
        <v>4591953.34</v>
      </c>
    </row>
    <row r="456" spans="2:5">
      <c r="B456" s="213" t="s">
        <v>1159</v>
      </c>
      <c r="C456" s="198">
        <v>4628889</v>
      </c>
      <c r="D456" s="198">
        <v>1</v>
      </c>
      <c r="E456" s="198">
        <v>0</v>
      </c>
    </row>
    <row r="457" spans="2:5">
      <c r="B457" s="212" t="s">
        <v>1160</v>
      </c>
      <c r="C457" s="198">
        <v>4628889</v>
      </c>
      <c r="D457" s="198">
        <v>1</v>
      </c>
      <c r="E457" s="198">
        <v>0</v>
      </c>
    </row>
    <row r="458" spans="2:5">
      <c r="B458" s="213" t="s">
        <v>1161</v>
      </c>
      <c r="C458" s="198">
        <v>4628889</v>
      </c>
      <c r="D458" s="198">
        <v>1</v>
      </c>
      <c r="E458" s="198">
        <v>0</v>
      </c>
    </row>
    <row r="459" spans="2:5">
      <c r="B459" s="212" t="s">
        <v>1162</v>
      </c>
      <c r="C459" s="198">
        <v>4628889</v>
      </c>
      <c r="D459" s="198">
        <v>1</v>
      </c>
      <c r="E459" s="198">
        <v>0</v>
      </c>
    </row>
    <row r="460" spans="2:5">
      <c r="B460" s="213" t="s">
        <v>1163</v>
      </c>
      <c r="C460" s="198">
        <v>11116179</v>
      </c>
      <c r="D460" s="198">
        <v>9726656.3699999992</v>
      </c>
      <c r="E460" s="198">
        <v>0</v>
      </c>
    </row>
    <row r="461" spans="2:5">
      <c r="B461" s="212" t="s">
        <v>1164</v>
      </c>
      <c r="C461" s="198">
        <v>11116179</v>
      </c>
      <c r="D461" s="198">
        <v>9726656.3699999992</v>
      </c>
      <c r="E461" s="198">
        <v>0</v>
      </c>
    </row>
    <row r="462" spans="2:5">
      <c r="B462" s="213" t="s">
        <v>1165</v>
      </c>
      <c r="C462" s="198">
        <v>12403731</v>
      </c>
      <c r="D462" s="198">
        <v>1</v>
      </c>
      <c r="E462" s="198">
        <v>0</v>
      </c>
    </row>
    <row r="463" spans="2:5">
      <c r="B463" s="212" t="s">
        <v>1166</v>
      </c>
      <c r="C463" s="198">
        <v>12403731</v>
      </c>
      <c r="D463" s="198">
        <v>1</v>
      </c>
      <c r="E463" s="198">
        <v>0</v>
      </c>
    </row>
    <row r="464" spans="2:5">
      <c r="B464" s="213" t="s">
        <v>1406</v>
      </c>
      <c r="C464" s="198">
        <v>6779437</v>
      </c>
      <c r="D464" s="198">
        <v>1539962.66</v>
      </c>
      <c r="E464" s="198">
        <v>1539961.66</v>
      </c>
    </row>
    <row r="465" spans="2:5">
      <c r="B465" s="212" t="s">
        <v>1407</v>
      </c>
      <c r="C465" s="198">
        <v>6779437</v>
      </c>
      <c r="D465" s="198">
        <v>1539962.66</v>
      </c>
      <c r="E465" s="198">
        <v>1539961.66</v>
      </c>
    </row>
    <row r="466" spans="2:5">
      <c r="B466" s="213" t="s">
        <v>4151</v>
      </c>
      <c r="C466" s="198">
        <v>11289410</v>
      </c>
      <c r="D466" s="198">
        <v>11289410</v>
      </c>
      <c r="E466" s="198">
        <v>2482056.9500000002</v>
      </c>
    </row>
    <row r="467" spans="2:5">
      <c r="B467" s="212" t="s">
        <v>1408</v>
      </c>
      <c r="C467" s="198">
        <v>11289410</v>
      </c>
      <c r="D467" s="198">
        <v>11289410</v>
      </c>
      <c r="E467" s="198">
        <v>2482056.9500000002</v>
      </c>
    </row>
    <row r="468" spans="2:5">
      <c r="B468" s="213" t="s">
        <v>334</v>
      </c>
      <c r="C468" s="198">
        <v>12204671</v>
      </c>
      <c r="D468" s="198">
        <v>10000000</v>
      </c>
      <c r="E468" s="198">
        <v>10000000</v>
      </c>
    </row>
    <row r="469" spans="2:5">
      <c r="B469" s="212" t="s">
        <v>666</v>
      </c>
      <c r="C469" s="198">
        <v>12204671</v>
      </c>
      <c r="D469" s="198">
        <v>10000000</v>
      </c>
      <c r="E469" s="198">
        <v>10000000</v>
      </c>
    </row>
    <row r="470" spans="2:5">
      <c r="B470" s="213" t="s">
        <v>4150</v>
      </c>
      <c r="C470" s="198">
        <v>11289410</v>
      </c>
      <c r="D470" s="198">
        <v>2540105.94</v>
      </c>
      <c r="E470" s="198">
        <v>2540104.1800000002</v>
      </c>
    </row>
    <row r="471" spans="2:5">
      <c r="B471" s="212" t="s">
        <v>1409</v>
      </c>
      <c r="C471" s="198">
        <v>11289410</v>
      </c>
      <c r="D471" s="198">
        <v>2540105.94</v>
      </c>
      <c r="E471" s="198">
        <v>2540104.1800000002</v>
      </c>
    </row>
    <row r="472" spans="2:5">
      <c r="B472" s="213" t="s">
        <v>973</v>
      </c>
      <c r="C472" s="198">
        <v>10896287</v>
      </c>
      <c r="D472" s="198">
        <v>10896287</v>
      </c>
      <c r="E472" s="198">
        <v>0</v>
      </c>
    </row>
    <row r="473" spans="2:5">
      <c r="B473" s="212" t="s">
        <v>974</v>
      </c>
      <c r="C473" s="198">
        <v>10896287</v>
      </c>
      <c r="D473" s="198">
        <v>10896287</v>
      </c>
      <c r="E473" s="198">
        <v>0</v>
      </c>
    </row>
    <row r="474" spans="2:5">
      <c r="B474" s="213" t="s">
        <v>4149</v>
      </c>
      <c r="C474" s="198">
        <v>11289410</v>
      </c>
      <c r="D474" s="198">
        <v>2540104.94</v>
      </c>
      <c r="E474" s="198">
        <v>2540104.19</v>
      </c>
    </row>
    <row r="475" spans="2:5">
      <c r="B475" s="212" t="s">
        <v>1410</v>
      </c>
      <c r="C475" s="198">
        <v>11289410</v>
      </c>
      <c r="D475" s="198">
        <v>2540104.94</v>
      </c>
      <c r="E475" s="198">
        <v>2540104.19</v>
      </c>
    </row>
    <row r="476" spans="2:5">
      <c r="B476" s="213" t="s">
        <v>335</v>
      </c>
      <c r="C476" s="198">
        <v>14249504</v>
      </c>
      <c r="D476" s="198">
        <v>12801624</v>
      </c>
      <c r="E476" s="198">
        <v>12252867.970000001</v>
      </c>
    </row>
    <row r="477" spans="2:5">
      <c r="B477" s="212" t="s">
        <v>667</v>
      </c>
      <c r="C477" s="198">
        <v>14249504</v>
      </c>
      <c r="D477" s="198">
        <v>12801624</v>
      </c>
      <c r="E477" s="198">
        <v>12252867.970000001</v>
      </c>
    </row>
    <row r="478" spans="2:5">
      <c r="B478" s="213" t="s">
        <v>1411</v>
      </c>
      <c r="C478" s="198">
        <v>11289410</v>
      </c>
      <c r="D478" s="198">
        <v>2540104.94</v>
      </c>
      <c r="E478" s="198">
        <v>2540104.19</v>
      </c>
    </row>
    <row r="479" spans="2:5">
      <c r="B479" s="212" t="s">
        <v>1412</v>
      </c>
      <c r="C479" s="198">
        <v>11289410</v>
      </c>
      <c r="D479" s="198">
        <v>2540104.94</v>
      </c>
      <c r="E479" s="198">
        <v>2540104.19</v>
      </c>
    </row>
    <row r="480" spans="2:5">
      <c r="B480" s="213" t="s">
        <v>1413</v>
      </c>
      <c r="C480" s="198">
        <v>11289410</v>
      </c>
      <c r="D480" s="198">
        <v>2540104.9500000002</v>
      </c>
      <c r="E480" s="198">
        <v>2540104.19</v>
      </c>
    </row>
    <row r="481" spans="2:5">
      <c r="B481" s="212" t="s">
        <v>1414</v>
      </c>
      <c r="C481" s="198">
        <v>11289410</v>
      </c>
      <c r="D481" s="198">
        <v>2540104.9500000002</v>
      </c>
      <c r="E481" s="198">
        <v>2540104.19</v>
      </c>
    </row>
    <row r="482" spans="2:5">
      <c r="B482" s="213" t="s">
        <v>4148</v>
      </c>
      <c r="C482" s="198">
        <v>4802120</v>
      </c>
      <c r="D482" s="198">
        <v>1</v>
      </c>
      <c r="E482" s="198">
        <v>0</v>
      </c>
    </row>
    <row r="483" spans="2:5">
      <c r="B483" s="212" t="s">
        <v>1415</v>
      </c>
      <c r="C483" s="198">
        <v>4802120</v>
      </c>
      <c r="D483" s="198">
        <v>1</v>
      </c>
      <c r="E483" s="198">
        <v>0</v>
      </c>
    </row>
    <row r="484" spans="2:5">
      <c r="B484" s="213" t="s">
        <v>336</v>
      </c>
      <c r="C484" s="198">
        <v>10203084</v>
      </c>
      <c r="D484" s="198">
        <v>19285892.789999999</v>
      </c>
      <c r="E484" s="198">
        <v>9069912.5299999993</v>
      </c>
    </row>
    <row r="485" spans="2:5">
      <c r="B485" s="212" t="s">
        <v>668</v>
      </c>
      <c r="C485" s="198">
        <v>10203084</v>
      </c>
      <c r="D485" s="198">
        <v>19285892.789999999</v>
      </c>
      <c r="E485" s="198">
        <v>9069912.5299999993</v>
      </c>
    </row>
    <row r="486" spans="2:5">
      <c r="B486" s="213" t="s">
        <v>1416</v>
      </c>
      <c r="C486" s="198">
        <v>11289410</v>
      </c>
      <c r="D486" s="198">
        <v>2</v>
      </c>
      <c r="E486" s="198">
        <v>0</v>
      </c>
    </row>
    <row r="487" spans="2:5">
      <c r="B487" s="212" t="s">
        <v>1417</v>
      </c>
      <c r="C487" s="198">
        <v>11289410</v>
      </c>
      <c r="D487" s="198">
        <v>2</v>
      </c>
      <c r="E487" s="198">
        <v>0</v>
      </c>
    </row>
    <row r="488" spans="2:5">
      <c r="B488" s="213" t="s">
        <v>4147</v>
      </c>
      <c r="C488" s="198">
        <v>4802120</v>
      </c>
      <c r="D488" s="198">
        <v>2</v>
      </c>
      <c r="E488" s="198">
        <v>0</v>
      </c>
    </row>
    <row r="489" spans="2:5">
      <c r="B489" s="212" t="s">
        <v>1418</v>
      </c>
      <c r="C489" s="198">
        <v>4802120</v>
      </c>
      <c r="D489" s="198">
        <v>2</v>
      </c>
      <c r="E489" s="198">
        <v>0</v>
      </c>
    </row>
    <row r="490" spans="2:5">
      <c r="B490" s="213" t="s">
        <v>337</v>
      </c>
      <c r="C490" s="198">
        <v>32892022</v>
      </c>
      <c r="D490" s="198">
        <v>5668426</v>
      </c>
      <c r="E490" s="198">
        <v>5668418.1500000004</v>
      </c>
    </row>
    <row r="491" spans="2:5">
      <c r="B491" s="212" t="s">
        <v>669</v>
      </c>
      <c r="C491" s="198">
        <v>32892022</v>
      </c>
      <c r="D491" s="198">
        <v>5668426</v>
      </c>
      <c r="E491" s="198">
        <v>5668418.1500000004</v>
      </c>
    </row>
    <row r="492" spans="2:5">
      <c r="B492" s="213" t="s">
        <v>4146</v>
      </c>
      <c r="C492" s="198">
        <v>6779437</v>
      </c>
      <c r="D492" s="198">
        <v>184992.68</v>
      </c>
      <c r="E492" s="198">
        <v>0</v>
      </c>
    </row>
    <row r="493" spans="2:5">
      <c r="B493" s="212" t="s">
        <v>1419</v>
      </c>
      <c r="C493" s="198">
        <v>6779437</v>
      </c>
      <c r="D493" s="198">
        <v>184992.68</v>
      </c>
      <c r="E493" s="198">
        <v>0</v>
      </c>
    </row>
    <row r="494" spans="2:5">
      <c r="B494" s="213" t="s">
        <v>2152</v>
      </c>
      <c r="C494" s="198">
        <v>21792574</v>
      </c>
      <c r="D494" s="198">
        <v>24658898.559999999</v>
      </c>
      <c r="E494" s="198">
        <v>12329448.560000001</v>
      </c>
    </row>
    <row r="495" spans="2:5">
      <c r="B495" s="212" t="s">
        <v>2153</v>
      </c>
      <c r="C495" s="198">
        <v>21792574</v>
      </c>
      <c r="D495" s="198">
        <v>24658898.559999999</v>
      </c>
      <c r="E495" s="198">
        <v>12329448.560000001</v>
      </c>
    </row>
    <row r="496" spans="2:5">
      <c r="B496" s="213" t="s">
        <v>1420</v>
      </c>
      <c r="C496" s="198">
        <v>12576962</v>
      </c>
      <c r="D496" s="198">
        <v>1</v>
      </c>
      <c r="E496" s="198">
        <v>0</v>
      </c>
    </row>
    <row r="497" spans="2:5">
      <c r="B497" s="212" t="s">
        <v>1421</v>
      </c>
      <c r="C497" s="198">
        <v>12576962</v>
      </c>
      <c r="D497" s="198">
        <v>1</v>
      </c>
      <c r="E497" s="198">
        <v>0</v>
      </c>
    </row>
    <row r="498" spans="2:5">
      <c r="B498" s="213" t="s">
        <v>338</v>
      </c>
      <c r="C498" s="198">
        <v>56668645</v>
      </c>
      <c r="D498" s="198">
        <v>71502889.400000006</v>
      </c>
      <c r="E498" s="198">
        <v>45067739</v>
      </c>
    </row>
    <row r="499" spans="2:5">
      <c r="B499" s="212" t="s">
        <v>670</v>
      </c>
      <c r="C499" s="198">
        <v>56668645</v>
      </c>
      <c r="D499" s="198">
        <v>45067739</v>
      </c>
      <c r="E499" s="198">
        <v>45067739</v>
      </c>
    </row>
    <row r="500" spans="2:5">
      <c r="B500" s="212" t="s">
        <v>3726</v>
      </c>
      <c r="C500" s="198">
        <v>0</v>
      </c>
      <c r="D500" s="198">
        <v>26435150.399999999</v>
      </c>
      <c r="E500" s="198">
        <v>0</v>
      </c>
    </row>
    <row r="501" spans="2:5">
      <c r="B501" s="213" t="s">
        <v>339</v>
      </c>
      <c r="C501" s="198">
        <v>86721396</v>
      </c>
      <c r="D501" s="198">
        <v>21079079</v>
      </c>
      <c r="E501" s="198">
        <v>20728401.579999998</v>
      </c>
    </row>
    <row r="502" spans="2:5">
      <c r="B502" s="212" t="s">
        <v>671</v>
      </c>
      <c r="C502" s="198">
        <v>74143721</v>
      </c>
      <c r="D502" s="198">
        <v>2</v>
      </c>
      <c r="E502" s="198">
        <v>0</v>
      </c>
    </row>
    <row r="503" spans="2:5">
      <c r="B503" s="212" t="s">
        <v>672</v>
      </c>
      <c r="C503" s="198">
        <v>6797056</v>
      </c>
      <c r="D503" s="198">
        <v>6251910</v>
      </c>
      <c r="E503" s="198">
        <v>6251910</v>
      </c>
    </row>
    <row r="504" spans="2:5">
      <c r="B504" s="212" t="s">
        <v>2803</v>
      </c>
      <c r="C504" s="198">
        <v>5780619</v>
      </c>
      <c r="D504" s="198">
        <v>14827167</v>
      </c>
      <c r="E504" s="198">
        <v>14476491.58</v>
      </c>
    </row>
    <row r="505" spans="2:5">
      <c r="B505" s="213" t="s">
        <v>4145</v>
      </c>
      <c r="C505" s="198">
        <v>82008</v>
      </c>
      <c r="D505" s="198">
        <v>0</v>
      </c>
      <c r="E505" s="198">
        <v>0</v>
      </c>
    </row>
    <row r="506" spans="2:5">
      <c r="B506" s="212" t="s">
        <v>672</v>
      </c>
      <c r="C506" s="198">
        <v>82008</v>
      </c>
      <c r="D506" s="198">
        <v>0</v>
      </c>
      <c r="E506" s="198">
        <v>0</v>
      </c>
    </row>
    <row r="507" spans="2:5">
      <c r="B507" s="213" t="s">
        <v>340</v>
      </c>
      <c r="C507" s="198">
        <v>20216062</v>
      </c>
      <c r="D507" s="198">
        <v>5216062</v>
      </c>
      <c r="E507" s="198">
        <v>0</v>
      </c>
    </row>
    <row r="508" spans="2:5">
      <c r="B508" s="212" t="s">
        <v>673</v>
      </c>
      <c r="C508" s="198">
        <v>20216062</v>
      </c>
      <c r="D508" s="198">
        <v>5216062</v>
      </c>
      <c r="E508" s="198">
        <v>0</v>
      </c>
    </row>
    <row r="509" spans="2:5">
      <c r="B509" s="213" t="s">
        <v>4144</v>
      </c>
      <c r="C509" s="198">
        <v>7819574</v>
      </c>
      <c r="D509" s="198">
        <v>819574</v>
      </c>
      <c r="E509" s="198">
        <v>0</v>
      </c>
    </row>
    <row r="510" spans="2:5">
      <c r="B510" s="212" t="s">
        <v>674</v>
      </c>
      <c r="C510" s="198">
        <v>7819574</v>
      </c>
      <c r="D510" s="198">
        <v>819574</v>
      </c>
      <c r="E510" s="198">
        <v>0</v>
      </c>
    </row>
    <row r="511" spans="2:5">
      <c r="B511" s="213" t="s">
        <v>4143</v>
      </c>
      <c r="C511" s="198">
        <v>15458511</v>
      </c>
      <c r="D511" s="198">
        <v>14699744</v>
      </c>
      <c r="E511" s="198">
        <v>3699743</v>
      </c>
    </row>
    <row r="512" spans="2:5">
      <c r="B512" s="212" t="s">
        <v>675</v>
      </c>
      <c r="C512" s="198">
        <v>8857004</v>
      </c>
      <c r="D512" s="198">
        <v>3699743</v>
      </c>
      <c r="E512" s="198">
        <v>3699743</v>
      </c>
    </row>
    <row r="513" spans="2:5">
      <c r="B513" s="212" t="s">
        <v>2831</v>
      </c>
      <c r="C513" s="198">
        <v>6601507</v>
      </c>
      <c r="D513" s="198">
        <v>11000001</v>
      </c>
      <c r="E513" s="198">
        <v>0</v>
      </c>
    </row>
    <row r="514" spans="2:5">
      <c r="B514" s="213" t="s">
        <v>2832</v>
      </c>
      <c r="C514" s="198">
        <v>7473189</v>
      </c>
      <c r="D514" s="198">
        <v>3</v>
      </c>
      <c r="E514" s="198">
        <v>0</v>
      </c>
    </row>
    <row r="515" spans="2:5">
      <c r="B515" s="212" t="s">
        <v>2833</v>
      </c>
      <c r="C515" s="198">
        <v>7473189</v>
      </c>
      <c r="D515" s="198">
        <v>3</v>
      </c>
      <c r="E515" s="198">
        <v>0</v>
      </c>
    </row>
    <row r="516" spans="2:5">
      <c r="B516" s="213" t="s">
        <v>2834</v>
      </c>
      <c r="C516" s="198">
        <v>7477542</v>
      </c>
      <c r="D516" s="198">
        <v>2</v>
      </c>
      <c r="E516" s="198">
        <v>0</v>
      </c>
    </row>
    <row r="517" spans="2:5">
      <c r="B517" s="212" t="s">
        <v>2835</v>
      </c>
      <c r="C517" s="198">
        <v>7477542</v>
      </c>
      <c r="D517" s="198">
        <v>2</v>
      </c>
      <c r="E517" s="198">
        <v>0</v>
      </c>
    </row>
    <row r="518" spans="2:5">
      <c r="B518" s="213" t="s">
        <v>3725</v>
      </c>
      <c r="C518" s="198">
        <v>0</v>
      </c>
      <c r="D518" s="198">
        <v>8046547.8600000003</v>
      </c>
      <c r="E518" s="198">
        <v>0</v>
      </c>
    </row>
    <row r="519" spans="2:5">
      <c r="B519" s="212" t="s">
        <v>3724</v>
      </c>
      <c r="C519" s="198">
        <v>0</v>
      </c>
      <c r="D519" s="198">
        <v>8046547.8600000003</v>
      </c>
      <c r="E519" s="198">
        <v>0</v>
      </c>
    </row>
    <row r="520" spans="2:5">
      <c r="B520" s="213" t="s">
        <v>341</v>
      </c>
      <c r="C520" s="198">
        <v>15366806</v>
      </c>
      <c r="D520" s="198">
        <v>12952806</v>
      </c>
      <c r="E520" s="198">
        <v>12948211.52</v>
      </c>
    </row>
    <row r="521" spans="2:5">
      <c r="B521" s="212" t="s">
        <v>676</v>
      </c>
      <c r="C521" s="198">
        <v>15366806</v>
      </c>
      <c r="D521" s="198">
        <v>12952806</v>
      </c>
      <c r="E521" s="198">
        <v>12948211.52</v>
      </c>
    </row>
    <row r="522" spans="2:5">
      <c r="B522" s="213" t="s">
        <v>4142</v>
      </c>
      <c r="C522" s="198">
        <v>0</v>
      </c>
      <c r="D522" s="198">
        <v>1341779.49</v>
      </c>
      <c r="E522" s="198">
        <v>0</v>
      </c>
    </row>
    <row r="523" spans="2:5">
      <c r="B523" s="212" t="s">
        <v>3590</v>
      </c>
      <c r="C523" s="198">
        <v>0</v>
      </c>
      <c r="D523" s="198">
        <v>1341779.49</v>
      </c>
      <c r="E523" s="198">
        <v>0</v>
      </c>
    </row>
    <row r="524" spans="2:5">
      <c r="B524" s="213" t="s">
        <v>342</v>
      </c>
      <c r="C524" s="198">
        <v>9160677</v>
      </c>
      <c r="D524" s="198">
        <v>7632305</v>
      </c>
      <c r="E524" s="198">
        <v>5951196</v>
      </c>
    </row>
    <row r="525" spans="2:5">
      <c r="B525" s="212" t="s">
        <v>677</v>
      </c>
      <c r="C525" s="198">
        <v>9160677</v>
      </c>
      <c r="D525" s="198">
        <v>7632305</v>
      </c>
      <c r="E525" s="198">
        <v>5951196</v>
      </c>
    </row>
    <row r="526" spans="2:5">
      <c r="B526" s="213" t="s">
        <v>3589</v>
      </c>
      <c r="C526" s="198">
        <v>0</v>
      </c>
      <c r="D526" s="198">
        <v>1341779.49</v>
      </c>
      <c r="E526" s="198">
        <v>0</v>
      </c>
    </row>
    <row r="527" spans="2:5">
      <c r="B527" s="212" t="s">
        <v>3588</v>
      </c>
      <c r="C527" s="198">
        <v>0</v>
      </c>
      <c r="D527" s="198">
        <v>1341779.49</v>
      </c>
      <c r="E527" s="198">
        <v>0</v>
      </c>
    </row>
    <row r="528" spans="2:5">
      <c r="B528" s="213" t="s">
        <v>3587</v>
      </c>
      <c r="C528" s="198">
        <v>0</v>
      </c>
      <c r="D528" s="198">
        <v>1341779.49</v>
      </c>
      <c r="E528" s="198">
        <v>0</v>
      </c>
    </row>
    <row r="529" spans="2:5">
      <c r="B529" s="212" t="s">
        <v>3586</v>
      </c>
      <c r="C529" s="198">
        <v>0</v>
      </c>
      <c r="D529" s="198">
        <v>1341779.49</v>
      </c>
      <c r="E529" s="198">
        <v>0</v>
      </c>
    </row>
    <row r="530" spans="2:5">
      <c r="B530" s="213" t="s">
        <v>3585</v>
      </c>
      <c r="C530" s="198">
        <v>0</v>
      </c>
      <c r="D530" s="198">
        <v>1341779.49</v>
      </c>
      <c r="E530" s="198">
        <v>0</v>
      </c>
    </row>
    <row r="531" spans="2:5">
      <c r="B531" s="212" t="s">
        <v>3584</v>
      </c>
      <c r="C531" s="198">
        <v>0</v>
      </c>
      <c r="D531" s="198">
        <v>1341779.49</v>
      </c>
      <c r="E531" s="198">
        <v>0</v>
      </c>
    </row>
    <row r="532" spans="2:5">
      <c r="B532" s="213" t="s">
        <v>1064</v>
      </c>
      <c r="C532" s="198">
        <v>3343087</v>
      </c>
      <c r="D532" s="198">
        <v>0</v>
      </c>
      <c r="E532" s="198">
        <v>0</v>
      </c>
    </row>
    <row r="533" spans="2:5">
      <c r="B533" s="212" t="s">
        <v>1065</v>
      </c>
      <c r="C533" s="198">
        <v>3343087</v>
      </c>
      <c r="D533" s="198">
        <v>0</v>
      </c>
      <c r="E533" s="198">
        <v>0</v>
      </c>
    </row>
    <row r="534" spans="2:5">
      <c r="B534" s="213" t="s">
        <v>2754</v>
      </c>
      <c r="C534" s="198">
        <v>8357720</v>
      </c>
      <c r="D534" s="198">
        <v>0</v>
      </c>
      <c r="E534" s="198">
        <v>0</v>
      </c>
    </row>
    <row r="535" spans="2:5">
      <c r="B535" s="212" t="s">
        <v>2755</v>
      </c>
      <c r="C535" s="198">
        <v>8357720</v>
      </c>
      <c r="D535" s="198">
        <v>0</v>
      </c>
      <c r="E535" s="198">
        <v>0</v>
      </c>
    </row>
    <row r="536" spans="2:5">
      <c r="B536" s="213" t="s">
        <v>3723</v>
      </c>
      <c r="C536" s="198">
        <v>0</v>
      </c>
      <c r="D536" s="198">
        <v>4014838.67</v>
      </c>
      <c r="E536" s="198">
        <v>4014833.67</v>
      </c>
    </row>
    <row r="537" spans="2:5">
      <c r="B537" s="212" t="s">
        <v>3722</v>
      </c>
      <c r="C537" s="198">
        <v>0</v>
      </c>
      <c r="D537" s="198">
        <v>4014838.67</v>
      </c>
      <c r="E537" s="198">
        <v>4014833.67</v>
      </c>
    </row>
    <row r="538" spans="2:5">
      <c r="B538" s="213" t="s">
        <v>3107</v>
      </c>
      <c r="C538" s="198">
        <v>0</v>
      </c>
      <c r="D538" s="198">
        <v>20000001</v>
      </c>
      <c r="E538" s="198">
        <v>0</v>
      </c>
    </row>
    <row r="539" spans="2:5">
      <c r="B539" s="212" t="s">
        <v>3108</v>
      </c>
      <c r="C539" s="198">
        <v>0</v>
      </c>
      <c r="D539" s="198">
        <v>20000001</v>
      </c>
      <c r="E539" s="198">
        <v>0</v>
      </c>
    </row>
    <row r="540" spans="2:5">
      <c r="B540" s="213" t="s">
        <v>3109</v>
      </c>
      <c r="C540" s="198">
        <v>0</v>
      </c>
      <c r="D540" s="198">
        <v>9462001</v>
      </c>
      <c r="E540" s="198">
        <v>1693855.6</v>
      </c>
    </row>
    <row r="541" spans="2:5">
      <c r="B541" s="212" t="s">
        <v>3110</v>
      </c>
      <c r="C541" s="198">
        <v>0</v>
      </c>
      <c r="D541" s="198">
        <v>9462001</v>
      </c>
      <c r="E541" s="198">
        <v>1693855.6</v>
      </c>
    </row>
    <row r="542" spans="2:5">
      <c r="B542" s="213" t="s">
        <v>3111</v>
      </c>
      <c r="C542" s="198">
        <v>0</v>
      </c>
      <c r="D542" s="198">
        <v>9462000</v>
      </c>
      <c r="E542" s="198">
        <v>0</v>
      </c>
    </row>
    <row r="543" spans="2:5">
      <c r="B543" s="212" t="s">
        <v>3112</v>
      </c>
      <c r="C543" s="198">
        <v>0</v>
      </c>
      <c r="D543" s="198">
        <v>9462000</v>
      </c>
      <c r="E543" s="198">
        <v>0</v>
      </c>
    </row>
    <row r="544" spans="2:5">
      <c r="B544" s="213" t="s">
        <v>3113</v>
      </c>
      <c r="C544" s="198">
        <v>0</v>
      </c>
      <c r="D544" s="198">
        <v>14340059.02</v>
      </c>
      <c r="E544" s="198">
        <v>0</v>
      </c>
    </row>
    <row r="545" spans="2:5">
      <c r="B545" s="212" t="s">
        <v>3114</v>
      </c>
      <c r="C545" s="198">
        <v>0</v>
      </c>
      <c r="D545" s="198">
        <v>14340059.02</v>
      </c>
      <c r="E545" s="198">
        <v>0</v>
      </c>
    </row>
    <row r="546" spans="2:5">
      <c r="B546" s="219" t="s">
        <v>283</v>
      </c>
      <c r="C546" s="218">
        <v>18551684</v>
      </c>
      <c r="D546" s="218">
        <v>321692318.08999997</v>
      </c>
      <c r="E546" s="218">
        <v>42733842.170000002</v>
      </c>
    </row>
    <row r="547" spans="2:5">
      <c r="B547" s="213" t="s">
        <v>2836</v>
      </c>
      <c r="C547" s="198">
        <v>1372434</v>
      </c>
      <c r="D547" s="198">
        <v>6692318.0899999999</v>
      </c>
      <c r="E547" s="198">
        <v>3036276.88</v>
      </c>
    </row>
    <row r="548" spans="2:5">
      <c r="B548" s="212" t="s">
        <v>2514</v>
      </c>
      <c r="C548" s="198">
        <v>1372434</v>
      </c>
      <c r="D548" s="198">
        <v>6692318.0899999999</v>
      </c>
      <c r="E548" s="198">
        <v>3036276.88</v>
      </c>
    </row>
    <row r="549" spans="2:5">
      <c r="B549" s="213" t="s">
        <v>4141</v>
      </c>
      <c r="C549" s="198">
        <v>2874885</v>
      </c>
      <c r="D549" s="198">
        <v>0</v>
      </c>
      <c r="E549" s="198">
        <v>0</v>
      </c>
    </row>
    <row r="550" spans="2:5">
      <c r="B550" s="212" t="s">
        <v>2516</v>
      </c>
      <c r="C550" s="198">
        <v>2874885</v>
      </c>
      <c r="D550" s="198">
        <v>0</v>
      </c>
      <c r="E550" s="198">
        <v>0</v>
      </c>
    </row>
    <row r="551" spans="2:5">
      <c r="B551" s="213" t="s">
        <v>4140</v>
      </c>
      <c r="C551" s="198">
        <v>3641703</v>
      </c>
      <c r="D551" s="198">
        <v>0</v>
      </c>
      <c r="E551" s="198">
        <v>0</v>
      </c>
    </row>
    <row r="552" spans="2:5">
      <c r="B552" s="212" t="s">
        <v>2515</v>
      </c>
      <c r="C552" s="198">
        <v>3641703</v>
      </c>
      <c r="D552" s="198">
        <v>0</v>
      </c>
      <c r="E552" s="198">
        <v>0</v>
      </c>
    </row>
    <row r="553" spans="2:5">
      <c r="B553" s="213" t="s">
        <v>4139</v>
      </c>
      <c r="C553" s="198">
        <v>10662662</v>
      </c>
      <c r="D553" s="198">
        <v>0</v>
      </c>
      <c r="E553" s="198">
        <v>0</v>
      </c>
    </row>
    <row r="554" spans="2:5">
      <c r="B554" s="212" t="s">
        <v>2517</v>
      </c>
      <c r="C554" s="198">
        <v>10662662</v>
      </c>
      <c r="D554" s="198">
        <v>0</v>
      </c>
      <c r="E554" s="198">
        <v>0</v>
      </c>
    </row>
    <row r="555" spans="2:5">
      <c r="B555" s="213" t="s">
        <v>339</v>
      </c>
      <c r="C555" s="198">
        <v>0</v>
      </c>
      <c r="D555" s="198">
        <v>15000000</v>
      </c>
      <c r="E555" s="198">
        <v>0</v>
      </c>
    </row>
    <row r="556" spans="2:5">
      <c r="B556" s="212" t="s">
        <v>671</v>
      </c>
      <c r="C556" s="198">
        <v>0</v>
      </c>
      <c r="D556" s="198">
        <v>15000000</v>
      </c>
      <c r="E556" s="198">
        <v>0</v>
      </c>
    </row>
    <row r="557" spans="2:5">
      <c r="B557" s="213" t="s">
        <v>3145</v>
      </c>
      <c r="C557" s="198">
        <v>0</v>
      </c>
      <c r="D557" s="198">
        <v>300000000</v>
      </c>
      <c r="E557" s="198">
        <v>39697565.289999999</v>
      </c>
    </row>
    <row r="558" spans="2:5">
      <c r="B558" s="212" t="s">
        <v>3146</v>
      </c>
      <c r="C558" s="198">
        <v>0</v>
      </c>
      <c r="D558" s="198">
        <v>300000000</v>
      </c>
      <c r="E558" s="198">
        <v>39697565.289999999</v>
      </c>
    </row>
    <row r="559" spans="2:5">
      <c r="B559" s="219" t="s">
        <v>298</v>
      </c>
      <c r="C559" s="218">
        <v>0</v>
      </c>
      <c r="D559" s="218">
        <v>14824026.689999999</v>
      </c>
      <c r="E559" s="218">
        <v>0</v>
      </c>
    </row>
    <row r="560" spans="2:5">
      <c r="B560" s="213" t="s">
        <v>3301</v>
      </c>
      <c r="C560" s="198">
        <v>0</v>
      </c>
      <c r="D560" s="198">
        <v>14824026.689999999</v>
      </c>
      <c r="E560" s="198">
        <v>0</v>
      </c>
    </row>
    <row r="561" spans="2:5">
      <c r="B561" s="212" t="s">
        <v>3300</v>
      </c>
      <c r="C561" s="198">
        <v>0</v>
      </c>
      <c r="D561" s="198">
        <v>14824026.689999999</v>
      </c>
      <c r="E561" s="198">
        <v>0</v>
      </c>
    </row>
    <row r="562" spans="2:5">
      <c r="B562" s="219" t="s">
        <v>284</v>
      </c>
      <c r="C562" s="218">
        <v>262241299</v>
      </c>
      <c r="D562" s="218">
        <v>257399788.49000001</v>
      </c>
      <c r="E562" s="218">
        <v>173467906.19999996</v>
      </c>
    </row>
    <row r="563" spans="2:5">
      <c r="B563" s="213" t="s">
        <v>324</v>
      </c>
      <c r="C563" s="198">
        <v>262241299</v>
      </c>
      <c r="D563" s="198">
        <v>257399788.49000001</v>
      </c>
      <c r="E563" s="198">
        <v>173467906.19999996</v>
      </c>
    </row>
    <row r="564" spans="2:5">
      <c r="B564" s="212" t="s">
        <v>3106</v>
      </c>
      <c r="C564" s="198">
        <v>262241299</v>
      </c>
      <c r="D564" s="198">
        <v>257399788.49000001</v>
      </c>
      <c r="E564" s="198">
        <v>173467906.19999996</v>
      </c>
    </row>
    <row r="565" spans="2:5">
      <c r="B565" s="214" t="s">
        <v>343</v>
      </c>
      <c r="C565" s="198">
        <v>1970776375</v>
      </c>
      <c r="D565" s="198">
        <v>1491877919.3700006</v>
      </c>
      <c r="E565" s="198">
        <v>644679078.77999997</v>
      </c>
    </row>
    <row r="566" spans="2:5">
      <c r="B566" s="219" t="s">
        <v>281</v>
      </c>
      <c r="C566" s="218">
        <v>1970776375</v>
      </c>
      <c r="D566" s="218">
        <v>1491877919.3700006</v>
      </c>
      <c r="E566" s="218">
        <v>644679078.77999997</v>
      </c>
    </row>
    <row r="567" spans="2:5">
      <c r="B567" s="213" t="s">
        <v>2694</v>
      </c>
      <c r="C567" s="198">
        <v>1250000000</v>
      </c>
      <c r="D567" s="198">
        <v>900000000</v>
      </c>
      <c r="E567" s="198">
        <v>282731536.19</v>
      </c>
    </row>
    <row r="568" spans="2:5">
      <c r="B568" s="212" t="s">
        <v>678</v>
      </c>
      <c r="C568" s="198">
        <v>1250000000</v>
      </c>
      <c r="D568" s="198">
        <v>900000000</v>
      </c>
      <c r="E568" s="198">
        <v>282731536.19</v>
      </c>
    </row>
    <row r="569" spans="2:5">
      <c r="B569" s="213" t="s">
        <v>998</v>
      </c>
      <c r="C569" s="198">
        <v>70393227</v>
      </c>
      <c r="D569" s="198">
        <v>1</v>
      </c>
      <c r="E569" s="198">
        <v>0</v>
      </c>
    </row>
    <row r="570" spans="2:5">
      <c r="B570" s="212" t="s">
        <v>999</v>
      </c>
      <c r="C570" s="198">
        <v>70393227</v>
      </c>
      <c r="D570" s="198">
        <v>1</v>
      </c>
      <c r="E570" s="198">
        <v>0</v>
      </c>
    </row>
    <row r="571" spans="2:5">
      <c r="B571" s="213" t="s">
        <v>3721</v>
      </c>
      <c r="C571" s="198">
        <v>0</v>
      </c>
      <c r="D571" s="198">
        <v>46000852.869999997</v>
      </c>
      <c r="E571" s="198">
        <v>36800682.289999999</v>
      </c>
    </row>
    <row r="572" spans="2:5">
      <c r="B572" s="212" t="s">
        <v>3720</v>
      </c>
      <c r="C572" s="198">
        <v>0</v>
      </c>
      <c r="D572" s="198">
        <v>46000852.869999997</v>
      </c>
      <c r="E572" s="198">
        <v>36800682.289999999</v>
      </c>
    </row>
    <row r="573" spans="2:5">
      <c r="B573" s="213" t="s">
        <v>1167</v>
      </c>
      <c r="C573" s="198">
        <v>12403731</v>
      </c>
      <c r="D573" s="198">
        <v>10853264.710000001</v>
      </c>
      <c r="E573" s="198">
        <v>5282107.96</v>
      </c>
    </row>
    <row r="574" spans="2:5">
      <c r="B574" s="212" t="s">
        <v>1168</v>
      </c>
      <c r="C574" s="198">
        <v>12403731</v>
      </c>
      <c r="D574" s="198">
        <v>10853264.710000001</v>
      </c>
      <c r="E574" s="198">
        <v>5282107.96</v>
      </c>
    </row>
    <row r="575" spans="2:5">
      <c r="B575" s="213" t="s">
        <v>4138</v>
      </c>
      <c r="C575" s="198">
        <v>33243422</v>
      </c>
      <c r="D575" s="198">
        <v>642200</v>
      </c>
      <c r="E575" s="198">
        <v>0</v>
      </c>
    </row>
    <row r="576" spans="2:5">
      <c r="B576" s="212" t="s">
        <v>2580</v>
      </c>
      <c r="C576" s="198">
        <v>33243422</v>
      </c>
      <c r="D576" s="198">
        <v>642200</v>
      </c>
      <c r="E576" s="198">
        <v>0</v>
      </c>
    </row>
    <row r="577" spans="2:5">
      <c r="B577" s="213" t="s">
        <v>1169</v>
      </c>
      <c r="C577" s="198">
        <v>6606206</v>
      </c>
      <c r="D577" s="198">
        <v>5780429.8300000001</v>
      </c>
      <c r="E577" s="198">
        <v>2201507.4700000002</v>
      </c>
    </row>
    <row r="578" spans="2:5">
      <c r="B578" s="212" t="s">
        <v>1170</v>
      </c>
      <c r="C578" s="198">
        <v>6606206</v>
      </c>
      <c r="D578" s="198">
        <v>5780429.8300000001</v>
      </c>
      <c r="E578" s="198">
        <v>2201507.4700000002</v>
      </c>
    </row>
    <row r="579" spans="2:5">
      <c r="B579" s="213" t="s">
        <v>1171</v>
      </c>
      <c r="C579" s="198">
        <v>11116179</v>
      </c>
      <c r="D579" s="198">
        <v>9726656.3699999992</v>
      </c>
      <c r="E579" s="198">
        <v>4786325.79</v>
      </c>
    </row>
    <row r="580" spans="2:5">
      <c r="B580" s="212" t="s">
        <v>1172</v>
      </c>
      <c r="C580" s="198">
        <v>11116179</v>
      </c>
      <c r="D580" s="198">
        <v>9726656.3699999992</v>
      </c>
      <c r="E580" s="198">
        <v>4786325.79</v>
      </c>
    </row>
    <row r="581" spans="2:5">
      <c r="B581" s="213" t="s">
        <v>4137</v>
      </c>
      <c r="C581" s="198">
        <v>62324114</v>
      </c>
      <c r="D581" s="198">
        <v>33875316.740000002</v>
      </c>
      <c r="E581" s="198">
        <v>20645347.109999999</v>
      </c>
    </row>
    <row r="582" spans="2:5">
      <c r="B582" s="212" t="s">
        <v>2581</v>
      </c>
      <c r="C582" s="198">
        <v>62324114</v>
      </c>
      <c r="D582" s="198">
        <v>33875316.740000002</v>
      </c>
      <c r="E582" s="198">
        <v>20645347.109999999</v>
      </c>
    </row>
    <row r="583" spans="2:5">
      <c r="B583" s="213" t="s">
        <v>1173</v>
      </c>
      <c r="C583" s="198">
        <v>6606206</v>
      </c>
      <c r="D583" s="198">
        <v>1.83</v>
      </c>
      <c r="E583" s="198">
        <v>0</v>
      </c>
    </row>
    <row r="584" spans="2:5">
      <c r="B584" s="212" t="s">
        <v>1174</v>
      </c>
      <c r="C584" s="198">
        <v>6606206</v>
      </c>
      <c r="D584" s="198">
        <v>1.83</v>
      </c>
      <c r="E584" s="198">
        <v>0</v>
      </c>
    </row>
    <row r="585" spans="2:5">
      <c r="B585" s="213" t="s">
        <v>344</v>
      </c>
      <c r="C585" s="198">
        <v>18028485</v>
      </c>
      <c r="D585" s="198">
        <v>92923923.959999993</v>
      </c>
      <c r="E585" s="198">
        <v>56471982.439999998</v>
      </c>
    </row>
    <row r="586" spans="2:5">
      <c r="B586" s="212" t="s">
        <v>679</v>
      </c>
      <c r="C586" s="198">
        <v>18028485</v>
      </c>
      <c r="D586" s="198">
        <v>92923923.959999993</v>
      </c>
      <c r="E586" s="198">
        <v>56471982.439999998</v>
      </c>
    </row>
    <row r="587" spans="2:5">
      <c r="B587" s="213" t="s">
        <v>4136</v>
      </c>
      <c r="C587" s="198">
        <v>17933797</v>
      </c>
      <c r="D587" s="198">
        <v>17012305</v>
      </c>
      <c r="E587" s="198">
        <v>15019913.9</v>
      </c>
    </row>
    <row r="588" spans="2:5">
      <c r="B588" s="212" t="s">
        <v>2582</v>
      </c>
      <c r="C588" s="198">
        <v>17933797</v>
      </c>
      <c r="D588" s="198">
        <v>17012305</v>
      </c>
      <c r="E588" s="198">
        <v>15019913.9</v>
      </c>
    </row>
    <row r="589" spans="2:5">
      <c r="B589" s="213" t="s">
        <v>2583</v>
      </c>
      <c r="C589" s="198">
        <v>27747236</v>
      </c>
      <c r="D589" s="198">
        <v>16086407</v>
      </c>
      <c r="E589" s="198">
        <v>9949598.4000000004</v>
      </c>
    </row>
    <row r="590" spans="2:5">
      <c r="B590" s="212" t="s">
        <v>2584</v>
      </c>
      <c r="C590" s="198">
        <v>27747236</v>
      </c>
      <c r="D590" s="198">
        <v>16086407</v>
      </c>
      <c r="E590" s="198">
        <v>9949598.4000000004</v>
      </c>
    </row>
    <row r="591" spans="2:5">
      <c r="B591" s="213" t="s">
        <v>345</v>
      </c>
      <c r="C591" s="198">
        <v>7086485</v>
      </c>
      <c r="D591" s="198">
        <v>24175849.18</v>
      </c>
      <c r="E591" s="198">
        <v>24175848.18</v>
      </c>
    </row>
    <row r="592" spans="2:5">
      <c r="B592" s="212" t="s">
        <v>680</v>
      </c>
      <c r="C592" s="198">
        <v>7086485</v>
      </c>
      <c r="D592" s="198">
        <v>24175849.18</v>
      </c>
      <c r="E592" s="198">
        <v>24175848.18</v>
      </c>
    </row>
    <row r="593" spans="2:5">
      <c r="B593" s="213" t="s">
        <v>3147</v>
      </c>
      <c r="C593" s="198">
        <v>0</v>
      </c>
      <c r="D593" s="198">
        <v>28643450.190000001</v>
      </c>
      <c r="E593" s="198">
        <v>25648801.609999999</v>
      </c>
    </row>
    <row r="594" spans="2:5">
      <c r="B594" s="212" t="s">
        <v>3148</v>
      </c>
      <c r="C594" s="198">
        <v>0</v>
      </c>
      <c r="D594" s="198">
        <v>28643450.190000001</v>
      </c>
      <c r="E594" s="198">
        <v>25648801.609999999</v>
      </c>
    </row>
    <row r="595" spans="2:5">
      <c r="B595" s="213" t="s">
        <v>3149</v>
      </c>
      <c r="C595" s="198">
        <v>0</v>
      </c>
      <c r="D595" s="198">
        <v>31195442.420000002</v>
      </c>
      <c r="E595" s="198">
        <v>29480169.829999998</v>
      </c>
    </row>
    <row r="596" spans="2:5">
      <c r="B596" s="212" t="s">
        <v>3150</v>
      </c>
      <c r="C596" s="198">
        <v>0</v>
      </c>
      <c r="D596" s="198">
        <v>31195442.420000002</v>
      </c>
      <c r="E596" s="198">
        <v>29480169.829999998</v>
      </c>
    </row>
    <row r="597" spans="2:5">
      <c r="B597" s="213" t="s">
        <v>2154</v>
      </c>
      <c r="C597" s="198">
        <v>6779437</v>
      </c>
      <c r="D597" s="198">
        <v>7821517.54</v>
      </c>
      <c r="E597" s="198">
        <v>1564303.51</v>
      </c>
    </row>
    <row r="598" spans="2:5">
      <c r="B598" s="212" t="s">
        <v>2155</v>
      </c>
      <c r="C598" s="198">
        <v>6779437</v>
      </c>
      <c r="D598" s="198">
        <v>7821517.54</v>
      </c>
      <c r="E598" s="198">
        <v>1564303.51</v>
      </c>
    </row>
    <row r="599" spans="2:5">
      <c r="B599" s="213" t="s">
        <v>2156</v>
      </c>
      <c r="C599" s="198">
        <v>4802120</v>
      </c>
      <c r="D599" s="198">
        <v>5454116.0300000003</v>
      </c>
      <c r="E599" s="198">
        <v>1090823.2</v>
      </c>
    </row>
    <row r="600" spans="2:5">
      <c r="B600" s="212" t="s">
        <v>2157</v>
      </c>
      <c r="C600" s="198">
        <v>4802120</v>
      </c>
      <c r="D600" s="198">
        <v>5454116.0300000003</v>
      </c>
      <c r="E600" s="198">
        <v>1090823.2</v>
      </c>
    </row>
    <row r="601" spans="2:5">
      <c r="B601" s="213" t="s">
        <v>2158</v>
      </c>
      <c r="C601" s="198">
        <v>6779437</v>
      </c>
      <c r="D601" s="198">
        <v>1564304.51</v>
      </c>
      <c r="E601" s="198">
        <v>1564303.51</v>
      </c>
    </row>
    <row r="602" spans="2:5">
      <c r="B602" s="212" t="s">
        <v>2159</v>
      </c>
      <c r="C602" s="198">
        <v>6779437</v>
      </c>
      <c r="D602" s="198">
        <v>1564304.51</v>
      </c>
      <c r="E602" s="198">
        <v>1564303.51</v>
      </c>
    </row>
    <row r="603" spans="2:5">
      <c r="B603" s="213" t="s">
        <v>346</v>
      </c>
      <c r="C603" s="198">
        <v>2111081</v>
      </c>
      <c r="D603" s="198">
        <v>14158455.380000001</v>
      </c>
      <c r="E603" s="198">
        <v>11914750.77</v>
      </c>
    </row>
    <row r="604" spans="2:5">
      <c r="B604" s="212" t="s">
        <v>681</v>
      </c>
      <c r="C604" s="198">
        <v>2111081</v>
      </c>
      <c r="D604" s="198">
        <v>14158455.380000001</v>
      </c>
      <c r="E604" s="198">
        <v>11914750.77</v>
      </c>
    </row>
    <row r="605" spans="2:5">
      <c r="B605" s="213" t="s">
        <v>2837</v>
      </c>
      <c r="C605" s="198">
        <v>3694504</v>
      </c>
      <c r="D605" s="198">
        <v>4150266.2</v>
      </c>
      <c r="E605" s="198">
        <v>0</v>
      </c>
    </row>
    <row r="606" spans="2:5">
      <c r="B606" s="212" t="s">
        <v>2838</v>
      </c>
      <c r="C606" s="198">
        <v>3694504</v>
      </c>
      <c r="D606" s="198">
        <v>4150266.2</v>
      </c>
      <c r="E606" s="198">
        <v>0</v>
      </c>
    </row>
    <row r="607" spans="2:5">
      <c r="B607" s="213" t="s">
        <v>1066</v>
      </c>
      <c r="C607" s="198">
        <v>27066154</v>
      </c>
      <c r="D607" s="198">
        <v>25656032.199999999</v>
      </c>
      <c r="E607" s="198">
        <v>20063032.030000001</v>
      </c>
    </row>
    <row r="608" spans="2:5">
      <c r="B608" s="212" t="s">
        <v>1067</v>
      </c>
      <c r="C608" s="198">
        <v>27066154</v>
      </c>
      <c r="D608" s="198">
        <v>25656032.199999999</v>
      </c>
      <c r="E608" s="198">
        <v>20063032.030000001</v>
      </c>
    </row>
    <row r="609" spans="2:5">
      <c r="B609" s="213" t="s">
        <v>3583</v>
      </c>
      <c r="C609" s="198">
        <v>0</v>
      </c>
      <c r="D609" s="198">
        <v>1341779.49</v>
      </c>
      <c r="E609" s="198">
        <v>0</v>
      </c>
    </row>
    <row r="610" spans="2:5">
      <c r="B610" s="212" t="s">
        <v>3582</v>
      </c>
      <c r="C610" s="198">
        <v>0</v>
      </c>
      <c r="D610" s="198">
        <v>1341779.49</v>
      </c>
      <c r="E610" s="198">
        <v>0</v>
      </c>
    </row>
    <row r="611" spans="2:5">
      <c r="B611" s="213" t="s">
        <v>3581</v>
      </c>
      <c r="C611" s="198">
        <v>0</v>
      </c>
      <c r="D611" s="198">
        <v>1889215.45</v>
      </c>
      <c r="E611" s="198">
        <v>0</v>
      </c>
    </row>
    <row r="612" spans="2:5">
      <c r="B612" s="212" t="s">
        <v>3580</v>
      </c>
      <c r="C612" s="198">
        <v>0</v>
      </c>
      <c r="D612" s="198">
        <v>1889215.45</v>
      </c>
      <c r="E612" s="198">
        <v>0</v>
      </c>
    </row>
    <row r="613" spans="2:5">
      <c r="B613" s="213" t="s">
        <v>3579</v>
      </c>
      <c r="C613" s="198">
        <v>0</v>
      </c>
      <c r="D613" s="198">
        <v>1341779.49</v>
      </c>
      <c r="E613" s="198">
        <v>0</v>
      </c>
    </row>
    <row r="614" spans="2:5">
      <c r="B614" s="212" t="s">
        <v>3578</v>
      </c>
      <c r="C614" s="198">
        <v>0</v>
      </c>
      <c r="D614" s="198">
        <v>1341779.49</v>
      </c>
      <c r="E614" s="198">
        <v>0</v>
      </c>
    </row>
    <row r="615" spans="2:5">
      <c r="B615" s="213" t="s">
        <v>3577</v>
      </c>
      <c r="C615" s="198">
        <v>0</v>
      </c>
      <c r="D615" s="198">
        <v>1341779.49</v>
      </c>
      <c r="E615" s="198">
        <v>0</v>
      </c>
    </row>
    <row r="616" spans="2:5">
      <c r="B616" s="212" t="s">
        <v>3576</v>
      </c>
      <c r="C616" s="198">
        <v>0</v>
      </c>
      <c r="D616" s="198">
        <v>1341779.49</v>
      </c>
      <c r="E616" s="198">
        <v>0</v>
      </c>
    </row>
    <row r="617" spans="2:5">
      <c r="B617" s="213" t="s">
        <v>3575</v>
      </c>
      <c r="C617" s="198">
        <v>0</v>
      </c>
      <c r="D617" s="198">
        <v>1341779.49</v>
      </c>
      <c r="E617" s="198">
        <v>0</v>
      </c>
    </row>
    <row r="618" spans="2:5">
      <c r="B618" s="212" t="s">
        <v>3574</v>
      </c>
      <c r="C618" s="198">
        <v>0</v>
      </c>
      <c r="D618" s="198">
        <v>1341779.49</v>
      </c>
      <c r="E618" s="198">
        <v>0</v>
      </c>
    </row>
    <row r="619" spans="2:5">
      <c r="B619" s="213" t="s">
        <v>347</v>
      </c>
      <c r="C619" s="198">
        <v>396054554</v>
      </c>
      <c r="D619" s="198">
        <v>208900793</v>
      </c>
      <c r="E619" s="198">
        <v>95288044.590000004</v>
      </c>
    </row>
    <row r="620" spans="2:5">
      <c r="B620" s="212" t="s">
        <v>682</v>
      </c>
      <c r="C620" s="198">
        <v>396054554</v>
      </c>
      <c r="D620" s="198">
        <v>208900793</v>
      </c>
      <c r="E620" s="198">
        <v>95288044.590000004</v>
      </c>
    </row>
    <row r="621" spans="2:5">
      <c r="B621" s="214" t="s">
        <v>287</v>
      </c>
      <c r="C621" s="198">
        <v>3157458149</v>
      </c>
      <c r="D621" s="198">
        <v>3482876654.3299985</v>
      </c>
      <c r="E621" s="198">
        <v>2185054454.5100002</v>
      </c>
    </row>
    <row r="622" spans="2:5">
      <c r="B622" s="219" t="s">
        <v>281</v>
      </c>
      <c r="C622" s="218">
        <v>2839965997</v>
      </c>
      <c r="D622" s="218">
        <v>3116656562.6799984</v>
      </c>
      <c r="E622" s="218">
        <v>1965260134.2</v>
      </c>
    </row>
    <row r="623" spans="2:5">
      <c r="B623" s="213" t="s">
        <v>2804</v>
      </c>
      <c r="C623" s="198">
        <v>17837386</v>
      </c>
      <c r="D623" s="198">
        <v>2</v>
      </c>
      <c r="E623" s="198">
        <v>0</v>
      </c>
    </row>
    <row r="624" spans="2:5">
      <c r="B624" s="212" t="s">
        <v>2585</v>
      </c>
      <c r="C624" s="198">
        <v>17837386</v>
      </c>
      <c r="D624" s="198">
        <v>2</v>
      </c>
      <c r="E624" s="198">
        <v>0</v>
      </c>
    </row>
    <row r="625" spans="2:5">
      <c r="B625" s="213" t="s">
        <v>2839</v>
      </c>
      <c r="C625" s="198">
        <v>10740698</v>
      </c>
      <c r="D625" s="198">
        <v>2</v>
      </c>
      <c r="E625" s="198">
        <v>0</v>
      </c>
    </row>
    <row r="626" spans="2:5">
      <c r="B626" s="212" t="s">
        <v>2840</v>
      </c>
      <c r="C626" s="198">
        <v>10740698</v>
      </c>
      <c r="D626" s="198">
        <v>2</v>
      </c>
      <c r="E626" s="198">
        <v>0</v>
      </c>
    </row>
    <row r="627" spans="2:5">
      <c r="B627" s="213" t="s">
        <v>4135</v>
      </c>
      <c r="C627" s="198">
        <v>11035275</v>
      </c>
      <c r="D627" s="198">
        <v>0.56000000000000005</v>
      </c>
      <c r="E627" s="198">
        <v>0</v>
      </c>
    </row>
    <row r="628" spans="2:5">
      <c r="B628" s="212" t="s">
        <v>1175</v>
      </c>
      <c r="C628" s="198">
        <v>11035275</v>
      </c>
      <c r="D628" s="198">
        <v>0.56000000000000005</v>
      </c>
      <c r="E628" s="198">
        <v>0</v>
      </c>
    </row>
    <row r="629" spans="2:5">
      <c r="B629" s="213" t="s">
        <v>348</v>
      </c>
      <c r="C629" s="198">
        <v>8038270</v>
      </c>
      <c r="D629" s="198">
        <v>36360059.850000001</v>
      </c>
      <c r="E629" s="198">
        <v>16252825.449999999</v>
      </c>
    </row>
    <row r="630" spans="2:5">
      <c r="B630" s="212" t="s">
        <v>683</v>
      </c>
      <c r="C630" s="198">
        <v>8038270</v>
      </c>
      <c r="D630" s="198">
        <v>36360059.850000001</v>
      </c>
      <c r="E630" s="198">
        <v>16252825.449999999</v>
      </c>
    </row>
    <row r="631" spans="2:5">
      <c r="B631" s="213" t="s">
        <v>1176</v>
      </c>
      <c r="C631" s="198">
        <v>4595200</v>
      </c>
      <c r="D631" s="198">
        <v>1.93</v>
      </c>
      <c r="E631" s="198">
        <v>0</v>
      </c>
    </row>
    <row r="632" spans="2:5">
      <c r="B632" s="212" t="s">
        <v>1177</v>
      </c>
      <c r="C632" s="198">
        <v>4595200</v>
      </c>
      <c r="D632" s="198">
        <v>1.93</v>
      </c>
      <c r="E632" s="198">
        <v>0</v>
      </c>
    </row>
    <row r="633" spans="2:5">
      <c r="B633" s="213" t="s">
        <v>4134</v>
      </c>
      <c r="C633" s="198">
        <v>12313456</v>
      </c>
      <c r="D633" s="198">
        <v>1.42</v>
      </c>
      <c r="E633" s="198">
        <v>0</v>
      </c>
    </row>
    <row r="634" spans="2:5">
      <c r="B634" s="212" t="s">
        <v>1178</v>
      </c>
      <c r="C634" s="198">
        <v>12313456</v>
      </c>
      <c r="D634" s="198">
        <v>1.42</v>
      </c>
      <c r="E634" s="198">
        <v>0</v>
      </c>
    </row>
    <row r="635" spans="2:5">
      <c r="B635" s="213" t="s">
        <v>349</v>
      </c>
      <c r="C635" s="198">
        <v>14208763</v>
      </c>
      <c r="D635" s="198">
        <v>14208763</v>
      </c>
      <c r="E635" s="198">
        <v>0</v>
      </c>
    </row>
    <row r="636" spans="2:5">
      <c r="B636" s="212" t="s">
        <v>684</v>
      </c>
      <c r="C636" s="198">
        <v>14208763</v>
      </c>
      <c r="D636" s="198">
        <v>14208763</v>
      </c>
      <c r="E636" s="198">
        <v>0</v>
      </c>
    </row>
    <row r="637" spans="2:5">
      <c r="B637" s="213" t="s">
        <v>4114</v>
      </c>
      <c r="C637" s="198">
        <v>11951551</v>
      </c>
      <c r="D637" s="198">
        <v>11951551</v>
      </c>
      <c r="E637" s="198">
        <v>2212500</v>
      </c>
    </row>
    <row r="638" spans="2:5">
      <c r="B638" s="212" t="s">
        <v>685</v>
      </c>
      <c r="C638" s="198">
        <v>11951551</v>
      </c>
      <c r="D638" s="198">
        <v>11951551</v>
      </c>
      <c r="E638" s="198">
        <v>2212500</v>
      </c>
    </row>
    <row r="639" spans="2:5">
      <c r="B639" s="213" t="s">
        <v>2695</v>
      </c>
      <c r="C639" s="198">
        <v>7102971</v>
      </c>
      <c r="D639" s="198">
        <v>32950438.260000002</v>
      </c>
      <c r="E639" s="198">
        <v>24712828.690000001</v>
      </c>
    </row>
    <row r="640" spans="2:5">
      <c r="B640" s="212" t="s">
        <v>1000</v>
      </c>
      <c r="C640" s="198">
        <v>7102971</v>
      </c>
      <c r="D640" s="198">
        <v>32950438.260000002</v>
      </c>
      <c r="E640" s="198">
        <v>24712828.690000001</v>
      </c>
    </row>
    <row r="641" spans="2:5">
      <c r="B641" s="213" t="s">
        <v>350</v>
      </c>
      <c r="C641" s="198">
        <v>54508365</v>
      </c>
      <c r="D641" s="198">
        <v>50554996.469999999</v>
      </c>
      <c r="E641" s="198">
        <v>19386825.710000001</v>
      </c>
    </row>
    <row r="642" spans="2:5">
      <c r="B642" s="212" t="s">
        <v>686</v>
      </c>
      <c r="C642" s="198">
        <v>54508365</v>
      </c>
      <c r="D642" s="198">
        <v>50554996.469999999</v>
      </c>
      <c r="E642" s="198">
        <v>19386825.710000001</v>
      </c>
    </row>
    <row r="643" spans="2:5">
      <c r="B643" s="213" t="s">
        <v>2805</v>
      </c>
      <c r="C643" s="198">
        <v>17078119</v>
      </c>
      <c r="D643" s="198">
        <v>1</v>
      </c>
      <c r="E643" s="198">
        <v>0</v>
      </c>
    </row>
    <row r="644" spans="2:5">
      <c r="B644" s="212" t="s">
        <v>2588</v>
      </c>
      <c r="C644" s="198">
        <v>17078119</v>
      </c>
      <c r="D644" s="198">
        <v>1</v>
      </c>
      <c r="E644" s="198">
        <v>0</v>
      </c>
    </row>
    <row r="645" spans="2:5">
      <c r="B645" s="213" t="s">
        <v>351</v>
      </c>
      <c r="C645" s="198">
        <v>37399895</v>
      </c>
      <c r="D645" s="198">
        <v>44492141.350000001</v>
      </c>
      <c r="E645" s="198">
        <v>0</v>
      </c>
    </row>
    <row r="646" spans="2:5">
      <c r="B646" s="212" t="s">
        <v>687</v>
      </c>
      <c r="C646" s="198">
        <v>37399895</v>
      </c>
      <c r="D646" s="198">
        <v>44492141.350000001</v>
      </c>
      <c r="E646" s="198">
        <v>0</v>
      </c>
    </row>
    <row r="647" spans="2:5">
      <c r="B647" s="213" t="s">
        <v>4115</v>
      </c>
      <c r="C647" s="198">
        <v>29578279</v>
      </c>
      <c r="D647" s="198">
        <v>3</v>
      </c>
      <c r="E647" s="198">
        <v>0</v>
      </c>
    </row>
    <row r="648" spans="2:5">
      <c r="B648" s="212" t="s">
        <v>2585</v>
      </c>
      <c r="C648" s="198">
        <v>29578279</v>
      </c>
      <c r="D648" s="198">
        <v>3</v>
      </c>
      <c r="E648" s="198">
        <v>0</v>
      </c>
    </row>
    <row r="649" spans="2:5">
      <c r="B649" s="213" t="s">
        <v>352</v>
      </c>
      <c r="C649" s="198">
        <v>11859548</v>
      </c>
      <c r="D649" s="198">
        <v>11859548</v>
      </c>
      <c r="E649" s="198">
        <v>4605680.74</v>
      </c>
    </row>
    <row r="650" spans="2:5">
      <c r="B650" s="212" t="s">
        <v>688</v>
      </c>
      <c r="C650" s="198">
        <v>11859548</v>
      </c>
      <c r="D650" s="198">
        <v>11859548</v>
      </c>
      <c r="E650" s="198">
        <v>4605680.74</v>
      </c>
    </row>
    <row r="651" spans="2:5">
      <c r="B651" s="213" t="s">
        <v>2586</v>
      </c>
      <c r="C651" s="198">
        <v>67561129</v>
      </c>
      <c r="D651" s="198">
        <v>49592452</v>
      </c>
      <c r="E651" s="198">
        <v>40000000</v>
      </c>
    </row>
    <row r="652" spans="2:5">
      <c r="B652" s="212" t="s">
        <v>2587</v>
      </c>
      <c r="C652" s="198">
        <v>62629959</v>
      </c>
      <c r="D652" s="198">
        <v>49592450</v>
      </c>
      <c r="E652" s="198">
        <v>40000000</v>
      </c>
    </row>
    <row r="653" spans="2:5">
      <c r="B653" s="212" t="s">
        <v>2841</v>
      </c>
      <c r="C653" s="198">
        <v>4931170</v>
      </c>
      <c r="D653" s="198">
        <v>2</v>
      </c>
      <c r="E653" s="198">
        <v>0</v>
      </c>
    </row>
    <row r="654" spans="2:5">
      <c r="B654" s="213" t="s">
        <v>2756</v>
      </c>
      <c r="C654" s="198">
        <v>60671173</v>
      </c>
      <c r="D654" s="198">
        <v>56792141</v>
      </c>
      <c r="E654" s="198">
        <v>47741465.590000004</v>
      </c>
    </row>
    <row r="655" spans="2:5">
      <c r="B655" s="212" t="s">
        <v>2757</v>
      </c>
      <c r="C655" s="198">
        <v>60671173</v>
      </c>
      <c r="D655" s="198">
        <v>56792141</v>
      </c>
      <c r="E655" s="198">
        <v>47741465.590000004</v>
      </c>
    </row>
    <row r="656" spans="2:5">
      <c r="B656" s="213" t="s">
        <v>1840</v>
      </c>
      <c r="C656" s="198">
        <v>12486882</v>
      </c>
      <c r="D656" s="198">
        <v>11291882</v>
      </c>
      <c r="E656" s="198">
        <v>0</v>
      </c>
    </row>
    <row r="657" spans="2:5">
      <c r="B657" s="212" t="s">
        <v>1841</v>
      </c>
      <c r="C657" s="198">
        <v>12486882</v>
      </c>
      <c r="D657" s="198">
        <v>11291882</v>
      </c>
      <c r="E657" s="198">
        <v>0</v>
      </c>
    </row>
    <row r="658" spans="2:5">
      <c r="B658" s="213" t="s">
        <v>4133</v>
      </c>
      <c r="C658" s="198">
        <v>3043403</v>
      </c>
      <c r="D658" s="198">
        <v>2856054</v>
      </c>
      <c r="E658" s="198">
        <v>0</v>
      </c>
    </row>
    <row r="659" spans="2:5">
      <c r="B659" s="212" t="s">
        <v>2842</v>
      </c>
      <c r="C659" s="198">
        <v>3043403</v>
      </c>
      <c r="D659" s="198">
        <v>2856054</v>
      </c>
      <c r="E659" s="198">
        <v>0</v>
      </c>
    </row>
    <row r="660" spans="2:5">
      <c r="B660" s="213" t="s">
        <v>1842</v>
      </c>
      <c r="C660" s="198">
        <v>11208701</v>
      </c>
      <c r="D660" s="198">
        <v>6345551.0300000003</v>
      </c>
      <c r="E660" s="198">
        <v>5575450.1900000004</v>
      </c>
    </row>
    <row r="661" spans="2:5">
      <c r="B661" s="212" t="s">
        <v>1843</v>
      </c>
      <c r="C661" s="198">
        <v>11208701</v>
      </c>
      <c r="D661" s="198">
        <v>6345551.0300000003</v>
      </c>
      <c r="E661" s="198">
        <v>5575450.1900000004</v>
      </c>
    </row>
    <row r="662" spans="2:5">
      <c r="B662" s="213" t="s">
        <v>1844</v>
      </c>
      <c r="C662" s="198">
        <v>11208701</v>
      </c>
      <c r="D662" s="198">
        <v>6345551.0300000003</v>
      </c>
      <c r="E662" s="198">
        <v>5575450.1900000004</v>
      </c>
    </row>
    <row r="663" spans="2:5">
      <c r="B663" s="212" t="s">
        <v>1845</v>
      </c>
      <c r="C663" s="198">
        <v>11208701</v>
      </c>
      <c r="D663" s="198">
        <v>6345551.0300000003</v>
      </c>
      <c r="E663" s="198">
        <v>5575450.1900000004</v>
      </c>
    </row>
    <row r="664" spans="2:5">
      <c r="B664" s="213" t="s">
        <v>2696</v>
      </c>
      <c r="C664" s="198">
        <v>11208701</v>
      </c>
      <c r="D664" s="198">
        <v>6345511.0300000003</v>
      </c>
      <c r="E664" s="198">
        <v>5575415.7599999998</v>
      </c>
    </row>
    <row r="665" spans="2:5">
      <c r="B665" s="212" t="s">
        <v>1846</v>
      </c>
      <c r="C665" s="198">
        <v>11208701</v>
      </c>
      <c r="D665" s="198">
        <v>6345511.0300000003</v>
      </c>
      <c r="E665" s="198">
        <v>5575415.7599999998</v>
      </c>
    </row>
    <row r="666" spans="2:5">
      <c r="B666" s="213" t="s">
        <v>1847</v>
      </c>
      <c r="C666" s="198">
        <v>6731551</v>
      </c>
      <c r="D666" s="198">
        <v>3749440.43</v>
      </c>
      <c r="E666" s="198">
        <v>3318607.81</v>
      </c>
    </row>
    <row r="667" spans="2:5">
      <c r="B667" s="212" t="s">
        <v>1848</v>
      </c>
      <c r="C667" s="198">
        <v>6731551</v>
      </c>
      <c r="D667" s="198">
        <v>3749440.43</v>
      </c>
      <c r="E667" s="198">
        <v>3318607.81</v>
      </c>
    </row>
    <row r="668" spans="2:5">
      <c r="B668" s="213" t="s">
        <v>1849</v>
      </c>
      <c r="C668" s="198">
        <v>4768626</v>
      </c>
      <c r="D668" s="198">
        <v>1088835</v>
      </c>
      <c r="E668" s="198">
        <v>1088833.44</v>
      </c>
    </row>
    <row r="669" spans="2:5">
      <c r="B669" s="212" t="s">
        <v>1850</v>
      </c>
      <c r="C669" s="198">
        <v>4768626</v>
      </c>
      <c r="D669" s="198">
        <v>1088835</v>
      </c>
      <c r="E669" s="198">
        <v>1088833.44</v>
      </c>
    </row>
    <row r="670" spans="2:5">
      <c r="B670" s="213" t="s">
        <v>1851</v>
      </c>
      <c r="C670" s="198">
        <v>4768626</v>
      </c>
      <c r="D670" s="198">
        <v>1088835</v>
      </c>
      <c r="E670" s="198">
        <v>1088833.45</v>
      </c>
    </row>
    <row r="671" spans="2:5">
      <c r="B671" s="212" t="s">
        <v>1852</v>
      </c>
      <c r="C671" s="198">
        <v>4768626</v>
      </c>
      <c r="D671" s="198">
        <v>1088835</v>
      </c>
      <c r="E671" s="198">
        <v>1088833.45</v>
      </c>
    </row>
    <row r="672" spans="2:5">
      <c r="B672" s="213" t="s">
        <v>4132</v>
      </c>
      <c r="C672" s="198">
        <v>11208701</v>
      </c>
      <c r="D672" s="198">
        <v>11208701</v>
      </c>
      <c r="E672" s="198">
        <v>2506068</v>
      </c>
    </row>
    <row r="673" spans="2:5">
      <c r="B673" s="212" t="s">
        <v>1853</v>
      </c>
      <c r="C673" s="198">
        <v>11208701</v>
      </c>
      <c r="D673" s="198">
        <v>11208701</v>
      </c>
      <c r="E673" s="198">
        <v>2506068</v>
      </c>
    </row>
    <row r="674" spans="2:5">
      <c r="B674" s="213" t="s">
        <v>353</v>
      </c>
      <c r="C674" s="198">
        <v>2763625</v>
      </c>
      <c r="D674" s="198">
        <v>95494366.609999999</v>
      </c>
      <c r="E674" s="198">
        <v>71755877.760000005</v>
      </c>
    </row>
    <row r="675" spans="2:5">
      <c r="B675" s="212" t="s">
        <v>689</v>
      </c>
      <c r="C675" s="198">
        <v>2763625</v>
      </c>
      <c r="D675" s="198">
        <v>95494366.609999999</v>
      </c>
      <c r="E675" s="198">
        <v>71755877.760000005</v>
      </c>
    </row>
    <row r="676" spans="2:5">
      <c r="B676" s="213" t="s">
        <v>1854</v>
      </c>
      <c r="C676" s="198">
        <v>11208701</v>
      </c>
      <c r="D676" s="198">
        <v>2506069</v>
      </c>
      <c r="E676" s="198">
        <v>2506067.9900000002</v>
      </c>
    </row>
    <row r="677" spans="2:5">
      <c r="B677" s="212" t="s">
        <v>1855</v>
      </c>
      <c r="C677" s="198">
        <v>11208701</v>
      </c>
      <c r="D677" s="198">
        <v>2506069</v>
      </c>
      <c r="E677" s="198">
        <v>2506067.9900000002</v>
      </c>
    </row>
    <row r="678" spans="2:5">
      <c r="B678" s="213" t="s">
        <v>1856</v>
      </c>
      <c r="C678" s="198">
        <v>6731551</v>
      </c>
      <c r="D678" s="198">
        <v>1519416</v>
      </c>
      <c r="E678" s="198">
        <v>1519414.04</v>
      </c>
    </row>
    <row r="679" spans="2:5">
      <c r="B679" s="212" t="s">
        <v>1857</v>
      </c>
      <c r="C679" s="198">
        <v>6731551</v>
      </c>
      <c r="D679" s="198">
        <v>1519416</v>
      </c>
      <c r="E679" s="198">
        <v>1519414.04</v>
      </c>
    </row>
    <row r="680" spans="2:5">
      <c r="B680" s="213" t="s">
        <v>4131</v>
      </c>
      <c r="C680" s="198">
        <v>6731551</v>
      </c>
      <c r="D680" s="198">
        <v>1519416</v>
      </c>
      <c r="E680" s="198">
        <v>1519414.04</v>
      </c>
    </row>
    <row r="681" spans="2:5">
      <c r="B681" s="212" t="s">
        <v>1858</v>
      </c>
      <c r="C681" s="198">
        <v>6731551</v>
      </c>
      <c r="D681" s="198">
        <v>1519416</v>
      </c>
      <c r="E681" s="198">
        <v>1519414.04</v>
      </c>
    </row>
    <row r="682" spans="2:5">
      <c r="B682" s="213" t="s">
        <v>1001</v>
      </c>
      <c r="C682" s="198">
        <v>9944159</v>
      </c>
      <c r="D682" s="198">
        <v>33797176.43</v>
      </c>
      <c r="E682" s="198">
        <v>33797175.43</v>
      </c>
    </row>
    <row r="683" spans="2:5">
      <c r="B683" s="212" t="s">
        <v>1002</v>
      </c>
      <c r="C683" s="198">
        <v>9944159</v>
      </c>
      <c r="D683" s="198">
        <v>33797176.43</v>
      </c>
      <c r="E683" s="198">
        <v>33797175.43</v>
      </c>
    </row>
    <row r="684" spans="2:5">
      <c r="B684" s="213" t="s">
        <v>2697</v>
      </c>
      <c r="C684" s="198">
        <v>12486882</v>
      </c>
      <c r="D684" s="198">
        <v>2884429</v>
      </c>
      <c r="E684" s="198">
        <v>2884427.29</v>
      </c>
    </row>
    <row r="685" spans="2:5">
      <c r="B685" s="212" t="s">
        <v>1859</v>
      </c>
      <c r="C685" s="198">
        <v>12486882</v>
      </c>
      <c r="D685" s="198">
        <v>2884429</v>
      </c>
      <c r="E685" s="198">
        <v>2884427.29</v>
      </c>
    </row>
    <row r="686" spans="2:5">
      <c r="B686" s="213" t="s">
        <v>1860</v>
      </c>
      <c r="C686" s="198">
        <v>11208701</v>
      </c>
      <c r="D686" s="198">
        <v>11208701</v>
      </c>
      <c r="E686" s="198">
        <v>2437448.94</v>
      </c>
    </row>
    <row r="687" spans="2:5">
      <c r="B687" s="212" t="s">
        <v>1861</v>
      </c>
      <c r="C687" s="198">
        <v>11208701</v>
      </c>
      <c r="D687" s="198">
        <v>11208701</v>
      </c>
      <c r="E687" s="198">
        <v>2437448.94</v>
      </c>
    </row>
    <row r="688" spans="2:5">
      <c r="B688" s="213" t="s">
        <v>1862</v>
      </c>
      <c r="C688" s="198">
        <v>6731551</v>
      </c>
      <c r="D688" s="198">
        <v>2314141</v>
      </c>
      <c r="E688" s="198">
        <v>0</v>
      </c>
    </row>
    <row r="689" spans="2:5">
      <c r="B689" s="212" t="s">
        <v>1863</v>
      </c>
      <c r="C689" s="198">
        <v>6731551</v>
      </c>
      <c r="D689" s="198">
        <v>2314141</v>
      </c>
      <c r="E689" s="198">
        <v>0</v>
      </c>
    </row>
    <row r="690" spans="2:5">
      <c r="B690" s="213" t="s">
        <v>4130</v>
      </c>
      <c r="C690" s="198">
        <v>3754097</v>
      </c>
      <c r="D690" s="198">
        <v>3524141</v>
      </c>
      <c r="E690" s="198">
        <v>0</v>
      </c>
    </row>
    <row r="691" spans="2:5">
      <c r="B691" s="212" t="s">
        <v>2843</v>
      </c>
      <c r="C691" s="198">
        <v>3754097</v>
      </c>
      <c r="D691" s="198">
        <v>3524141</v>
      </c>
      <c r="E691" s="198">
        <v>0</v>
      </c>
    </row>
    <row r="692" spans="2:5">
      <c r="B692" s="213" t="s">
        <v>1864</v>
      </c>
      <c r="C692" s="198">
        <v>6731551</v>
      </c>
      <c r="D692" s="198">
        <v>1</v>
      </c>
      <c r="E692" s="198">
        <v>0</v>
      </c>
    </row>
    <row r="693" spans="2:5">
      <c r="B693" s="212" t="s">
        <v>1865</v>
      </c>
      <c r="C693" s="198">
        <v>6731551</v>
      </c>
      <c r="D693" s="198">
        <v>1</v>
      </c>
      <c r="E693" s="198">
        <v>0</v>
      </c>
    </row>
    <row r="694" spans="2:5">
      <c r="B694" s="213" t="s">
        <v>4129</v>
      </c>
      <c r="C694" s="198">
        <v>6731551</v>
      </c>
      <c r="D694" s="198">
        <v>1</v>
      </c>
      <c r="E694" s="198">
        <v>0</v>
      </c>
    </row>
    <row r="695" spans="2:5">
      <c r="B695" s="212" t="s">
        <v>1866</v>
      </c>
      <c r="C695" s="198">
        <v>6731551</v>
      </c>
      <c r="D695" s="198">
        <v>1</v>
      </c>
      <c r="E695" s="198">
        <v>0</v>
      </c>
    </row>
    <row r="696" spans="2:5">
      <c r="B696" s="213" t="s">
        <v>1003</v>
      </c>
      <c r="C696" s="198">
        <v>17047130</v>
      </c>
      <c r="D696" s="198">
        <v>17047130</v>
      </c>
      <c r="E696" s="198">
        <v>0</v>
      </c>
    </row>
    <row r="697" spans="2:5">
      <c r="B697" s="212" t="s">
        <v>1004</v>
      </c>
      <c r="C697" s="198">
        <v>17047130</v>
      </c>
      <c r="D697" s="198">
        <v>17047130</v>
      </c>
      <c r="E697" s="198">
        <v>0</v>
      </c>
    </row>
    <row r="698" spans="2:5">
      <c r="B698" s="213" t="s">
        <v>1867</v>
      </c>
      <c r="C698" s="198">
        <v>21746580</v>
      </c>
      <c r="D698" s="198">
        <v>1</v>
      </c>
      <c r="E698" s="198">
        <v>0</v>
      </c>
    </row>
    <row r="699" spans="2:5">
      <c r="B699" s="212" t="s">
        <v>1868</v>
      </c>
      <c r="C699" s="198">
        <v>21746580</v>
      </c>
      <c r="D699" s="198">
        <v>1</v>
      </c>
      <c r="E699" s="198">
        <v>0</v>
      </c>
    </row>
    <row r="700" spans="2:5">
      <c r="B700" s="213" t="s">
        <v>4128</v>
      </c>
      <c r="C700" s="198">
        <v>25327139</v>
      </c>
      <c r="D700" s="198">
        <v>15949418</v>
      </c>
      <c r="E700" s="198">
        <v>0</v>
      </c>
    </row>
    <row r="701" spans="2:5">
      <c r="B701" s="212" t="s">
        <v>2588</v>
      </c>
      <c r="C701" s="198">
        <v>25327139</v>
      </c>
      <c r="D701" s="198">
        <v>15949418</v>
      </c>
      <c r="E701" s="198">
        <v>0</v>
      </c>
    </row>
    <row r="702" spans="2:5">
      <c r="B702" s="213" t="s">
        <v>1869</v>
      </c>
      <c r="C702" s="198">
        <v>11208701</v>
      </c>
      <c r="D702" s="198">
        <v>2413074</v>
      </c>
      <c r="E702" s="198">
        <v>2413072.25</v>
      </c>
    </row>
    <row r="703" spans="2:5">
      <c r="B703" s="212" t="s">
        <v>1870</v>
      </c>
      <c r="C703" s="198">
        <v>11208701</v>
      </c>
      <c r="D703" s="198">
        <v>2413074</v>
      </c>
      <c r="E703" s="198">
        <v>2413072.25</v>
      </c>
    </row>
    <row r="704" spans="2:5">
      <c r="B704" s="213" t="s">
        <v>4127</v>
      </c>
      <c r="C704" s="198">
        <v>73882266</v>
      </c>
      <c r="D704" s="198">
        <v>70829339.620000005</v>
      </c>
      <c r="E704" s="198">
        <v>0</v>
      </c>
    </row>
    <row r="705" spans="2:5">
      <c r="B705" s="212" t="s">
        <v>2585</v>
      </c>
      <c r="C705" s="198">
        <v>73882266</v>
      </c>
      <c r="D705" s="198">
        <v>70829339.620000005</v>
      </c>
      <c r="E705" s="198">
        <v>0</v>
      </c>
    </row>
    <row r="706" spans="2:5">
      <c r="B706" s="213" t="s">
        <v>1871</v>
      </c>
      <c r="C706" s="198">
        <v>6731551</v>
      </c>
      <c r="D706" s="198">
        <v>1559025</v>
      </c>
      <c r="E706" s="198">
        <v>1559023.52</v>
      </c>
    </row>
    <row r="707" spans="2:5">
      <c r="B707" s="212" t="s">
        <v>1872</v>
      </c>
      <c r="C707" s="198">
        <v>6731551</v>
      </c>
      <c r="D707" s="198">
        <v>1559025</v>
      </c>
      <c r="E707" s="198">
        <v>1559023.52</v>
      </c>
    </row>
    <row r="708" spans="2:5">
      <c r="B708" s="213" t="s">
        <v>1873</v>
      </c>
      <c r="C708" s="198">
        <v>6731551</v>
      </c>
      <c r="D708" s="198">
        <v>1559025</v>
      </c>
      <c r="E708" s="198">
        <v>1559023.52</v>
      </c>
    </row>
    <row r="709" spans="2:5">
      <c r="B709" s="212" t="s">
        <v>1874</v>
      </c>
      <c r="C709" s="198">
        <v>6731551</v>
      </c>
      <c r="D709" s="198">
        <v>1559025</v>
      </c>
      <c r="E709" s="198">
        <v>1559023.52</v>
      </c>
    </row>
    <row r="710" spans="2:5">
      <c r="B710" s="213" t="s">
        <v>4126</v>
      </c>
      <c r="C710" s="198">
        <v>6731551</v>
      </c>
      <c r="D710" s="198">
        <v>1559025</v>
      </c>
      <c r="E710" s="198">
        <v>1559023.52</v>
      </c>
    </row>
    <row r="711" spans="2:5">
      <c r="B711" s="212" t="s">
        <v>1875</v>
      </c>
      <c r="C711" s="198">
        <v>6731551</v>
      </c>
      <c r="D711" s="198">
        <v>1559025</v>
      </c>
      <c r="E711" s="198">
        <v>1559023.52</v>
      </c>
    </row>
    <row r="712" spans="2:5">
      <c r="B712" s="213" t="s">
        <v>1005</v>
      </c>
      <c r="C712" s="198">
        <v>42879899</v>
      </c>
      <c r="D712" s="198">
        <v>71150385</v>
      </c>
      <c r="E712" s="198">
        <v>473605</v>
      </c>
    </row>
    <row r="713" spans="2:5">
      <c r="B713" s="212" t="s">
        <v>1006</v>
      </c>
      <c r="C713" s="198">
        <v>34241206</v>
      </c>
      <c r="D713" s="198">
        <v>50000001</v>
      </c>
      <c r="E713" s="198">
        <v>473605</v>
      </c>
    </row>
    <row r="714" spans="2:5">
      <c r="B714" s="212" t="s">
        <v>2844</v>
      </c>
      <c r="C714" s="198">
        <v>8638693</v>
      </c>
      <c r="D714" s="198">
        <v>21150384</v>
      </c>
      <c r="E714" s="198">
        <v>0</v>
      </c>
    </row>
    <row r="715" spans="2:5">
      <c r="B715" s="213" t="s">
        <v>354</v>
      </c>
      <c r="C715" s="198">
        <v>17520178</v>
      </c>
      <c r="D715" s="198">
        <v>11332763.02</v>
      </c>
      <c r="E715" s="198">
        <v>5995681.2199999997</v>
      </c>
    </row>
    <row r="716" spans="2:5">
      <c r="B716" s="212" t="s">
        <v>690</v>
      </c>
      <c r="C716" s="198">
        <v>17520178</v>
      </c>
      <c r="D716" s="198">
        <v>11332763.02</v>
      </c>
      <c r="E716" s="198">
        <v>5995681.2199999997</v>
      </c>
    </row>
    <row r="717" spans="2:5">
      <c r="B717" s="213" t="s">
        <v>4125</v>
      </c>
      <c r="C717" s="198">
        <v>4768626</v>
      </c>
      <c r="D717" s="198">
        <v>1072942</v>
      </c>
      <c r="E717" s="198">
        <v>1072940.79</v>
      </c>
    </row>
    <row r="718" spans="2:5">
      <c r="B718" s="212" t="s">
        <v>1876</v>
      </c>
      <c r="C718" s="198">
        <v>4768626</v>
      </c>
      <c r="D718" s="198">
        <v>1072942</v>
      </c>
      <c r="E718" s="198">
        <v>1072940.79</v>
      </c>
    </row>
    <row r="719" spans="2:5">
      <c r="B719" s="213" t="s">
        <v>4124</v>
      </c>
      <c r="C719" s="198">
        <v>13364163</v>
      </c>
      <c r="D719" s="198">
        <v>2</v>
      </c>
      <c r="E719" s="198">
        <v>0</v>
      </c>
    </row>
    <row r="720" spans="2:5">
      <c r="B720" s="212" t="s">
        <v>2845</v>
      </c>
      <c r="C720" s="198">
        <v>13364163</v>
      </c>
      <c r="D720" s="198">
        <v>2</v>
      </c>
      <c r="E720" s="198">
        <v>0</v>
      </c>
    </row>
    <row r="721" spans="2:5">
      <c r="B721" s="213" t="s">
        <v>1877</v>
      </c>
      <c r="C721" s="198">
        <v>6731551</v>
      </c>
      <c r="D721" s="198">
        <v>1514600</v>
      </c>
      <c r="E721" s="198">
        <v>1514598.83</v>
      </c>
    </row>
    <row r="722" spans="2:5">
      <c r="B722" s="212" t="s">
        <v>1878</v>
      </c>
      <c r="C722" s="198">
        <v>6731551</v>
      </c>
      <c r="D722" s="198">
        <v>1514600</v>
      </c>
      <c r="E722" s="198">
        <v>1514598.83</v>
      </c>
    </row>
    <row r="723" spans="2:5">
      <c r="B723" s="213" t="s">
        <v>1879</v>
      </c>
      <c r="C723" s="198">
        <v>6731551</v>
      </c>
      <c r="D723" s="198">
        <v>1514600</v>
      </c>
      <c r="E723" s="198">
        <v>1514598.83</v>
      </c>
    </row>
    <row r="724" spans="2:5">
      <c r="B724" s="212" t="s">
        <v>1880</v>
      </c>
      <c r="C724" s="198">
        <v>6731551</v>
      </c>
      <c r="D724" s="198">
        <v>1514600</v>
      </c>
      <c r="E724" s="198">
        <v>1514598.83</v>
      </c>
    </row>
    <row r="725" spans="2:5">
      <c r="B725" s="213" t="s">
        <v>1881</v>
      </c>
      <c r="C725" s="198">
        <v>6731551</v>
      </c>
      <c r="D725" s="198">
        <v>1514600</v>
      </c>
      <c r="E725" s="198">
        <v>1514598.83</v>
      </c>
    </row>
    <row r="726" spans="2:5">
      <c r="B726" s="212" t="s">
        <v>1882</v>
      </c>
      <c r="C726" s="198">
        <v>6731551</v>
      </c>
      <c r="D726" s="198">
        <v>1514600</v>
      </c>
      <c r="E726" s="198">
        <v>1514598.83</v>
      </c>
    </row>
    <row r="727" spans="2:5">
      <c r="B727" s="213" t="s">
        <v>1883</v>
      </c>
      <c r="C727" s="198">
        <v>4768626</v>
      </c>
      <c r="D727" s="198">
        <v>5414422.9000000004</v>
      </c>
      <c r="E727" s="198">
        <v>1082884.58</v>
      </c>
    </row>
    <row r="728" spans="2:5">
      <c r="B728" s="212" t="s">
        <v>1884</v>
      </c>
      <c r="C728" s="198">
        <v>4768626</v>
      </c>
      <c r="D728" s="198">
        <v>5414422.9000000004</v>
      </c>
      <c r="E728" s="198">
        <v>1082884.58</v>
      </c>
    </row>
    <row r="729" spans="2:5">
      <c r="B729" s="213" t="s">
        <v>1885</v>
      </c>
      <c r="C729" s="198">
        <v>4768626</v>
      </c>
      <c r="D729" s="198">
        <v>5414422.8799999999</v>
      </c>
      <c r="E729" s="198">
        <v>1082884.58</v>
      </c>
    </row>
    <row r="730" spans="2:5">
      <c r="B730" s="212" t="s">
        <v>1886</v>
      </c>
      <c r="C730" s="198">
        <v>4768626</v>
      </c>
      <c r="D730" s="198">
        <v>5414422.8799999999</v>
      </c>
      <c r="E730" s="198">
        <v>1082884.58</v>
      </c>
    </row>
    <row r="731" spans="2:5">
      <c r="B731" s="213" t="s">
        <v>1887</v>
      </c>
      <c r="C731" s="198">
        <v>4768626</v>
      </c>
      <c r="D731" s="198">
        <v>5414422.8799999999</v>
      </c>
      <c r="E731" s="198">
        <v>1082884.58</v>
      </c>
    </row>
    <row r="732" spans="2:5">
      <c r="B732" s="212" t="s">
        <v>1888</v>
      </c>
      <c r="C732" s="198">
        <v>4768626</v>
      </c>
      <c r="D732" s="198">
        <v>5414422.8799999999</v>
      </c>
      <c r="E732" s="198">
        <v>1082884.58</v>
      </c>
    </row>
    <row r="733" spans="2:5">
      <c r="B733" s="213" t="s">
        <v>2698</v>
      </c>
      <c r="C733" s="198">
        <v>6731551</v>
      </c>
      <c r="D733" s="198">
        <v>7460708.6399999997</v>
      </c>
      <c r="E733" s="198">
        <v>1492141.73</v>
      </c>
    </row>
    <row r="734" spans="2:5">
      <c r="B734" s="212" t="s">
        <v>1889</v>
      </c>
      <c r="C734" s="198">
        <v>6731551</v>
      </c>
      <c r="D734" s="198">
        <v>7460708.6399999997</v>
      </c>
      <c r="E734" s="198">
        <v>1492141.73</v>
      </c>
    </row>
    <row r="735" spans="2:5">
      <c r="B735" s="213" t="s">
        <v>4123</v>
      </c>
      <c r="C735" s="198">
        <v>0</v>
      </c>
      <c r="D735" s="198">
        <v>30336106.729999997</v>
      </c>
      <c r="E735" s="198">
        <v>15447461.91</v>
      </c>
    </row>
    <row r="736" spans="2:5">
      <c r="B736" s="212" t="s">
        <v>3299</v>
      </c>
      <c r="C736" s="198">
        <v>0</v>
      </c>
      <c r="D736" s="198">
        <v>30336106.729999997</v>
      </c>
      <c r="E736" s="198">
        <v>15447461.91</v>
      </c>
    </row>
    <row r="737" spans="2:5">
      <c r="B737" s="213" t="s">
        <v>1890</v>
      </c>
      <c r="C737" s="198">
        <v>4768626</v>
      </c>
      <c r="D737" s="198">
        <v>5414422.8799999999</v>
      </c>
      <c r="E737" s="198">
        <v>1082884.56</v>
      </c>
    </row>
    <row r="738" spans="2:5">
      <c r="B738" s="212" t="s">
        <v>1891</v>
      </c>
      <c r="C738" s="198">
        <v>4768626</v>
      </c>
      <c r="D738" s="198">
        <v>5414422.8799999999</v>
      </c>
      <c r="E738" s="198">
        <v>1082884.56</v>
      </c>
    </row>
    <row r="739" spans="2:5">
      <c r="B739" s="213" t="s">
        <v>1892</v>
      </c>
      <c r="C739" s="198">
        <v>6731551</v>
      </c>
      <c r="D739" s="198">
        <v>1612000</v>
      </c>
      <c r="E739" s="198">
        <v>1611998.8</v>
      </c>
    </row>
    <row r="740" spans="2:5">
      <c r="B740" s="212" t="s">
        <v>1893</v>
      </c>
      <c r="C740" s="198">
        <v>6731551</v>
      </c>
      <c r="D740" s="198">
        <v>1612000</v>
      </c>
      <c r="E740" s="198">
        <v>1611998.8</v>
      </c>
    </row>
    <row r="741" spans="2:5">
      <c r="B741" s="213" t="s">
        <v>4122</v>
      </c>
      <c r="C741" s="198">
        <v>11208701</v>
      </c>
      <c r="D741" s="198">
        <v>2489493</v>
      </c>
      <c r="E741" s="198">
        <v>2489491.1</v>
      </c>
    </row>
    <row r="742" spans="2:5">
      <c r="B742" s="212" t="s">
        <v>1894</v>
      </c>
      <c r="C742" s="198">
        <v>11208701</v>
      </c>
      <c r="D742" s="198">
        <v>2489493</v>
      </c>
      <c r="E742" s="198">
        <v>2489491.1</v>
      </c>
    </row>
    <row r="743" spans="2:5">
      <c r="B743" s="213" t="s">
        <v>355</v>
      </c>
      <c r="C743" s="198">
        <v>196254331</v>
      </c>
      <c r="D743" s="198">
        <v>201616026.03999999</v>
      </c>
      <c r="E743" s="198">
        <v>149681073.36000001</v>
      </c>
    </row>
    <row r="744" spans="2:5">
      <c r="B744" s="212" t="s">
        <v>691</v>
      </c>
      <c r="C744" s="198">
        <v>188538682</v>
      </c>
      <c r="D744" s="198">
        <v>173161155</v>
      </c>
      <c r="E744" s="198">
        <v>149681073.36000001</v>
      </c>
    </row>
    <row r="745" spans="2:5">
      <c r="B745" s="212" t="s">
        <v>2846</v>
      </c>
      <c r="C745" s="198">
        <v>7715649</v>
      </c>
      <c r="D745" s="198">
        <v>28454871.039999999</v>
      </c>
      <c r="E745" s="198">
        <v>0</v>
      </c>
    </row>
    <row r="746" spans="2:5">
      <c r="B746" s="213" t="s">
        <v>1895</v>
      </c>
      <c r="C746" s="198">
        <v>11208701</v>
      </c>
      <c r="D746" s="198">
        <v>2489493</v>
      </c>
      <c r="E746" s="198">
        <v>2489491.1</v>
      </c>
    </row>
    <row r="747" spans="2:5">
      <c r="B747" s="212" t="s">
        <v>1896</v>
      </c>
      <c r="C747" s="198">
        <v>11208701</v>
      </c>
      <c r="D747" s="198">
        <v>2489493</v>
      </c>
      <c r="E747" s="198">
        <v>2489491.1</v>
      </c>
    </row>
    <row r="748" spans="2:5">
      <c r="B748" s="213" t="s">
        <v>1897</v>
      </c>
      <c r="C748" s="198">
        <v>11208701</v>
      </c>
      <c r="D748" s="198">
        <v>2489493</v>
      </c>
      <c r="E748" s="198">
        <v>2489491.1</v>
      </c>
    </row>
    <row r="749" spans="2:5">
      <c r="B749" s="212" t="s">
        <v>1898</v>
      </c>
      <c r="C749" s="198">
        <v>11208701</v>
      </c>
      <c r="D749" s="198">
        <v>2489493</v>
      </c>
      <c r="E749" s="198">
        <v>2489491.1</v>
      </c>
    </row>
    <row r="750" spans="2:5">
      <c r="B750" s="213" t="s">
        <v>1899</v>
      </c>
      <c r="C750" s="198">
        <v>4768626</v>
      </c>
      <c r="D750" s="198">
        <v>1077478</v>
      </c>
      <c r="E750" s="198">
        <v>1077476.07</v>
      </c>
    </row>
    <row r="751" spans="2:5">
      <c r="B751" s="212" t="s">
        <v>1900</v>
      </c>
      <c r="C751" s="198">
        <v>4768626</v>
      </c>
      <c r="D751" s="198">
        <v>1077478</v>
      </c>
      <c r="E751" s="198">
        <v>1077476.07</v>
      </c>
    </row>
    <row r="752" spans="2:5">
      <c r="B752" s="213" t="s">
        <v>4121</v>
      </c>
      <c r="C752" s="198">
        <v>8234119</v>
      </c>
      <c r="D752" s="198">
        <v>7729764</v>
      </c>
      <c r="E752" s="198">
        <v>0</v>
      </c>
    </row>
    <row r="753" spans="2:5">
      <c r="B753" s="212" t="s">
        <v>2847</v>
      </c>
      <c r="C753" s="198">
        <v>8234119</v>
      </c>
      <c r="D753" s="198">
        <v>7729764</v>
      </c>
      <c r="E753" s="198">
        <v>0</v>
      </c>
    </row>
    <row r="754" spans="2:5">
      <c r="B754" s="213" t="s">
        <v>1901</v>
      </c>
      <c r="C754" s="198">
        <v>4768626</v>
      </c>
      <c r="D754" s="198">
        <v>1077478</v>
      </c>
      <c r="E754" s="198">
        <v>1077476.07</v>
      </c>
    </row>
    <row r="755" spans="2:5">
      <c r="B755" s="212" t="s">
        <v>1902</v>
      </c>
      <c r="C755" s="198">
        <v>4768626</v>
      </c>
      <c r="D755" s="198">
        <v>1077478</v>
      </c>
      <c r="E755" s="198">
        <v>1077476.07</v>
      </c>
    </row>
    <row r="756" spans="2:5">
      <c r="B756" s="213" t="s">
        <v>1903</v>
      </c>
      <c r="C756" s="198">
        <v>4768626</v>
      </c>
      <c r="D756" s="198">
        <v>1077478</v>
      </c>
      <c r="E756" s="198">
        <v>1077476.07</v>
      </c>
    </row>
    <row r="757" spans="2:5">
      <c r="B757" s="212" t="s">
        <v>1904</v>
      </c>
      <c r="C757" s="198">
        <v>4768626</v>
      </c>
      <c r="D757" s="198">
        <v>1077478</v>
      </c>
      <c r="E757" s="198">
        <v>1077476.07</v>
      </c>
    </row>
    <row r="758" spans="2:5">
      <c r="B758" s="213" t="s">
        <v>356</v>
      </c>
      <c r="C758" s="198">
        <v>1065535947</v>
      </c>
      <c r="D758" s="198">
        <v>1516408628.3099999</v>
      </c>
      <c r="E758" s="198">
        <v>960897421.4799999</v>
      </c>
    </row>
    <row r="759" spans="2:5">
      <c r="B759" s="212" t="s">
        <v>692</v>
      </c>
      <c r="C759" s="198">
        <v>1065535947</v>
      </c>
      <c r="D759" s="198">
        <v>1516408628.3099999</v>
      </c>
      <c r="E759" s="198">
        <v>960897421.4799999</v>
      </c>
    </row>
    <row r="760" spans="2:5">
      <c r="B760" s="213" t="s">
        <v>2848</v>
      </c>
      <c r="C760" s="198">
        <v>4922731</v>
      </c>
      <c r="D760" s="198">
        <v>2</v>
      </c>
      <c r="E760" s="198">
        <v>0</v>
      </c>
    </row>
    <row r="761" spans="2:5">
      <c r="B761" s="212" t="s">
        <v>2849</v>
      </c>
      <c r="C761" s="198">
        <v>4922731</v>
      </c>
      <c r="D761" s="198">
        <v>2</v>
      </c>
      <c r="E761" s="198">
        <v>0</v>
      </c>
    </row>
    <row r="762" spans="2:5">
      <c r="B762" s="213" t="s">
        <v>2850</v>
      </c>
      <c r="C762" s="198">
        <v>1955649</v>
      </c>
      <c r="D762" s="198">
        <v>2</v>
      </c>
      <c r="E762" s="198">
        <v>0</v>
      </c>
    </row>
    <row r="763" spans="2:5">
      <c r="B763" s="212" t="s">
        <v>2851</v>
      </c>
      <c r="C763" s="198">
        <v>1955649</v>
      </c>
      <c r="D763" s="198">
        <v>2</v>
      </c>
      <c r="E763" s="198">
        <v>0</v>
      </c>
    </row>
    <row r="764" spans="2:5">
      <c r="B764" s="213" t="s">
        <v>357</v>
      </c>
      <c r="C764" s="198">
        <v>7285276</v>
      </c>
      <c r="D764" s="198">
        <v>3285276</v>
      </c>
      <c r="E764" s="198">
        <v>0</v>
      </c>
    </row>
    <row r="765" spans="2:5">
      <c r="B765" s="212" t="s">
        <v>693</v>
      </c>
      <c r="C765" s="198">
        <v>7285276</v>
      </c>
      <c r="D765" s="198">
        <v>3285276</v>
      </c>
      <c r="E765" s="198">
        <v>0</v>
      </c>
    </row>
    <row r="766" spans="2:5">
      <c r="B766" s="213" t="s">
        <v>4120</v>
      </c>
      <c r="C766" s="198">
        <v>0</v>
      </c>
      <c r="D766" s="198">
        <v>8849779.9700000007</v>
      </c>
      <c r="E766" s="198">
        <v>5705280.7199999997</v>
      </c>
    </row>
    <row r="767" spans="2:5">
      <c r="B767" s="212" t="s">
        <v>3719</v>
      </c>
      <c r="C767" s="198">
        <v>0</v>
      </c>
      <c r="D767" s="198">
        <v>7517402.0800000001</v>
      </c>
      <c r="E767" s="198">
        <v>5705280.7199999997</v>
      </c>
    </row>
    <row r="768" spans="2:5">
      <c r="B768" s="212" t="s">
        <v>3573</v>
      </c>
      <c r="C768" s="198">
        <v>0</v>
      </c>
      <c r="D768" s="198">
        <v>1332377.8899999999</v>
      </c>
      <c r="E768" s="198">
        <v>0</v>
      </c>
    </row>
    <row r="769" spans="2:5">
      <c r="B769" s="213" t="s">
        <v>4119</v>
      </c>
      <c r="C769" s="198">
        <v>0</v>
      </c>
      <c r="D769" s="198">
        <v>1875829.6</v>
      </c>
      <c r="E769" s="198">
        <v>0</v>
      </c>
    </row>
    <row r="770" spans="2:5">
      <c r="B770" s="212" t="s">
        <v>3572</v>
      </c>
      <c r="C770" s="198">
        <v>0</v>
      </c>
      <c r="D770" s="198">
        <v>1875829.6</v>
      </c>
      <c r="E770" s="198">
        <v>0</v>
      </c>
    </row>
    <row r="771" spans="2:5">
      <c r="B771" s="213" t="s">
        <v>2758</v>
      </c>
      <c r="C771" s="198">
        <v>47249975</v>
      </c>
      <c r="D771" s="198">
        <v>73942032</v>
      </c>
      <c r="E771" s="198">
        <v>73855993.049999997</v>
      </c>
    </row>
    <row r="772" spans="2:5">
      <c r="B772" s="212" t="s">
        <v>2759</v>
      </c>
      <c r="C772" s="198">
        <v>47249975</v>
      </c>
      <c r="D772" s="198">
        <v>44229032</v>
      </c>
      <c r="E772" s="198">
        <v>44142993.049999997</v>
      </c>
    </row>
    <row r="773" spans="2:5">
      <c r="B773" s="212" t="s">
        <v>3298</v>
      </c>
      <c r="C773" s="198">
        <v>0</v>
      </c>
      <c r="D773" s="198">
        <v>29713000</v>
      </c>
      <c r="E773" s="198">
        <v>29713000</v>
      </c>
    </row>
    <row r="774" spans="2:5">
      <c r="B774" s="213" t="s">
        <v>4118</v>
      </c>
      <c r="C774" s="198">
        <v>0</v>
      </c>
      <c r="D774" s="198">
        <v>1875829.6</v>
      </c>
      <c r="E774" s="198">
        <v>0</v>
      </c>
    </row>
    <row r="775" spans="2:5">
      <c r="B775" s="212" t="s">
        <v>3571</v>
      </c>
      <c r="C775" s="198">
        <v>0</v>
      </c>
      <c r="D775" s="198">
        <v>1875829.6</v>
      </c>
      <c r="E775" s="198">
        <v>0</v>
      </c>
    </row>
    <row r="776" spans="2:5">
      <c r="B776" s="213" t="s">
        <v>2589</v>
      </c>
      <c r="C776" s="198">
        <v>141818653</v>
      </c>
      <c r="D776" s="198">
        <v>119701443</v>
      </c>
      <c r="E776" s="198">
        <v>110515404.09999999</v>
      </c>
    </row>
    <row r="777" spans="2:5">
      <c r="B777" s="212" t="s">
        <v>2590</v>
      </c>
      <c r="C777" s="198">
        <v>141818653</v>
      </c>
      <c r="D777" s="198">
        <v>119701443</v>
      </c>
      <c r="E777" s="198">
        <v>110515404.09999999</v>
      </c>
    </row>
    <row r="778" spans="2:5">
      <c r="B778" s="213" t="s">
        <v>3570</v>
      </c>
      <c r="C778" s="198">
        <v>0</v>
      </c>
      <c r="D778" s="198">
        <v>1332377.8899999999</v>
      </c>
      <c r="E778" s="198">
        <v>0</v>
      </c>
    </row>
    <row r="779" spans="2:5">
      <c r="B779" s="212" t="s">
        <v>3569</v>
      </c>
      <c r="C779" s="198">
        <v>0</v>
      </c>
      <c r="D779" s="198">
        <v>1332377.8899999999</v>
      </c>
      <c r="E779" s="198">
        <v>0</v>
      </c>
    </row>
    <row r="780" spans="2:5">
      <c r="B780" s="213" t="s">
        <v>4117</v>
      </c>
      <c r="C780" s="198">
        <v>0</v>
      </c>
      <c r="D780" s="198">
        <v>3555400.95</v>
      </c>
      <c r="E780" s="198">
        <v>0</v>
      </c>
    </row>
    <row r="781" spans="2:5">
      <c r="B781" s="212" t="s">
        <v>3568</v>
      </c>
      <c r="C781" s="198">
        <v>0</v>
      </c>
      <c r="D781" s="198">
        <v>3555400.95</v>
      </c>
      <c r="E781" s="198">
        <v>0</v>
      </c>
    </row>
    <row r="782" spans="2:5">
      <c r="B782" s="213" t="s">
        <v>2591</v>
      </c>
      <c r="C782" s="198">
        <v>227424974</v>
      </c>
      <c r="D782" s="198">
        <v>204398182.40000001</v>
      </c>
      <c r="E782" s="198">
        <v>164835618.41</v>
      </c>
    </row>
    <row r="783" spans="2:5">
      <c r="B783" s="212" t="s">
        <v>2592</v>
      </c>
      <c r="C783" s="198">
        <v>227424974</v>
      </c>
      <c r="D783" s="198">
        <v>204398182.40000001</v>
      </c>
      <c r="E783" s="198">
        <v>164835618.41</v>
      </c>
    </row>
    <row r="784" spans="2:5">
      <c r="B784" s="213" t="s">
        <v>4116</v>
      </c>
      <c r="C784" s="198">
        <v>0</v>
      </c>
      <c r="D784" s="198">
        <v>1332377.8899999999</v>
      </c>
      <c r="E784" s="198">
        <v>0</v>
      </c>
    </row>
    <row r="785" spans="2:5">
      <c r="B785" s="212" t="s">
        <v>3567</v>
      </c>
      <c r="C785" s="198">
        <v>0</v>
      </c>
      <c r="D785" s="198">
        <v>1332377.8899999999</v>
      </c>
      <c r="E785" s="198">
        <v>0</v>
      </c>
    </row>
    <row r="786" spans="2:5">
      <c r="B786" s="213" t="s">
        <v>2852</v>
      </c>
      <c r="C786" s="198">
        <v>10326196</v>
      </c>
      <c r="D786" s="198">
        <v>17706271</v>
      </c>
      <c r="E786" s="198">
        <v>10000000</v>
      </c>
    </row>
    <row r="787" spans="2:5">
      <c r="B787" s="212" t="s">
        <v>2853</v>
      </c>
      <c r="C787" s="198">
        <v>10326196</v>
      </c>
      <c r="D787" s="198">
        <v>17706271</v>
      </c>
      <c r="E787" s="198">
        <v>10000000</v>
      </c>
    </row>
    <row r="788" spans="2:5">
      <c r="B788" s="213" t="s">
        <v>3566</v>
      </c>
      <c r="C788" s="198">
        <v>0</v>
      </c>
      <c r="D788" s="198">
        <v>1332377.8899999999</v>
      </c>
      <c r="E788" s="198">
        <v>0</v>
      </c>
    </row>
    <row r="789" spans="2:5">
      <c r="B789" s="212" t="s">
        <v>3565</v>
      </c>
      <c r="C789" s="198">
        <v>0</v>
      </c>
      <c r="D789" s="198">
        <v>1332377.8899999999</v>
      </c>
      <c r="E789" s="198">
        <v>0</v>
      </c>
    </row>
    <row r="790" spans="2:5">
      <c r="B790" s="213" t="s">
        <v>3564</v>
      </c>
      <c r="C790" s="198">
        <v>0</v>
      </c>
      <c r="D790" s="198">
        <v>1875829.6</v>
      </c>
      <c r="E790" s="198">
        <v>0</v>
      </c>
    </row>
    <row r="791" spans="2:5">
      <c r="B791" s="212" t="s">
        <v>3563</v>
      </c>
      <c r="C791" s="198">
        <v>0</v>
      </c>
      <c r="D791" s="198">
        <v>1875829.6</v>
      </c>
      <c r="E791" s="198">
        <v>0</v>
      </c>
    </row>
    <row r="792" spans="2:5">
      <c r="B792" s="213" t="s">
        <v>358</v>
      </c>
      <c r="C792" s="198">
        <v>109863228</v>
      </c>
      <c r="D792" s="198">
        <v>42293383.93</v>
      </c>
      <c r="E792" s="198">
        <v>38242470.93</v>
      </c>
    </row>
    <row r="793" spans="2:5">
      <c r="B793" s="212" t="s">
        <v>694</v>
      </c>
      <c r="C793" s="198">
        <v>109863228</v>
      </c>
      <c r="D793" s="198">
        <v>42293383.93</v>
      </c>
      <c r="E793" s="198">
        <v>38242470.93</v>
      </c>
    </row>
    <row r="794" spans="2:5">
      <c r="B794" s="213" t="s">
        <v>3115</v>
      </c>
      <c r="C794" s="198">
        <v>0</v>
      </c>
      <c r="D794" s="198">
        <v>14422575.66</v>
      </c>
      <c r="E794" s="198">
        <v>14422574.66</v>
      </c>
    </row>
    <row r="795" spans="2:5">
      <c r="B795" s="212" t="s">
        <v>3116</v>
      </c>
      <c r="C795" s="198">
        <v>0</v>
      </c>
      <c r="D795" s="198">
        <v>14422575.66</v>
      </c>
      <c r="E795" s="198">
        <v>14422574.66</v>
      </c>
    </row>
    <row r="796" spans="2:5">
      <c r="B796" s="213" t="s">
        <v>2854</v>
      </c>
      <c r="C796" s="198">
        <v>8253326</v>
      </c>
      <c r="D796" s="198">
        <v>2</v>
      </c>
      <c r="E796" s="198">
        <v>0</v>
      </c>
    </row>
    <row r="797" spans="2:5">
      <c r="B797" s="212" t="s">
        <v>2855</v>
      </c>
      <c r="C797" s="198">
        <v>8253326</v>
      </c>
      <c r="D797" s="198">
        <v>2</v>
      </c>
      <c r="E797" s="198">
        <v>0</v>
      </c>
    </row>
    <row r="798" spans="2:5">
      <c r="B798" s="213" t="s">
        <v>1068</v>
      </c>
      <c r="C798" s="198">
        <v>124100127</v>
      </c>
      <c r="D798" s="198">
        <v>108489500</v>
      </c>
      <c r="E798" s="198">
        <v>88283478.420000002</v>
      </c>
    </row>
    <row r="799" spans="2:5">
      <c r="B799" s="212" t="s">
        <v>1069</v>
      </c>
      <c r="C799" s="198">
        <v>124100127</v>
      </c>
      <c r="D799" s="198">
        <v>108489500</v>
      </c>
      <c r="E799" s="198">
        <v>88283478.420000002</v>
      </c>
    </row>
    <row r="800" spans="2:5">
      <c r="B800" s="219" t="s">
        <v>283</v>
      </c>
      <c r="C800" s="218">
        <v>6479036</v>
      </c>
      <c r="D800" s="218">
        <v>235956975.65000001</v>
      </c>
      <c r="E800" s="218">
        <v>219794320.31</v>
      </c>
    </row>
    <row r="801" spans="2:5">
      <c r="B801" s="213" t="s">
        <v>2518</v>
      </c>
      <c r="C801" s="198">
        <v>6479036</v>
      </c>
      <c r="D801" s="198">
        <v>19922820.650000002</v>
      </c>
      <c r="E801" s="198">
        <v>10359421.699999999</v>
      </c>
    </row>
    <row r="802" spans="2:5">
      <c r="B802" s="212" t="s">
        <v>2519</v>
      </c>
      <c r="C802" s="198">
        <v>6479036</v>
      </c>
      <c r="D802" s="198">
        <v>19922820.650000002</v>
      </c>
      <c r="E802" s="198">
        <v>10359421.699999999</v>
      </c>
    </row>
    <row r="803" spans="2:5">
      <c r="B803" s="213" t="s">
        <v>4115</v>
      </c>
      <c r="C803" s="198">
        <v>0</v>
      </c>
      <c r="D803" s="198">
        <v>174193545</v>
      </c>
      <c r="E803" s="198">
        <v>167594346.33000001</v>
      </c>
    </row>
    <row r="804" spans="2:5">
      <c r="B804" s="212" t="s">
        <v>3238</v>
      </c>
      <c r="C804" s="198">
        <v>0</v>
      </c>
      <c r="D804" s="198">
        <v>174193545</v>
      </c>
      <c r="E804" s="198">
        <v>167594346.33000001</v>
      </c>
    </row>
    <row r="805" spans="2:5">
      <c r="B805" s="213" t="s">
        <v>2758</v>
      </c>
      <c r="C805" s="198">
        <v>0</v>
      </c>
      <c r="D805" s="198">
        <v>41840610</v>
      </c>
      <c r="E805" s="198">
        <v>41840552.280000001</v>
      </c>
    </row>
    <row r="806" spans="2:5">
      <c r="B806" s="212" t="s">
        <v>3298</v>
      </c>
      <c r="C806" s="198">
        <v>0</v>
      </c>
      <c r="D806" s="198">
        <v>41840610</v>
      </c>
      <c r="E806" s="198">
        <v>41840552.280000001</v>
      </c>
    </row>
    <row r="807" spans="2:5">
      <c r="B807" s="219" t="s">
        <v>284</v>
      </c>
      <c r="C807" s="218">
        <v>180750000</v>
      </c>
      <c r="D807" s="218">
        <v>0</v>
      </c>
      <c r="E807" s="218">
        <v>0</v>
      </c>
    </row>
    <row r="808" spans="2:5">
      <c r="B808" s="213" t="s">
        <v>4114</v>
      </c>
      <c r="C808" s="198">
        <v>180750000</v>
      </c>
      <c r="D808" s="198">
        <v>0</v>
      </c>
      <c r="E808" s="198">
        <v>0</v>
      </c>
    </row>
    <row r="809" spans="2:5">
      <c r="B809" s="212" t="s">
        <v>685</v>
      </c>
      <c r="C809" s="198">
        <v>180750000</v>
      </c>
      <c r="D809" s="198">
        <v>0</v>
      </c>
      <c r="E809" s="198">
        <v>0</v>
      </c>
    </row>
    <row r="810" spans="2:5">
      <c r="B810" s="219" t="s">
        <v>285</v>
      </c>
      <c r="C810" s="218">
        <v>130263116</v>
      </c>
      <c r="D810" s="218">
        <v>130263116</v>
      </c>
      <c r="E810" s="218">
        <v>0</v>
      </c>
    </row>
    <row r="811" spans="2:5">
      <c r="B811" s="213" t="s">
        <v>349</v>
      </c>
      <c r="C811" s="198">
        <v>63658116</v>
      </c>
      <c r="D811" s="198">
        <v>63658116</v>
      </c>
      <c r="E811" s="198">
        <v>0</v>
      </c>
    </row>
    <row r="812" spans="2:5">
      <c r="B812" s="212" t="s">
        <v>684</v>
      </c>
      <c r="C812" s="198">
        <v>63658116</v>
      </c>
      <c r="D812" s="198">
        <v>63658116</v>
      </c>
      <c r="E812" s="198">
        <v>0</v>
      </c>
    </row>
    <row r="813" spans="2:5">
      <c r="B813" s="213" t="s">
        <v>4114</v>
      </c>
      <c r="C813" s="198">
        <v>66605000</v>
      </c>
      <c r="D813" s="198">
        <v>66605000</v>
      </c>
      <c r="E813" s="198">
        <v>0</v>
      </c>
    </row>
    <row r="814" spans="2:5">
      <c r="B814" s="212" t="s">
        <v>685</v>
      </c>
      <c r="C814" s="198">
        <v>66605000</v>
      </c>
      <c r="D814" s="198">
        <v>66605000</v>
      </c>
      <c r="E814" s="198">
        <v>0</v>
      </c>
    </row>
    <row r="815" spans="2:5">
      <c r="B815" s="214" t="s">
        <v>359</v>
      </c>
      <c r="C815" s="198">
        <v>617195655</v>
      </c>
      <c r="D815" s="198">
        <v>941686217.3599999</v>
      </c>
      <c r="E815" s="198">
        <v>656978263.13</v>
      </c>
    </row>
    <row r="816" spans="2:5">
      <c r="B816" s="219" t="s">
        <v>281</v>
      </c>
      <c r="C816" s="218">
        <v>435947524</v>
      </c>
      <c r="D816" s="218">
        <v>726942059.16999996</v>
      </c>
      <c r="E816" s="218">
        <v>526834016.23000002</v>
      </c>
    </row>
    <row r="817" spans="2:5">
      <c r="B817" s="213" t="s">
        <v>1179</v>
      </c>
      <c r="C817" s="198">
        <v>11075727</v>
      </c>
      <c r="D817" s="198">
        <v>1</v>
      </c>
      <c r="E817" s="198">
        <v>0</v>
      </c>
    </row>
    <row r="818" spans="2:5">
      <c r="B818" s="212" t="s">
        <v>1180</v>
      </c>
      <c r="C818" s="198">
        <v>11075727</v>
      </c>
      <c r="D818" s="198">
        <v>1</v>
      </c>
      <c r="E818" s="198">
        <v>0</v>
      </c>
    </row>
    <row r="819" spans="2:5">
      <c r="B819" s="213" t="s">
        <v>1181</v>
      </c>
      <c r="C819" s="198">
        <v>4612045</v>
      </c>
      <c r="D819" s="198">
        <v>1.95</v>
      </c>
      <c r="E819" s="198">
        <v>0</v>
      </c>
    </row>
    <row r="820" spans="2:5">
      <c r="B820" s="212" t="s">
        <v>1182</v>
      </c>
      <c r="C820" s="198">
        <v>4612045</v>
      </c>
      <c r="D820" s="198">
        <v>1.95</v>
      </c>
      <c r="E820" s="198">
        <v>0</v>
      </c>
    </row>
    <row r="821" spans="2:5">
      <c r="B821" s="213" t="s">
        <v>360</v>
      </c>
      <c r="C821" s="198">
        <v>1427920</v>
      </c>
      <c r="D821" s="198">
        <v>2930750</v>
      </c>
      <c r="E821" s="198">
        <v>0</v>
      </c>
    </row>
    <row r="822" spans="2:5">
      <c r="B822" s="212" t="s">
        <v>695</v>
      </c>
      <c r="C822" s="198">
        <v>1427920</v>
      </c>
      <c r="D822" s="198">
        <v>2930750</v>
      </c>
      <c r="E822" s="198">
        <v>0</v>
      </c>
    </row>
    <row r="823" spans="2:5">
      <c r="B823" s="213" t="s">
        <v>2699</v>
      </c>
      <c r="C823" s="198">
        <v>29813568</v>
      </c>
      <c r="D823" s="198">
        <v>18825310</v>
      </c>
      <c r="E823" s="198">
        <v>18825309.73</v>
      </c>
    </row>
    <row r="824" spans="2:5">
      <c r="B824" s="212" t="s">
        <v>2593</v>
      </c>
      <c r="C824" s="198">
        <v>29813568</v>
      </c>
      <c r="D824" s="198">
        <v>18825310</v>
      </c>
      <c r="E824" s="198">
        <v>18825309.73</v>
      </c>
    </row>
    <row r="825" spans="2:5">
      <c r="B825" s="213" t="s">
        <v>361</v>
      </c>
      <c r="C825" s="198">
        <v>323502</v>
      </c>
      <c r="D825" s="198">
        <v>21728486.52</v>
      </c>
      <c r="E825" s="198">
        <v>16298717.41</v>
      </c>
    </row>
    <row r="826" spans="2:5">
      <c r="B826" s="212" t="s">
        <v>696</v>
      </c>
      <c r="C826" s="198">
        <v>323502</v>
      </c>
      <c r="D826" s="198">
        <v>21728486.52</v>
      </c>
      <c r="E826" s="198">
        <v>16298717.41</v>
      </c>
    </row>
    <row r="827" spans="2:5">
      <c r="B827" s="213" t="s">
        <v>4113</v>
      </c>
      <c r="C827" s="198">
        <v>0</v>
      </c>
      <c r="D827" s="198">
        <v>10615720.07</v>
      </c>
      <c r="E827" s="198">
        <v>9884076.4199999999</v>
      </c>
    </row>
    <row r="828" spans="2:5">
      <c r="B828" s="212" t="s">
        <v>3199</v>
      </c>
      <c r="C828" s="198">
        <v>0</v>
      </c>
      <c r="D828" s="198">
        <v>10615720.07</v>
      </c>
      <c r="E828" s="198">
        <v>9884076.4199999999</v>
      </c>
    </row>
    <row r="829" spans="2:5">
      <c r="B829" s="213" t="s">
        <v>4214</v>
      </c>
      <c r="C829" s="198">
        <v>0</v>
      </c>
      <c r="D829" s="198">
        <v>12317968.92</v>
      </c>
      <c r="E829" s="198">
        <v>0</v>
      </c>
    </row>
    <row r="830" spans="2:5">
      <c r="B830" s="212" t="s">
        <v>4213</v>
      </c>
      <c r="C830" s="198">
        <v>0</v>
      </c>
      <c r="D830" s="198">
        <v>12317968.92</v>
      </c>
      <c r="E830" s="198">
        <v>0</v>
      </c>
    </row>
    <row r="831" spans="2:5">
      <c r="B831" s="213" t="s">
        <v>4112</v>
      </c>
      <c r="C831" s="198">
        <v>19672786</v>
      </c>
      <c r="D831" s="198">
        <v>5901836</v>
      </c>
      <c r="E831" s="198">
        <v>5863156.2000000002</v>
      </c>
    </row>
    <row r="832" spans="2:5">
      <c r="B832" s="212" t="s">
        <v>2594</v>
      </c>
      <c r="C832" s="198">
        <v>19672786</v>
      </c>
      <c r="D832" s="198">
        <v>5901836</v>
      </c>
      <c r="E832" s="198">
        <v>5863156.2000000002</v>
      </c>
    </row>
    <row r="833" spans="2:5">
      <c r="B833" s="213" t="s">
        <v>4212</v>
      </c>
      <c r="C833" s="198">
        <v>0</v>
      </c>
      <c r="D833" s="198">
        <v>7487950.75</v>
      </c>
      <c r="E833" s="198">
        <v>0</v>
      </c>
    </row>
    <row r="834" spans="2:5">
      <c r="B834" s="212" t="s">
        <v>4211</v>
      </c>
      <c r="C834" s="198">
        <v>0</v>
      </c>
      <c r="D834" s="198">
        <v>7487950.75</v>
      </c>
      <c r="E834" s="198">
        <v>0</v>
      </c>
    </row>
    <row r="835" spans="2:5">
      <c r="B835" s="213" t="s">
        <v>1183</v>
      </c>
      <c r="C835" s="198">
        <v>6606206</v>
      </c>
      <c r="D835" s="198">
        <v>1.83</v>
      </c>
      <c r="E835" s="198">
        <v>0</v>
      </c>
    </row>
    <row r="836" spans="2:5">
      <c r="B836" s="212" t="s">
        <v>1184</v>
      </c>
      <c r="C836" s="198">
        <v>6606206</v>
      </c>
      <c r="D836" s="198">
        <v>1.83</v>
      </c>
      <c r="E836" s="198">
        <v>0</v>
      </c>
    </row>
    <row r="837" spans="2:5">
      <c r="B837" s="213" t="s">
        <v>1185</v>
      </c>
      <c r="C837" s="198">
        <v>12313456</v>
      </c>
      <c r="D837" s="198">
        <v>10774274.43</v>
      </c>
      <c r="E837" s="198">
        <v>3316375.28</v>
      </c>
    </row>
    <row r="838" spans="2:5">
      <c r="B838" s="212" t="s">
        <v>1186</v>
      </c>
      <c r="C838" s="198">
        <v>12313456</v>
      </c>
      <c r="D838" s="198">
        <v>10774274.43</v>
      </c>
      <c r="E838" s="198">
        <v>3316375.28</v>
      </c>
    </row>
    <row r="839" spans="2:5">
      <c r="B839" s="213" t="s">
        <v>1422</v>
      </c>
      <c r="C839" s="198">
        <v>6755494</v>
      </c>
      <c r="D839" s="198">
        <v>7695494.0099999998</v>
      </c>
      <c r="E839" s="198">
        <v>1539098.81</v>
      </c>
    </row>
    <row r="840" spans="2:5">
      <c r="B840" s="212" t="s">
        <v>1423</v>
      </c>
      <c r="C840" s="198">
        <v>6755494</v>
      </c>
      <c r="D840" s="198">
        <v>7695494.0099999998</v>
      </c>
      <c r="E840" s="198">
        <v>1539098.81</v>
      </c>
    </row>
    <row r="841" spans="2:5">
      <c r="B841" s="213" t="s">
        <v>1424</v>
      </c>
      <c r="C841" s="198">
        <v>6755494</v>
      </c>
      <c r="D841" s="198">
        <v>7695494</v>
      </c>
      <c r="E841" s="198">
        <v>1539098.8</v>
      </c>
    </row>
    <row r="842" spans="2:5">
      <c r="B842" s="212" t="s">
        <v>1425</v>
      </c>
      <c r="C842" s="198">
        <v>6755494</v>
      </c>
      <c r="D842" s="198">
        <v>7695494</v>
      </c>
      <c r="E842" s="198">
        <v>1539098.8</v>
      </c>
    </row>
    <row r="843" spans="2:5">
      <c r="B843" s="213" t="s">
        <v>1426</v>
      </c>
      <c r="C843" s="198">
        <v>4785373</v>
      </c>
      <c r="D843" s="198">
        <v>5417028.5700000003</v>
      </c>
      <c r="E843" s="198">
        <v>1083405.71</v>
      </c>
    </row>
    <row r="844" spans="2:5">
      <c r="B844" s="212" t="s">
        <v>1427</v>
      </c>
      <c r="C844" s="198">
        <v>4785373</v>
      </c>
      <c r="D844" s="198">
        <v>5417028.5700000003</v>
      </c>
      <c r="E844" s="198">
        <v>1083405.71</v>
      </c>
    </row>
    <row r="845" spans="2:5">
      <c r="B845" s="213" t="s">
        <v>1428</v>
      </c>
      <c r="C845" s="198">
        <v>6755494</v>
      </c>
      <c r="D845" s="198">
        <v>7470646.21</v>
      </c>
      <c r="E845" s="198">
        <v>1494129.24</v>
      </c>
    </row>
    <row r="846" spans="2:5">
      <c r="B846" s="212" t="s">
        <v>1429</v>
      </c>
      <c r="C846" s="198">
        <v>6755494</v>
      </c>
      <c r="D846" s="198">
        <v>7470646.21</v>
      </c>
      <c r="E846" s="198">
        <v>1494129.24</v>
      </c>
    </row>
    <row r="847" spans="2:5">
      <c r="B847" s="213" t="s">
        <v>1430</v>
      </c>
      <c r="C847" s="198">
        <v>6755494</v>
      </c>
      <c r="D847" s="198">
        <v>7595494</v>
      </c>
      <c r="E847" s="198">
        <v>1519098.8</v>
      </c>
    </row>
    <row r="848" spans="2:5">
      <c r="B848" s="212" t="s">
        <v>1431</v>
      </c>
      <c r="C848" s="198">
        <v>6755494</v>
      </c>
      <c r="D848" s="198">
        <v>7595494</v>
      </c>
      <c r="E848" s="198">
        <v>1519098.8</v>
      </c>
    </row>
    <row r="849" spans="2:5">
      <c r="B849" s="213" t="s">
        <v>1432</v>
      </c>
      <c r="C849" s="198">
        <v>4785373</v>
      </c>
      <c r="D849" s="198">
        <v>4663073</v>
      </c>
      <c r="E849" s="198">
        <v>0</v>
      </c>
    </row>
    <row r="850" spans="2:5">
      <c r="B850" s="212" t="s">
        <v>1433</v>
      </c>
      <c r="C850" s="198">
        <v>4785373</v>
      </c>
      <c r="D850" s="198">
        <v>4663073</v>
      </c>
      <c r="E850" s="198">
        <v>0</v>
      </c>
    </row>
    <row r="851" spans="2:5">
      <c r="B851" s="213" t="s">
        <v>1434</v>
      </c>
      <c r="C851" s="198">
        <v>11249055</v>
      </c>
      <c r="D851" s="198">
        <v>278899.63</v>
      </c>
      <c r="E851" s="198">
        <v>0</v>
      </c>
    </row>
    <row r="852" spans="2:5">
      <c r="B852" s="212" t="s">
        <v>1435</v>
      </c>
      <c r="C852" s="198">
        <v>11249055</v>
      </c>
      <c r="D852" s="198">
        <v>278899.63</v>
      </c>
      <c r="E852" s="198">
        <v>0</v>
      </c>
    </row>
    <row r="853" spans="2:5">
      <c r="B853" s="213" t="s">
        <v>1436</v>
      </c>
      <c r="C853" s="198">
        <v>11249055</v>
      </c>
      <c r="D853" s="198">
        <v>9160387</v>
      </c>
      <c r="E853" s="198">
        <v>0</v>
      </c>
    </row>
    <row r="854" spans="2:5">
      <c r="B854" s="212" t="s">
        <v>1437</v>
      </c>
      <c r="C854" s="198">
        <v>11249055</v>
      </c>
      <c r="D854" s="198">
        <v>9160387</v>
      </c>
      <c r="E854" s="198">
        <v>0</v>
      </c>
    </row>
    <row r="855" spans="2:5">
      <c r="B855" s="213" t="s">
        <v>1438</v>
      </c>
      <c r="C855" s="198">
        <v>11249055</v>
      </c>
      <c r="D855" s="198">
        <v>10005555</v>
      </c>
      <c r="E855" s="198">
        <v>0</v>
      </c>
    </row>
    <row r="856" spans="2:5">
      <c r="B856" s="212" t="s">
        <v>1439</v>
      </c>
      <c r="C856" s="198">
        <v>11249055</v>
      </c>
      <c r="D856" s="198">
        <v>10005555</v>
      </c>
      <c r="E856" s="198">
        <v>0</v>
      </c>
    </row>
    <row r="857" spans="2:5">
      <c r="B857" s="213" t="s">
        <v>1440</v>
      </c>
      <c r="C857" s="198">
        <v>6755494</v>
      </c>
      <c r="D857" s="198">
        <v>1</v>
      </c>
      <c r="E857" s="198">
        <v>0</v>
      </c>
    </row>
    <row r="858" spans="2:5">
      <c r="B858" s="212" t="s">
        <v>1441</v>
      </c>
      <c r="C858" s="198">
        <v>6755494</v>
      </c>
      <c r="D858" s="198">
        <v>1</v>
      </c>
      <c r="E858" s="198">
        <v>0</v>
      </c>
    </row>
    <row r="859" spans="2:5">
      <c r="B859" s="213" t="s">
        <v>362</v>
      </c>
      <c r="C859" s="198">
        <v>46629417</v>
      </c>
      <c r="D859" s="198">
        <v>27743308</v>
      </c>
      <c r="E859" s="198">
        <v>16891434.859999999</v>
      </c>
    </row>
    <row r="860" spans="2:5">
      <c r="B860" s="212" t="s">
        <v>697</v>
      </c>
      <c r="C860" s="198">
        <v>46629417</v>
      </c>
      <c r="D860" s="198">
        <v>27743308</v>
      </c>
      <c r="E860" s="198">
        <v>16891434.859999999</v>
      </c>
    </row>
    <row r="861" spans="2:5">
      <c r="B861" s="213" t="s">
        <v>3329</v>
      </c>
      <c r="C861" s="198">
        <v>0</v>
      </c>
      <c r="D861" s="198">
        <v>11876851.359999999</v>
      </c>
      <c r="E861" s="198">
        <v>11876851.35</v>
      </c>
    </row>
    <row r="862" spans="2:5">
      <c r="B862" s="212" t="s">
        <v>3328</v>
      </c>
      <c r="C862" s="198">
        <v>0</v>
      </c>
      <c r="D862" s="198">
        <v>11876851.359999999</v>
      </c>
      <c r="E862" s="198">
        <v>11876851.35</v>
      </c>
    </row>
    <row r="863" spans="2:5">
      <c r="B863" s="213" t="s">
        <v>3297</v>
      </c>
      <c r="C863" s="198">
        <v>0</v>
      </c>
      <c r="D863" s="198">
        <v>1292687.92</v>
      </c>
      <c r="E863" s="198">
        <v>0</v>
      </c>
    </row>
    <row r="864" spans="2:5">
      <c r="B864" s="212" t="s">
        <v>3296</v>
      </c>
      <c r="C864" s="198">
        <v>0</v>
      </c>
      <c r="D864" s="198">
        <v>1292687.92</v>
      </c>
      <c r="E864" s="198">
        <v>0</v>
      </c>
    </row>
    <row r="865" spans="2:5">
      <c r="B865" s="213" t="s">
        <v>363</v>
      </c>
      <c r="C865" s="198">
        <v>17110090</v>
      </c>
      <c r="D865" s="198">
        <v>266924974</v>
      </c>
      <c r="E865" s="198">
        <v>266924973</v>
      </c>
    </row>
    <row r="866" spans="2:5">
      <c r="B866" s="212" t="s">
        <v>698</v>
      </c>
      <c r="C866" s="198">
        <v>17110090</v>
      </c>
      <c r="D866" s="198">
        <v>266924974</v>
      </c>
      <c r="E866" s="198">
        <v>266924973</v>
      </c>
    </row>
    <row r="867" spans="2:5">
      <c r="B867" s="213" t="s">
        <v>364</v>
      </c>
      <c r="C867" s="198">
        <v>11406726</v>
      </c>
      <c r="D867" s="198">
        <v>102035794</v>
      </c>
      <c r="E867" s="198">
        <v>81893977.060000002</v>
      </c>
    </row>
    <row r="868" spans="2:5">
      <c r="B868" s="212" t="s">
        <v>699</v>
      </c>
      <c r="C868" s="198">
        <v>11406726</v>
      </c>
      <c r="D868" s="198">
        <v>102035794</v>
      </c>
      <c r="E868" s="198">
        <v>81893977.060000002</v>
      </c>
    </row>
    <row r="869" spans="2:5">
      <c r="B869" s="213" t="s">
        <v>4111</v>
      </c>
      <c r="C869" s="198">
        <v>0</v>
      </c>
      <c r="D869" s="198">
        <v>1761967.74</v>
      </c>
      <c r="E869" s="198">
        <v>0</v>
      </c>
    </row>
    <row r="870" spans="2:5">
      <c r="B870" s="212" t="s">
        <v>3295</v>
      </c>
      <c r="C870" s="198">
        <v>0</v>
      </c>
      <c r="D870" s="198">
        <v>1761967.74</v>
      </c>
      <c r="E870" s="198">
        <v>0</v>
      </c>
    </row>
    <row r="871" spans="2:5">
      <c r="B871" s="213" t="s">
        <v>365</v>
      </c>
      <c r="C871" s="198">
        <v>63647720</v>
      </c>
      <c r="D871" s="198">
        <v>2100604</v>
      </c>
      <c r="E871" s="198">
        <v>1335402</v>
      </c>
    </row>
    <row r="872" spans="2:5">
      <c r="B872" s="212" t="s">
        <v>700</v>
      </c>
      <c r="C872" s="198">
        <v>63647720</v>
      </c>
      <c r="D872" s="198">
        <v>2100604</v>
      </c>
      <c r="E872" s="198">
        <v>1335402</v>
      </c>
    </row>
    <row r="873" spans="2:5">
      <c r="B873" s="213" t="s">
        <v>1492</v>
      </c>
      <c r="C873" s="198">
        <v>4785373</v>
      </c>
      <c r="D873" s="198">
        <v>1</v>
      </c>
      <c r="E873" s="198">
        <v>0</v>
      </c>
    </row>
    <row r="874" spans="2:5">
      <c r="B874" s="212" t="s">
        <v>1493</v>
      </c>
      <c r="C874" s="198">
        <v>4785373</v>
      </c>
      <c r="D874" s="198">
        <v>1</v>
      </c>
      <c r="E874" s="198">
        <v>0</v>
      </c>
    </row>
    <row r="875" spans="2:5">
      <c r="B875" s="213" t="s">
        <v>1494</v>
      </c>
      <c r="C875" s="198">
        <v>6755494</v>
      </c>
      <c r="D875" s="198">
        <v>1</v>
      </c>
      <c r="E875" s="198">
        <v>0</v>
      </c>
    </row>
    <row r="876" spans="2:5">
      <c r="B876" s="212" t="s">
        <v>1495</v>
      </c>
      <c r="C876" s="198">
        <v>6755494</v>
      </c>
      <c r="D876" s="198">
        <v>1</v>
      </c>
      <c r="E876" s="198">
        <v>0</v>
      </c>
    </row>
    <row r="877" spans="2:5">
      <c r="B877" s="213" t="s">
        <v>3562</v>
      </c>
      <c r="C877" s="198">
        <v>0</v>
      </c>
      <c r="D877" s="198">
        <v>1337078.69</v>
      </c>
      <c r="E877" s="198">
        <v>0</v>
      </c>
    </row>
    <row r="878" spans="2:5">
      <c r="B878" s="212" t="s">
        <v>3561</v>
      </c>
      <c r="C878" s="198">
        <v>0</v>
      </c>
      <c r="D878" s="198">
        <v>1337078.69</v>
      </c>
      <c r="E878" s="198">
        <v>0</v>
      </c>
    </row>
    <row r="879" spans="2:5">
      <c r="B879" s="213" t="s">
        <v>3560</v>
      </c>
      <c r="C879" s="198">
        <v>0</v>
      </c>
      <c r="D879" s="198">
        <v>1882522.53</v>
      </c>
      <c r="E879" s="198">
        <v>0</v>
      </c>
    </row>
    <row r="880" spans="2:5">
      <c r="B880" s="212" t="s">
        <v>3559</v>
      </c>
      <c r="C880" s="198">
        <v>0</v>
      </c>
      <c r="D880" s="198">
        <v>1882522.53</v>
      </c>
      <c r="E880" s="198">
        <v>0</v>
      </c>
    </row>
    <row r="881" spans="2:5">
      <c r="B881" s="213" t="s">
        <v>3558</v>
      </c>
      <c r="C881" s="198">
        <v>0</v>
      </c>
      <c r="D881" s="198">
        <v>1337078.69</v>
      </c>
      <c r="E881" s="198">
        <v>0</v>
      </c>
    </row>
    <row r="882" spans="2:5">
      <c r="B882" s="212" t="s">
        <v>3557</v>
      </c>
      <c r="C882" s="198">
        <v>0</v>
      </c>
      <c r="D882" s="198">
        <v>1337078.69</v>
      </c>
      <c r="E882" s="198">
        <v>0</v>
      </c>
    </row>
    <row r="883" spans="2:5">
      <c r="B883" s="213" t="s">
        <v>4110</v>
      </c>
      <c r="C883" s="198">
        <v>0</v>
      </c>
      <c r="D883" s="198">
        <v>1337078.69</v>
      </c>
      <c r="E883" s="198">
        <v>0</v>
      </c>
    </row>
    <row r="884" spans="2:5">
      <c r="B884" s="212" t="s">
        <v>3556</v>
      </c>
      <c r="C884" s="198">
        <v>0</v>
      </c>
      <c r="D884" s="198">
        <v>1337078.69</v>
      </c>
      <c r="E884" s="198">
        <v>0</v>
      </c>
    </row>
    <row r="885" spans="2:5">
      <c r="B885" s="213" t="s">
        <v>3294</v>
      </c>
      <c r="C885" s="198">
        <v>0</v>
      </c>
      <c r="D885" s="198">
        <v>3050194.41</v>
      </c>
      <c r="E885" s="198">
        <v>0</v>
      </c>
    </row>
    <row r="886" spans="2:5">
      <c r="B886" s="212" t="s">
        <v>3293</v>
      </c>
      <c r="C886" s="198">
        <v>0</v>
      </c>
      <c r="D886" s="198">
        <v>3050194.41</v>
      </c>
      <c r="E886" s="198">
        <v>0</v>
      </c>
    </row>
    <row r="887" spans="2:5">
      <c r="B887" s="213" t="s">
        <v>4210</v>
      </c>
      <c r="C887" s="198">
        <v>0</v>
      </c>
      <c r="D887" s="198">
        <v>10291128.51</v>
      </c>
      <c r="E887" s="198">
        <v>0</v>
      </c>
    </row>
    <row r="888" spans="2:5">
      <c r="B888" s="212" t="s">
        <v>4209</v>
      </c>
      <c r="C888" s="198">
        <v>0</v>
      </c>
      <c r="D888" s="198">
        <v>10291128.51</v>
      </c>
      <c r="E888" s="198">
        <v>0</v>
      </c>
    </row>
    <row r="889" spans="2:5">
      <c r="B889" s="213" t="s">
        <v>2760</v>
      </c>
      <c r="C889" s="198">
        <v>17615501</v>
      </c>
      <c r="D889" s="198">
        <v>12330851</v>
      </c>
      <c r="E889" s="198">
        <v>11450076</v>
      </c>
    </row>
    <row r="890" spans="2:5">
      <c r="B890" s="212" t="s">
        <v>2761</v>
      </c>
      <c r="C890" s="198">
        <v>17615501</v>
      </c>
      <c r="D890" s="198">
        <v>12330851</v>
      </c>
      <c r="E890" s="198">
        <v>11450076</v>
      </c>
    </row>
    <row r="891" spans="2:5">
      <c r="B891" s="213" t="s">
        <v>4109</v>
      </c>
      <c r="C891" s="198">
        <v>0</v>
      </c>
      <c r="D891" s="198">
        <v>520328.87</v>
      </c>
      <c r="E891" s="198">
        <v>416263.1</v>
      </c>
    </row>
    <row r="892" spans="2:5">
      <c r="B892" s="212" t="s">
        <v>3718</v>
      </c>
      <c r="C892" s="198">
        <v>0</v>
      </c>
      <c r="D892" s="198">
        <v>520328.87</v>
      </c>
      <c r="E892" s="198">
        <v>416263.1</v>
      </c>
    </row>
    <row r="893" spans="2:5">
      <c r="B893" s="213" t="s">
        <v>2762</v>
      </c>
      <c r="C893" s="198">
        <v>19672786</v>
      </c>
      <c r="D893" s="198">
        <v>0</v>
      </c>
      <c r="E893" s="198">
        <v>0</v>
      </c>
    </row>
    <row r="894" spans="2:5">
      <c r="B894" s="212" t="s">
        <v>2763</v>
      </c>
      <c r="C894" s="198">
        <v>19672786</v>
      </c>
      <c r="D894" s="198">
        <v>0</v>
      </c>
      <c r="E894" s="198">
        <v>0</v>
      </c>
    </row>
    <row r="895" spans="2:5">
      <c r="B895" s="213" t="s">
        <v>2764</v>
      </c>
      <c r="C895" s="198">
        <v>24044516</v>
      </c>
      <c r="D895" s="198">
        <v>12494632.66</v>
      </c>
      <c r="E895" s="198">
        <v>12494625.140000001</v>
      </c>
    </row>
    <row r="896" spans="2:5">
      <c r="B896" s="212" t="s">
        <v>2765</v>
      </c>
      <c r="C896" s="198">
        <v>24044516</v>
      </c>
      <c r="D896" s="198">
        <v>12494632.66</v>
      </c>
      <c r="E896" s="198">
        <v>12494625.140000001</v>
      </c>
    </row>
    <row r="897" spans="2:5">
      <c r="B897" s="213" t="s">
        <v>4108</v>
      </c>
      <c r="C897" s="198">
        <v>10909450</v>
      </c>
      <c r="D897" s="198">
        <v>7513306.54</v>
      </c>
      <c r="E897" s="198">
        <v>0</v>
      </c>
    </row>
    <row r="898" spans="2:5">
      <c r="B898" s="212" t="s">
        <v>2856</v>
      </c>
      <c r="C898" s="198">
        <v>10909450</v>
      </c>
      <c r="D898" s="198">
        <v>7513306.54</v>
      </c>
      <c r="E898" s="198">
        <v>0</v>
      </c>
    </row>
    <row r="899" spans="2:5">
      <c r="B899" s="213" t="s">
        <v>2857</v>
      </c>
      <c r="C899" s="198">
        <v>1661307</v>
      </c>
      <c r="D899" s="198">
        <v>0</v>
      </c>
      <c r="E899" s="198">
        <v>0</v>
      </c>
    </row>
    <row r="900" spans="2:5">
      <c r="B900" s="212" t="s">
        <v>2858</v>
      </c>
      <c r="C900" s="198">
        <v>1661307</v>
      </c>
      <c r="D900" s="198">
        <v>0</v>
      </c>
      <c r="E900" s="198">
        <v>0</v>
      </c>
    </row>
    <row r="901" spans="2:5">
      <c r="B901" s="213" t="s">
        <v>3717</v>
      </c>
      <c r="C901" s="198">
        <v>0</v>
      </c>
      <c r="D901" s="198">
        <v>7500000</v>
      </c>
      <c r="E901" s="198">
        <v>0</v>
      </c>
    </row>
    <row r="902" spans="2:5">
      <c r="B902" s="212" t="s">
        <v>3716</v>
      </c>
      <c r="C902" s="198">
        <v>0</v>
      </c>
      <c r="D902" s="198">
        <v>7500000</v>
      </c>
      <c r="E902" s="198">
        <v>0</v>
      </c>
    </row>
    <row r="903" spans="2:5">
      <c r="B903" s="213" t="s">
        <v>1070</v>
      </c>
      <c r="C903" s="198">
        <v>37095415</v>
      </c>
      <c r="D903" s="198">
        <v>33047294.670000002</v>
      </c>
      <c r="E903" s="198">
        <v>33047235.740000002</v>
      </c>
    </row>
    <row r="904" spans="2:5">
      <c r="B904" s="212" t="s">
        <v>1071</v>
      </c>
      <c r="C904" s="198">
        <v>37095415</v>
      </c>
      <c r="D904" s="198">
        <v>33047294.670000002</v>
      </c>
      <c r="E904" s="198">
        <v>33047235.740000002</v>
      </c>
    </row>
    <row r="905" spans="2:5">
      <c r="B905" s="213" t="s">
        <v>366</v>
      </c>
      <c r="C905" s="198">
        <v>11673138</v>
      </c>
      <c r="D905" s="198">
        <v>70000001</v>
      </c>
      <c r="E905" s="198">
        <v>29140711.579999998</v>
      </c>
    </row>
    <row r="906" spans="2:5">
      <c r="B906" s="212" t="s">
        <v>701</v>
      </c>
      <c r="C906" s="198">
        <v>11673138</v>
      </c>
      <c r="D906" s="198">
        <v>70000001</v>
      </c>
      <c r="E906" s="198">
        <v>29140711.579999998</v>
      </c>
    </row>
    <row r="907" spans="2:5">
      <c r="B907" s="219" t="s">
        <v>283</v>
      </c>
      <c r="C907" s="218">
        <v>881336</v>
      </c>
      <c r="D907" s="218">
        <v>2106068.87</v>
      </c>
      <c r="E907" s="218">
        <v>0</v>
      </c>
    </row>
    <row r="908" spans="2:5">
      <c r="B908" s="213" t="s">
        <v>4107</v>
      </c>
      <c r="C908" s="198">
        <v>881336</v>
      </c>
      <c r="D908" s="198">
        <v>2106068.87</v>
      </c>
      <c r="E908" s="198">
        <v>0</v>
      </c>
    </row>
    <row r="909" spans="2:5">
      <c r="B909" s="212" t="s">
        <v>2520</v>
      </c>
      <c r="C909" s="198">
        <v>881336</v>
      </c>
      <c r="D909" s="198">
        <v>2106068.87</v>
      </c>
      <c r="E909" s="198">
        <v>0</v>
      </c>
    </row>
    <row r="910" spans="2:5">
      <c r="B910" s="213" t="s">
        <v>366</v>
      </c>
      <c r="C910" s="198">
        <v>0</v>
      </c>
      <c r="D910" s="198">
        <v>0</v>
      </c>
      <c r="E910" s="198">
        <v>0</v>
      </c>
    </row>
    <row r="911" spans="2:5">
      <c r="B911" s="212" t="s">
        <v>701</v>
      </c>
      <c r="C911" s="198">
        <v>0</v>
      </c>
      <c r="D911" s="198">
        <v>0</v>
      </c>
      <c r="E911" s="198">
        <v>0</v>
      </c>
    </row>
    <row r="912" spans="2:5">
      <c r="B912" s="219" t="s">
        <v>298</v>
      </c>
      <c r="C912" s="218">
        <v>0</v>
      </c>
      <c r="D912" s="218">
        <v>29988588.780000001</v>
      </c>
      <c r="E912" s="218">
        <v>0</v>
      </c>
    </row>
    <row r="913" spans="2:5">
      <c r="B913" s="213" t="s">
        <v>364</v>
      </c>
      <c r="C913" s="198">
        <v>0</v>
      </c>
      <c r="D913" s="198">
        <v>29988588.780000001</v>
      </c>
      <c r="E913" s="198">
        <v>0</v>
      </c>
    </row>
    <row r="914" spans="2:5">
      <c r="B914" s="212" t="s">
        <v>699</v>
      </c>
      <c r="C914" s="198">
        <v>0</v>
      </c>
      <c r="D914" s="198">
        <v>29988588.780000001</v>
      </c>
      <c r="E914" s="198">
        <v>0</v>
      </c>
    </row>
    <row r="915" spans="2:5">
      <c r="B915" s="219" t="s">
        <v>284</v>
      </c>
      <c r="C915" s="218">
        <v>180366795</v>
      </c>
      <c r="D915" s="218">
        <v>182649500.53999999</v>
      </c>
      <c r="E915" s="218">
        <v>130144246.89999998</v>
      </c>
    </row>
    <row r="916" spans="2:5">
      <c r="B916" s="213" t="s">
        <v>324</v>
      </c>
      <c r="C916" s="198">
        <v>180366795</v>
      </c>
      <c r="D916" s="198">
        <v>182649500.53999999</v>
      </c>
      <c r="E916" s="198">
        <v>130144246.89999998</v>
      </c>
    </row>
    <row r="917" spans="2:5">
      <c r="B917" s="212" t="s">
        <v>3106</v>
      </c>
      <c r="C917" s="198">
        <v>180366795</v>
      </c>
      <c r="D917" s="198">
        <v>182649500.53999999</v>
      </c>
      <c r="E917" s="198">
        <v>130144246.89999998</v>
      </c>
    </row>
    <row r="918" spans="2:5">
      <c r="B918" s="214" t="s">
        <v>288</v>
      </c>
      <c r="C918" s="198">
        <v>730951255</v>
      </c>
      <c r="D918" s="198">
        <v>999235339.57999992</v>
      </c>
      <c r="E918" s="198">
        <v>439463834.17000002</v>
      </c>
    </row>
    <row r="919" spans="2:5">
      <c r="B919" s="219" t="s">
        <v>281</v>
      </c>
      <c r="C919" s="218">
        <v>496777876</v>
      </c>
      <c r="D919" s="218">
        <v>632131557.76999998</v>
      </c>
      <c r="E919" s="218">
        <v>282771136.88999999</v>
      </c>
    </row>
    <row r="920" spans="2:5">
      <c r="B920" s="213" t="s">
        <v>2521</v>
      </c>
      <c r="C920" s="198">
        <v>53986718</v>
      </c>
      <c r="D920" s="198">
        <v>7500000</v>
      </c>
      <c r="E920" s="198">
        <v>0</v>
      </c>
    </row>
    <row r="921" spans="2:5">
      <c r="B921" s="212" t="s">
        <v>2522</v>
      </c>
      <c r="C921" s="198">
        <v>53986718</v>
      </c>
      <c r="D921" s="198">
        <v>7500000</v>
      </c>
      <c r="E921" s="198">
        <v>0</v>
      </c>
    </row>
    <row r="922" spans="2:5">
      <c r="B922" s="213" t="s">
        <v>3151</v>
      </c>
      <c r="C922" s="198">
        <v>0</v>
      </c>
      <c r="D922" s="198">
        <v>30271280.359999999</v>
      </c>
      <c r="E922" s="198">
        <v>18851891.18</v>
      </c>
    </row>
    <row r="923" spans="2:5">
      <c r="B923" s="212" t="s">
        <v>3152</v>
      </c>
      <c r="C923" s="198">
        <v>0</v>
      </c>
      <c r="D923" s="198">
        <v>30271280.359999999</v>
      </c>
      <c r="E923" s="198">
        <v>18851891.18</v>
      </c>
    </row>
    <row r="924" spans="2:5">
      <c r="B924" s="213" t="s">
        <v>3715</v>
      </c>
      <c r="C924" s="198">
        <v>0</v>
      </c>
      <c r="D924" s="198">
        <v>30000000</v>
      </c>
      <c r="E924" s="198">
        <v>25706112.739999998</v>
      </c>
    </row>
    <row r="925" spans="2:5">
      <c r="B925" s="212" t="s">
        <v>3714</v>
      </c>
      <c r="C925" s="198">
        <v>0</v>
      </c>
      <c r="D925" s="198">
        <v>30000000</v>
      </c>
      <c r="E925" s="198">
        <v>25706112.739999998</v>
      </c>
    </row>
    <row r="926" spans="2:5">
      <c r="B926" s="213" t="s">
        <v>3237</v>
      </c>
      <c r="C926" s="198">
        <v>0</v>
      </c>
      <c r="D926" s="198">
        <v>4366000</v>
      </c>
      <c r="E926" s="198">
        <v>0</v>
      </c>
    </row>
    <row r="927" spans="2:5">
      <c r="B927" s="212" t="s">
        <v>3236</v>
      </c>
      <c r="C927" s="198">
        <v>0</v>
      </c>
      <c r="D927" s="198">
        <v>4366000</v>
      </c>
      <c r="E927" s="198">
        <v>0</v>
      </c>
    </row>
    <row r="928" spans="2:5">
      <c r="B928" s="213" t="s">
        <v>3713</v>
      </c>
      <c r="C928" s="198">
        <v>0</v>
      </c>
      <c r="D928" s="198">
        <v>30000000</v>
      </c>
      <c r="E928" s="198">
        <v>20000000</v>
      </c>
    </row>
    <row r="929" spans="2:5">
      <c r="B929" s="212" t="s">
        <v>3712</v>
      </c>
      <c r="C929" s="198">
        <v>0</v>
      </c>
      <c r="D929" s="198">
        <v>30000000</v>
      </c>
      <c r="E929" s="198">
        <v>20000000</v>
      </c>
    </row>
    <row r="930" spans="2:5">
      <c r="B930" s="213" t="s">
        <v>1187</v>
      </c>
      <c r="C930" s="198">
        <v>11075727</v>
      </c>
      <c r="D930" s="198">
        <v>1</v>
      </c>
      <c r="E930" s="198">
        <v>0</v>
      </c>
    </row>
    <row r="931" spans="2:5">
      <c r="B931" s="212" t="s">
        <v>1188</v>
      </c>
      <c r="C931" s="198">
        <v>11075727</v>
      </c>
      <c r="D931" s="198">
        <v>1</v>
      </c>
      <c r="E931" s="198">
        <v>0</v>
      </c>
    </row>
    <row r="932" spans="2:5">
      <c r="B932" s="213" t="s">
        <v>1189</v>
      </c>
      <c r="C932" s="198">
        <v>4612045</v>
      </c>
      <c r="D932" s="198">
        <v>1</v>
      </c>
      <c r="E932" s="198">
        <v>0</v>
      </c>
    </row>
    <row r="933" spans="2:5">
      <c r="B933" s="212" t="s">
        <v>1190</v>
      </c>
      <c r="C933" s="198">
        <v>4612045</v>
      </c>
      <c r="D933" s="198">
        <v>1</v>
      </c>
      <c r="E933" s="198">
        <v>0</v>
      </c>
    </row>
    <row r="934" spans="2:5">
      <c r="B934" s="213" t="s">
        <v>1191</v>
      </c>
      <c r="C934" s="198">
        <v>6582165</v>
      </c>
      <c r="D934" s="198">
        <v>6582165</v>
      </c>
      <c r="E934" s="198">
        <v>808247.52</v>
      </c>
    </row>
    <row r="935" spans="2:5">
      <c r="B935" s="212" t="s">
        <v>1192</v>
      </c>
      <c r="C935" s="198">
        <v>6582165</v>
      </c>
      <c r="D935" s="198">
        <v>6582165</v>
      </c>
      <c r="E935" s="198">
        <v>808247.52</v>
      </c>
    </row>
    <row r="936" spans="2:5">
      <c r="B936" s="213" t="s">
        <v>1193</v>
      </c>
      <c r="C936" s="198">
        <v>6582165</v>
      </c>
      <c r="D936" s="198">
        <v>5759394.79</v>
      </c>
      <c r="E936" s="198">
        <v>3182676.57</v>
      </c>
    </row>
    <row r="937" spans="2:5">
      <c r="B937" s="212" t="s">
        <v>1194</v>
      </c>
      <c r="C937" s="198">
        <v>6582165</v>
      </c>
      <c r="D937" s="198">
        <v>5759394.79</v>
      </c>
      <c r="E937" s="198">
        <v>3182676.57</v>
      </c>
    </row>
    <row r="938" spans="2:5">
      <c r="B938" s="213" t="s">
        <v>1195</v>
      </c>
      <c r="C938" s="198">
        <v>4612045</v>
      </c>
      <c r="D938" s="198">
        <v>4035538.95</v>
      </c>
      <c r="E938" s="198">
        <v>0</v>
      </c>
    </row>
    <row r="939" spans="2:5">
      <c r="B939" s="212" t="s">
        <v>1196</v>
      </c>
      <c r="C939" s="198">
        <v>4612045</v>
      </c>
      <c r="D939" s="198">
        <v>4035538.95</v>
      </c>
      <c r="E939" s="198">
        <v>0</v>
      </c>
    </row>
    <row r="940" spans="2:5">
      <c r="B940" s="213" t="s">
        <v>1197</v>
      </c>
      <c r="C940" s="198">
        <v>11075727</v>
      </c>
      <c r="D940" s="198">
        <v>9691260.9600000009</v>
      </c>
      <c r="E940" s="198">
        <v>0</v>
      </c>
    </row>
    <row r="941" spans="2:5">
      <c r="B941" s="212" t="s">
        <v>1198</v>
      </c>
      <c r="C941" s="198">
        <v>11075727</v>
      </c>
      <c r="D941" s="198">
        <v>9691260.9600000009</v>
      </c>
      <c r="E941" s="198">
        <v>0</v>
      </c>
    </row>
    <row r="942" spans="2:5">
      <c r="B942" s="213" t="s">
        <v>1199</v>
      </c>
      <c r="C942" s="198">
        <v>6582165</v>
      </c>
      <c r="D942" s="198">
        <v>5759394.79</v>
      </c>
      <c r="E942" s="198">
        <v>4311607.0599999996</v>
      </c>
    </row>
    <row r="943" spans="2:5">
      <c r="B943" s="212" t="s">
        <v>1200</v>
      </c>
      <c r="C943" s="198">
        <v>6582165</v>
      </c>
      <c r="D943" s="198">
        <v>5759394.79</v>
      </c>
      <c r="E943" s="198">
        <v>4311607.0599999996</v>
      </c>
    </row>
    <row r="944" spans="2:5">
      <c r="B944" s="213" t="s">
        <v>1201</v>
      </c>
      <c r="C944" s="198">
        <v>11075727</v>
      </c>
      <c r="D944" s="198">
        <v>9691260.9600000009</v>
      </c>
      <c r="E944" s="198">
        <v>0</v>
      </c>
    </row>
    <row r="945" spans="2:5">
      <c r="B945" s="212" t="s">
        <v>1202</v>
      </c>
      <c r="C945" s="198">
        <v>11075727</v>
      </c>
      <c r="D945" s="198">
        <v>9691260.9600000009</v>
      </c>
      <c r="E945" s="198">
        <v>0</v>
      </c>
    </row>
    <row r="946" spans="2:5">
      <c r="B946" s="213" t="s">
        <v>1496</v>
      </c>
      <c r="C946" s="198">
        <v>6659723</v>
      </c>
      <c r="D946" s="198">
        <v>6659723</v>
      </c>
      <c r="E946" s="198">
        <v>0</v>
      </c>
    </row>
    <row r="947" spans="2:5">
      <c r="B947" s="212" t="s">
        <v>1497</v>
      </c>
      <c r="C947" s="198">
        <v>6659723</v>
      </c>
      <c r="D947" s="198">
        <v>6659723</v>
      </c>
      <c r="E947" s="198">
        <v>0</v>
      </c>
    </row>
    <row r="948" spans="2:5">
      <c r="B948" s="213" t="s">
        <v>1498</v>
      </c>
      <c r="C948" s="198">
        <v>4718384</v>
      </c>
      <c r="D948" s="198">
        <v>1</v>
      </c>
      <c r="E948" s="198">
        <v>0</v>
      </c>
    </row>
    <row r="949" spans="2:5">
      <c r="B949" s="212" t="s">
        <v>1499</v>
      </c>
      <c r="C949" s="198">
        <v>4718384</v>
      </c>
      <c r="D949" s="198">
        <v>1</v>
      </c>
      <c r="E949" s="198">
        <v>0</v>
      </c>
    </row>
    <row r="950" spans="2:5">
      <c r="B950" s="213" t="s">
        <v>1500</v>
      </c>
      <c r="C950" s="198">
        <v>4718384</v>
      </c>
      <c r="D950" s="198">
        <v>4718384</v>
      </c>
      <c r="E950" s="198">
        <v>2208939.41</v>
      </c>
    </row>
    <row r="951" spans="2:5">
      <c r="B951" s="212" t="s">
        <v>1501</v>
      </c>
      <c r="C951" s="198">
        <v>4718384</v>
      </c>
      <c r="D951" s="198">
        <v>4718384</v>
      </c>
      <c r="E951" s="198">
        <v>2208939.41</v>
      </c>
    </row>
    <row r="952" spans="2:5">
      <c r="B952" s="213" t="s">
        <v>1502</v>
      </c>
      <c r="C952" s="198">
        <v>4718384</v>
      </c>
      <c r="D952" s="198">
        <v>4718384</v>
      </c>
      <c r="E952" s="198">
        <v>1230170.5</v>
      </c>
    </row>
    <row r="953" spans="2:5">
      <c r="B953" s="212" t="s">
        <v>1503</v>
      </c>
      <c r="C953" s="198">
        <v>4718384</v>
      </c>
      <c r="D953" s="198">
        <v>4718384</v>
      </c>
      <c r="E953" s="198">
        <v>1230170.5</v>
      </c>
    </row>
    <row r="954" spans="2:5">
      <c r="B954" s="213" t="s">
        <v>3555</v>
      </c>
      <c r="C954" s="198">
        <v>0</v>
      </c>
      <c r="D954" s="198">
        <v>3125466.4</v>
      </c>
      <c r="E954" s="198">
        <v>0</v>
      </c>
    </row>
    <row r="955" spans="2:5">
      <c r="B955" s="212" t="s">
        <v>3554</v>
      </c>
      <c r="C955" s="198">
        <v>0</v>
      </c>
      <c r="D955" s="198">
        <v>3125466.4</v>
      </c>
      <c r="E955" s="198">
        <v>0</v>
      </c>
    </row>
    <row r="956" spans="2:5">
      <c r="B956" s="213" t="s">
        <v>3553</v>
      </c>
      <c r="C956" s="198">
        <v>0</v>
      </c>
      <c r="D956" s="198">
        <v>1337078.69</v>
      </c>
      <c r="E956" s="198">
        <v>0</v>
      </c>
    </row>
    <row r="957" spans="2:5">
      <c r="B957" s="212" t="s">
        <v>3552</v>
      </c>
      <c r="C957" s="198">
        <v>0</v>
      </c>
      <c r="D957" s="198">
        <v>1337078.69</v>
      </c>
      <c r="E957" s="198">
        <v>0</v>
      </c>
    </row>
    <row r="958" spans="2:5">
      <c r="B958" s="213" t="s">
        <v>3551</v>
      </c>
      <c r="C958" s="198">
        <v>0</v>
      </c>
      <c r="D958" s="198">
        <v>1337078.69</v>
      </c>
      <c r="E958" s="198">
        <v>0</v>
      </c>
    </row>
    <row r="959" spans="2:5">
      <c r="B959" s="212" t="s">
        <v>3550</v>
      </c>
      <c r="C959" s="198">
        <v>0</v>
      </c>
      <c r="D959" s="198">
        <v>1337078.69</v>
      </c>
      <c r="E959" s="198">
        <v>0</v>
      </c>
    </row>
    <row r="960" spans="2:5">
      <c r="B960" s="213" t="s">
        <v>367</v>
      </c>
      <c r="C960" s="198">
        <v>3761235</v>
      </c>
      <c r="D960" s="198">
        <v>3336941</v>
      </c>
      <c r="E960" s="198">
        <v>0</v>
      </c>
    </row>
    <row r="961" spans="2:5">
      <c r="B961" s="212" t="s">
        <v>702</v>
      </c>
      <c r="C961" s="198">
        <v>3761235</v>
      </c>
      <c r="D961" s="198">
        <v>3336941</v>
      </c>
      <c r="E961" s="198">
        <v>0</v>
      </c>
    </row>
    <row r="962" spans="2:5">
      <c r="B962" s="213" t="s">
        <v>2859</v>
      </c>
      <c r="C962" s="198">
        <v>14068616</v>
      </c>
      <c r="D962" s="198">
        <v>30000001</v>
      </c>
      <c r="E962" s="198">
        <v>8507625.2400000002</v>
      </c>
    </row>
    <row r="963" spans="2:5">
      <c r="B963" s="212" t="s">
        <v>2860</v>
      </c>
      <c r="C963" s="198">
        <v>14068616</v>
      </c>
      <c r="D963" s="198">
        <v>30000001</v>
      </c>
      <c r="E963" s="198">
        <v>8507625.2400000002</v>
      </c>
    </row>
    <row r="964" spans="2:5">
      <c r="B964" s="213" t="s">
        <v>2861</v>
      </c>
      <c r="C964" s="198">
        <v>27364844</v>
      </c>
      <c r="D964" s="198">
        <v>2</v>
      </c>
      <c r="E964" s="198">
        <v>0</v>
      </c>
    </row>
    <row r="965" spans="2:5">
      <c r="B965" s="212" t="s">
        <v>2862</v>
      </c>
      <c r="C965" s="198">
        <v>27364844</v>
      </c>
      <c r="D965" s="198">
        <v>2</v>
      </c>
      <c r="E965" s="198">
        <v>0</v>
      </c>
    </row>
    <row r="966" spans="2:5">
      <c r="B966" s="213" t="s">
        <v>2863</v>
      </c>
      <c r="C966" s="198">
        <v>18846960</v>
      </c>
      <c r="D966" s="198">
        <v>16201419</v>
      </c>
      <c r="E966" s="198">
        <v>0</v>
      </c>
    </row>
    <row r="967" spans="2:5">
      <c r="B967" s="212" t="s">
        <v>2864</v>
      </c>
      <c r="C967" s="198">
        <v>18846960</v>
      </c>
      <c r="D967" s="198">
        <v>16201419</v>
      </c>
      <c r="E967" s="198">
        <v>0</v>
      </c>
    </row>
    <row r="968" spans="2:5">
      <c r="B968" s="213" t="s">
        <v>2865</v>
      </c>
      <c r="C968" s="198">
        <v>43469467</v>
      </c>
      <c r="D968" s="198">
        <v>20000002</v>
      </c>
      <c r="E968" s="198">
        <v>20000000</v>
      </c>
    </row>
    <row r="969" spans="2:5">
      <c r="B969" s="212" t="s">
        <v>2866</v>
      </c>
      <c r="C969" s="198">
        <v>43469467</v>
      </c>
      <c r="D969" s="198">
        <v>20000002</v>
      </c>
      <c r="E969" s="198">
        <v>20000000</v>
      </c>
    </row>
    <row r="970" spans="2:5">
      <c r="B970" s="213" t="s">
        <v>368</v>
      </c>
      <c r="C970" s="198">
        <v>47401671</v>
      </c>
      <c r="D970" s="198">
        <v>32576738.32</v>
      </c>
      <c r="E970" s="198">
        <v>21062661.32</v>
      </c>
    </row>
    <row r="971" spans="2:5">
      <c r="B971" s="212" t="s">
        <v>703</v>
      </c>
      <c r="C971" s="198">
        <v>47401671</v>
      </c>
      <c r="D971" s="198">
        <v>32576738.32</v>
      </c>
      <c r="E971" s="198">
        <v>21062661.32</v>
      </c>
    </row>
    <row r="972" spans="2:5">
      <c r="B972" s="213" t="s">
        <v>1007</v>
      </c>
      <c r="C972" s="198">
        <v>6500000</v>
      </c>
      <c r="D972" s="198">
        <v>293128</v>
      </c>
      <c r="E972" s="198">
        <v>0</v>
      </c>
    </row>
    <row r="973" spans="2:5">
      <c r="B973" s="212" t="s">
        <v>1008</v>
      </c>
      <c r="C973" s="198">
        <v>6500000</v>
      </c>
      <c r="D973" s="198">
        <v>293128</v>
      </c>
      <c r="E973" s="198">
        <v>0</v>
      </c>
    </row>
    <row r="974" spans="2:5">
      <c r="B974" s="213" t="s">
        <v>2597</v>
      </c>
      <c r="C974" s="198">
        <v>13688816</v>
      </c>
      <c r="D974" s="198">
        <v>11809800</v>
      </c>
      <c r="E974" s="198">
        <v>10953426.359999999</v>
      </c>
    </row>
    <row r="975" spans="2:5">
      <c r="B975" s="212" t="s">
        <v>2598</v>
      </c>
      <c r="C975" s="198">
        <v>13688816</v>
      </c>
      <c r="D975" s="198">
        <v>11809800</v>
      </c>
      <c r="E975" s="198">
        <v>10953426.359999999</v>
      </c>
    </row>
    <row r="976" spans="2:5">
      <c r="B976" s="213" t="s">
        <v>3117</v>
      </c>
      <c r="C976" s="198">
        <v>0</v>
      </c>
      <c r="D976" s="198">
        <v>121588271.84</v>
      </c>
      <c r="E976" s="198">
        <v>0</v>
      </c>
    </row>
    <row r="977" spans="2:5">
      <c r="B977" s="212" t="s">
        <v>3118</v>
      </c>
      <c r="C977" s="198">
        <v>0</v>
      </c>
      <c r="D977" s="198">
        <v>121588271.84</v>
      </c>
      <c r="E977" s="198">
        <v>0</v>
      </c>
    </row>
    <row r="978" spans="2:5">
      <c r="B978" s="213" t="s">
        <v>2867</v>
      </c>
      <c r="C978" s="198">
        <v>25025236</v>
      </c>
      <c r="D978" s="198">
        <v>17950731</v>
      </c>
      <c r="E978" s="198">
        <v>17950728.09</v>
      </c>
    </row>
    <row r="979" spans="2:5">
      <c r="B979" s="212" t="s">
        <v>2868</v>
      </c>
      <c r="C979" s="198">
        <v>25025236</v>
      </c>
      <c r="D979" s="198">
        <v>17950731</v>
      </c>
      <c r="E979" s="198">
        <v>17950728.09</v>
      </c>
    </row>
    <row r="980" spans="2:5">
      <c r="B980" s="213" t="s">
        <v>4106</v>
      </c>
      <c r="C980" s="198">
        <v>3596254</v>
      </c>
      <c r="D980" s="198">
        <v>1</v>
      </c>
      <c r="E980" s="198">
        <v>0</v>
      </c>
    </row>
    <row r="981" spans="2:5">
      <c r="B981" s="212" t="s">
        <v>2869</v>
      </c>
      <c r="C981" s="198">
        <v>3596254</v>
      </c>
      <c r="D981" s="198">
        <v>1</v>
      </c>
      <c r="E981" s="198">
        <v>0</v>
      </c>
    </row>
    <row r="982" spans="2:5">
      <c r="B982" s="213" t="s">
        <v>2870</v>
      </c>
      <c r="C982" s="198">
        <v>3224770</v>
      </c>
      <c r="D982" s="198">
        <v>0</v>
      </c>
      <c r="E982" s="198">
        <v>0</v>
      </c>
    </row>
    <row r="983" spans="2:5">
      <c r="B983" s="212" t="s">
        <v>2871</v>
      </c>
      <c r="C983" s="198">
        <v>3224770</v>
      </c>
      <c r="D983" s="198">
        <v>0</v>
      </c>
      <c r="E983" s="198">
        <v>0</v>
      </c>
    </row>
    <row r="984" spans="2:5">
      <c r="B984" s="213" t="s">
        <v>2806</v>
      </c>
      <c r="C984" s="198">
        <v>16963601</v>
      </c>
      <c r="D984" s="198">
        <v>76900000</v>
      </c>
      <c r="E984" s="198">
        <v>16900000</v>
      </c>
    </row>
    <row r="985" spans="2:5">
      <c r="B985" s="212" t="s">
        <v>2807</v>
      </c>
      <c r="C985" s="198">
        <v>16963601</v>
      </c>
      <c r="D985" s="198">
        <v>76900000</v>
      </c>
      <c r="E985" s="198">
        <v>16900000</v>
      </c>
    </row>
    <row r="986" spans="2:5">
      <c r="B986" s="213" t="s">
        <v>2872</v>
      </c>
      <c r="C986" s="198">
        <v>30379220</v>
      </c>
      <c r="D986" s="198">
        <v>1</v>
      </c>
      <c r="E986" s="198">
        <v>0</v>
      </c>
    </row>
    <row r="987" spans="2:5">
      <c r="B987" s="212" t="s">
        <v>2873</v>
      </c>
      <c r="C987" s="198">
        <v>30379220</v>
      </c>
      <c r="D987" s="198">
        <v>1</v>
      </c>
      <c r="E987" s="198">
        <v>0</v>
      </c>
    </row>
    <row r="988" spans="2:5">
      <c r="B988" s="213" t="s">
        <v>2874</v>
      </c>
      <c r="C988" s="198">
        <v>27614814</v>
      </c>
      <c r="D988" s="198">
        <v>25603877</v>
      </c>
      <c r="E988" s="198">
        <v>25603874.309999999</v>
      </c>
    </row>
    <row r="989" spans="2:5">
      <c r="B989" s="212" t="s">
        <v>2875</v>
      </c>
      <c r="C989" s="198">
        <v>27614814</v>
      </c>
      <c r="D989" s="198">
        <v>25603877</v>
      </c>
      <c r="E989" s="198">
        <v>25603874.309999999</v>
      </c>
    </row>
    <row r="990" spans="2:5">
      <c r="B990" s="213" t="s">
        <v>2876</v>
      </c>
      <c r="C990" s="198">
        <v>4275812</v>
      </c>
      <c r="D990" s="198">
        <v>275812</v>
      </c>
      <c r="E990" s="198">
        <v>0</v>
      </c>
    </row>
    <row r="991" spans="2:5">
      <c r="B991" s="212" t="s">
        <v>2877</v>
      </c>
      <c r="C991" s="198">
        <v>4275812</v>
      </c>
      <c r="D991" s="198">
        <v>275812</v>
      </c>
      <c r="E991" s="198">
        <v>0</v>
      </c>
    </row>
    <row r="992" spans="2:5">
      <c r="B992" s="213" t="s">
        <v>3119</v>
      </c>
      <c r="C992" s="198">
        <v>0</v>
      </c>
      <c r="D992" s="198">
        <v>23879730.02</v>
      </c>
      <c r="E992" s="198">
        <v>0</v>
      </c>
    </row>
    <row r="993" spans="2:5">
      <c r="B993" s="212" t="s">
        <v>3118</v>
      </c>
      <c r="C993" s="198">
        <v>0</v>
      </c>
      <c r="D993" s="198">
        <v>23879730.02</v>
      </c>
      <c r="E993" s="198">
        <v>0</v>
      </c>
    </row>
    <row r="994" spans="2:5">
      <c r="B994" s="213" t="s">
        <v>369</v>
      </c>
      <c r="C994" s="198">
        <v>69496778</v>
      </c>
      <c r="D994" s="198">
        <v>85562266</v>
      </c>
      <c r="E994" s="198">
        <v>85493176.590000004</v>
      </c>
    </row>
    <row r="995" spans="2:5">
      <c r="B995" s="212" t="s">
        <v>704</v>
      </c>
      <c r="C995" s="198">
        <v>69496778</v>
      </c>
      <c r="D995" s="198">
        <v>85562266</v>
      </c>
      <c r="E995" s="198">
        <v>85493176.590000004</v>
      </c>
    </row>
    <row r="996" spans="2:5">
      <c r="B996" s="213" t="s">
        <v>2878</v>
      </c>
      <c r="C996" s="198">
        <v>4100423</v>
      </c>
      <c r="D996" s="198">
        <v>600423</v>
      </c>
      <c r="E996" s="198">
        <v>0</v>
      </c>
    </row>
    <row r="997" spans="2:5">
      <c r="B997" s="212" t="s">
        <v>2879</v>
      </c>
      <c r="C997" s="198">
        <v>4100423</v>
      </c>
      <c r="D997" s="198">
        <v>600423</v>
      </c>
      <c r="E997" s="198">
        <v>0</v>
      </c>
    </row>
    <row r="998" spans="2:5">
      <c r="B998" s="219" t="s">
        <v>283</v>
      </c>
      <c r="C998" s="218">
        <v>47840351</v>
      </c>
      <c r="D998" s="218">
        <v>252159587.07999998</v>
      </c>
      <c r="E998" s="218">
        <v>43709755.550000004</v>
      </c>
    </row>
    <row r="999" spans="2:5">
      <c r="B999" s="213" t="s">
        <v>4105</v>
      </c>
      <c r="C999" s="198">
        <v>47840351</v>
      </c>
      <c r="D999" s="198">
        <v>40000000.619999997</v>
      </c>
      <c r="E999" s="198">
        <v>0</v>
      </c>
    </row>
    <row r="1000" spans="2:5">
      <c r="B1000" s="212" t="s">
        <v>2543</v>
      </c>
      <c r="C1000" s="198">
        <v>47840351</v>
      </c>
      <c r="D1000" s="198">
        <v>40000000.619999997</v>
      </c>
      <c r="E1000" s="198">
        <v>0</v>
      </c>
    </row>
    <row r="1001" spans="2:5">
      <c r="B1001" s="213" t="s">
        <v>4104</v>
      </c>
      <c r="C1001" s="198">
        <v>0</v>
      </c>
      <c r="D1001" s="198">
        <v>212159586.45999998</v>
      </c>
      <c r="E1001" s="198">
        <v>43709755.550000004</v>
      </c>
    </row>
    <row r="1002" spans="2:5">
      <c r="B1002" s="212" t="s">
        <v>3153</v>
      </c>
      <c r="C1002" s="198">
        <v>0</v>
      </c>
      <c r="D1002" s="198">
        <v>212159586.45999998</v>
      </c>
      <c r="E1002" s="198">
        <v>43709755.550000004</v>
      </c>
    </row>
    <row r="1003" spans="2:5">
      <c r="B1003" s="219" t="s">
        <v>298</v>
      </c>
      <c r="C1003" s="218">
        <v>186333028</v>
      </c>
      <c r="D1003" s="218">
        <v>114944194.73</v>
      </c>
      <c r="E1003" s="218">
        <v>112982941.73</v>
      </c>
    </row>
    <row r="1004" spans="2:5">
      <c r="B1004" s="213" t="s">
        <v>2595</v>
      </c>
      <c r="C1004" s="198">
        <v>186333028</v>
      </c>
      <c r="D1004" s="198">
        <v>114944194.73</v>
      </c>
      <c r="E1004" s="198">
        <v>112982941.73</v>
      </c>
    </row>
    <row r="1005" spans="2:5">
      <c r="B1005" s="212" t="s">
        <v>2596</v>
      </c>
      <c r="C1005" s="198">
        <v>186333028</v>
      </c>
      <c r="D1005" s="198">
        <v>114944194.73</v>
      </c>
      <c r="E1005" s="198">
        <v>112982941.73</v>
      </c>
    </row>
    <row r="1006" spans="2:5">
      <c r="B1006" s="214" t="s">
        <v>370</v>
      </c>
      <c r="C1006" s="198">
        <v>1289534134</v>
      </c>
      <c r="D1006" s="198">
        <v>1057687703.9000001</v>
      </c>
      <c r="E1006" s="198">
        <v>640123023.97000003</v>
      </c>
    </row>
    <row r="1007" spans="2:5">
      <c r="B1007" s="219" t="s">
        <v>281</v>
      </c>
      <c r="C1007" s="218">
        <v>1289534134</v>
      </c>
      <c r="D1007" s="218">
        <v>1057687703.9000001</v>
      </c>
      <c r="E1007" s="218">
        <v>640123023.97000003</v>
      </c>
    </row>
    <row r="1008" spans="2:5">
      <c r="B1008" s="213" t="s">
        <v>1203</v>
      </c>
      <c r="C1008" s="198">
        <v>11035275</v>
      </c>
      <c r="D1008" s="198">
        <v>9655865.5600000005</v>
      </c>
      <c r="E1008" s="198">
        <v>0</v>
      </c>
    </row>
    <row r="1009" spans="2:5">
      <c r="B1009" s="212" t="s">
        <v>1204</v>
      </c>
      <c r="C1009" s="198">
        <v>11035275</v>
      </c>
      <c r="D1009" s="198">
        <v>9655865.5600000005</v>
      </c>
      <c r="E1009" s="198">
        <v>0</v>
      </c>
    </row>
    <row r="1010" spans="2:5">
      <c r="B1010" s="213" t="s">
        <v>1205</v>
      </c>
      <c r="C1010" s="198">
        <v>4595200</v>
      </c>
      <c r="D1010" s="198">
        <v>4031624.94</v>
      </c>
      <c r="E1010" s="198">
        <v>3225298.84</v>
      </c>
    </row>
    <row r="1011" spans="2:5">
      <c r="B1011" s="212" t="s">
        <v>1206</v>
      </c>
      <c r="C1011" s="198">
        <v>4595200</v>
      </c>
      <c r="D1011" s="198">
        <v>4031624.94</v>
      </c>
      <c r="E1011" s="198">
        <v>3225298.84</v>
      </c>
    </row>
    <row r="1012" spans="2:5">
      <c r="B1012" s="213" t="s">
        <v>1207</v>
      </c>
      <c r="C1012" s="198">
        <v>6558125</v>
      </c>
      <c r="D1012" s="198">
        <v>1</v>
      </c>
      <c r="E1012" s="198">
        <v>0</v>
      </c>
    </row>
    <row r="1013" spans="2:5">
      <c r="B1013" s="212" t="s">
        <v>1208</v>
      </c>
      <c r="C1013" s="198">
        <v>6558125</v>
      </c>
      <c r="D1013" s="198">
        <v>1</v>
      </c>
      <c r="E1013" s="198">
        <v>0</v>
      </c>
    </row>
    <row r="1014" spans="2:5">
      <c r="B1014" s="213" t="s">
        <v>4103</v>
      </c>
      <c r="C1014" s="198">
        <v>11035275</v>
      </c>
      <c r="D1014" s="198">
        <v>9655865.5600000005</v>
      </c>
      <c r="E1014" s="198">
        <v>4643497.6900000004</v>
      </c>
    </row>
    <row r="1015" spans="2:5">
      <c r="B1015" s="212" t="s">
        <v>1209</v>
      </c>
      <c r="C1015" s="198">
        <v>11035275</v>
      </c>
      <c r="D1015" s="198">
        <v>9655865.5600000005</v>
      </c>
      <c r="E1015" s="198">
        <v>4643497.6900000004</v>
      </c>
    </row>
    <row r="1016" spans="2:5">
      <c r="B1016" s="213" t="s">
        <v>371</v>
      </c>
      <c r="C1016" s="198">
        <v>242940000</v>
      </c>
      <c r="D1016" s="198">
        <v>59540000</v>
      </c>
      <c r="E1016" s="198">
        <v>30730598.339999996</v>
      </c>
    </row>
    <row r="1017" spans="2:5">
      <c r="B1017" s="212" t="s">
        <v>705</v>
      </c>
      <c r="C1017" s="198">
        <v>242940000</v>
      </c>
      <c r="D1017" s="198">
        <v>59540000</v>
      </c>
      <c r="E1017" s="198">
        <v>30730598.339999996</v>
      </c>
    </row>
    <row r="1018" spans="2:5">
      <c r="B1018" s="213" t="s">
        <v>1210</v>
      </c>
      <c r="C1018" s="198">
        <v>4595200</v>
      </c>
      <c r="D1018" s="198">
        <v>4020799.94</v>
      </c>
      <c r="E1018" s="198">
        <v>1456093.76</v>
      </c>
    </row>
    <row r="1019" spans="2:5">
      <c r="B1019" s="212" t="s">
        <v>1211</v>
      </c>
      <c r="C1019" s="198">
        <v>4595200</v>
      </c>
      <c r="D1019" s="198">
        <v>4020799.94</v>
      </c>
      <c r="E1019" s="198">
        <v>1456093.76</v>
      </c>
    </row>
    <row r="1020" spans="2:5">
      <c r="B1020" s="213" t="s">
        <v>1212</v>
      </c>
      <c r="C1020" s="198">
        <v>4595200</v>
      </c>
      <c r="D1020" s="198">
        <v>1.94</v>
      </c>
      <c r="E1020" s="198">
        <v>0</v>
      </c>
    </row>
    <row r="1021" spans="2:5">
      <c r="B1021" s="212" t="s">
        <v>1213</v>
      </c>
      <c r="C1021" s="198">
        <v>4595200</v>
      </c>
      <c r="D1021" s="198">
        <v>1.94</v>
      </c>
      <c r="E1021" s="198">
        <v>0</v>
      </c>
    </row>
    <row r="1022" spans="2:5">
      <c r="B1022" s="213" t="s">
        <v>2700</v>
      </c>
      <c r="C1022" s="198">
        <v>4595200</v>
      </c>
      <c r="D1022" s="198">
        <v>4020799.94</v>
      </c>
      <c r="E1022" s="198">
        <v>0</v>
      </c>
    </row>
    <row r="1023" spans="2:5">
      <c r="B1023" s="212" t="s">
        <v>1214</v>
      </c>
      <c r="C1023" s="198">
        <v>4595200</v>
      </c>
      <c r="D1023" s="198">
        <v>4020799.94</v>
      </c>
      <c r="E1023" s="198">
        <v>0</v>
      </c>
    </row>
    <row r="1024" spans="2:5">
      <c r="B1024" s="213" t="s">
        <v>1215</v>
      </c>
      <c r="C1024" s="198">
        <v>12313456</v>
      </c>
      <c r="D1024" s="198">
        <v>15391820.609999999</v>
      </c>
      <c r="E1024" s="198">
        <v>3078364.12</v>
      </c>
    </row>
    <row r="1025" spans="2:5">
      <c r="B1025" s="212" t="s">
        <v>1216</v>
      </c>
      <c r="C1025" s="198">
        <v>12313456</v>
      </c>
      <c r="D1025" s="198">
        <v>15391820.609999999</v>
      </c>
      <c r="E1025" s="198">
        <v>3078364.12</v>
      </c>
    </row>
    <row r="1026" spans="2:5">
      <c r="B1026" s="213" t="s">
        <v>372</v>
      </c>
      <c r="C1026" s="198">
        <v>42419829</v>
      </c>
      <c r="D1026" s="198">
        <v>61851143.979999997</v>
      </c>
      <c r="E1026" s="198">
        <v>36009523</v>
      </c>
    </row>
    <row r="1027" spans="2:5">
      <c r="B1027" s="212" t="s">
        <v>706</v>
      </c>
      <c r="C1027" s="198">
        <v>42419829</v>
      </c>
      <c r="D1027" s="198">
        <v>61851143.979999997</v>
      </c>
      <c r="E1027" s="198">
        <v>36009523</v>
      </c>
    </row>
    <row r="1028" spans="2:5">
      <c r="B1028" s="213" t="s">
        <v>373</v>
      </c>
      <c r="C1028" s="198">
        <v>223614962</v>
      </c>
      <c r="D1028" s="198">
        <v>12461862</v>
      </c>
      <c r="E1028" s="198">
        <v>9824400</v>
      </c>
    </row>
    <row r="1029" spans="2:5">
      <c r="B1029" s="212" t="s">
        <v>707</v>
      </c>
      <c r="C1029" s="198">
        <v>223614962</v>
      </c>
      <c r="D1029" s="198">
        <v>12461862</v>
      </c>
      <c r="E1029" s="198">
        <v>9824400</v>
      </c>
    </row>
    <row r="1030" spans="2:5">
      <c r="B1030" s="213" t="s">
        <v>1009</v>
      </c>
      <c r="C1030" s="198">
        <v>567772</v>
      </c>
      <c r="D1030" s="198">
        <v>567772</v>
      </c>
      <c r="E1030" s="198">
        <v>0</v>
      </c>
    </row>
    <row r="1031" spans="2:5">
      <c r="B1031" s="212" t="s">
        <v>1010</v>
      </c>
      <c r="C1031" s="198">
        <v>567772</v>
      </c>
      <c r="D1031" s="198">
        <v>567772</v>
      </c>
      <c r="E1031" s="198">
        <v>0</v>
      </c>
    </row>
    <row r="1032" spans="2:5">
      <c r="B1032" s="213" t="s">
        <v>1504</v>
      </c>
      <c r="C1032" s="198">
        <v>4768626</v>
      </c>
      <c r="D1032" s="198">
        <v>1332378.8899999999</v>
      </c>
      <c r="E1032" s="198">
        <v>0</v>
      </c>
    </row>
    <row r="1033" spans="2:5">
      <c r="B1033" s="212" t="s">
        <v>1505</v>
      </c>
      <c r="C1033" s="198">
        <v>4768626</v>
      </c>
      <c r="D1033" s="198">
        <v>1</v>
      </c>
      <c r="E1033" s="198">
        <v>0</v>
      </c>
    </row>
    <row r="1034" spans="2:5">
      <c r="B1034" s="212" t="s">
        <v>3549</v>
      </c>
      <c r="C1034" s="198">
        <v>0</v>
      </c>
      <c r="D1034" s="198">
        <v>1332377.8899999999</v>
      </c>
      <c r="E1034" s="198">
        <v>0</v>
      </c>
    </row>
    <row r="1035" spans="2:5">
      <c r="B1035" s="213" t="s">
        <v>4102</v>
      </c>
      <c r="C1035" s="198">
        <v>4768626</v>
      </c>
      <c r="D1035" s="198">
        <v>2405319.8899999997</v>
      </c>
      <c r="E1035" s="198">
        <v>1072940.79</v>
      </c>
    </row>
    <row r="1036" spans="2:5">
      <c r="B1036" s="212" t="s">
        <v>1506</v>
      </c>
      <c r="C1036" s="198">
        <v>4768626</v>
      </c>
      <c r="D1036" s="198">
        <v>1072942</v>
      </c>
      <c r="E1036" s="198">
        <v>1072940.79</v>
      </c>
    </row>
    <row r="1037" spans="2:5">
      <c r="B1037" s="212" t="s">
        <v>3548</v>
      </c>
      <c r="C1037" s="198">
        <v>0</v>
      </c>
      <c r="D1037" s="198">
        <v>1332377.8899999999</v>
      </c>
      <c r="E1037" s="198">
        <v>0</v>
      </c>
    </row>
    <row r="1038" spans="2:5">
      <c r="B1038" s="213" t="s">
        <v>374</v>
      </c>
      <c r="C1038" s="198">
        <v>1627563</v>
      </c>
      <c r="D1038" s="198">
        <v>929711</v>
      </c>
      <c r="E1038" s="198">
        <v>926708.23</v>
      </c>
    </row>
    <row r="1039" spans="2:5">
      <c r="B1039" s="212" t="s">
        <v>708</v>
      </c>
      <c r="C1039" s="198">
        <v>1627563</v>
      </c>
      <c r="D1039" s="198">
        <v>929711</v>
      </c>
      <c r="E1039" s="198">
        <v>926708.23</v>
      </c>
    </row>
    <row r="1040" spans="2:5">
      <c r="B1040" s="213" t="s">
        <v>1507</v>
      </c>
      <c r="C1040" s="198">
        <v>6731551</v>
      </c>
      <c r="D1040" s="198">
        <v>2846977.8899999997</v>
      </c>
      <c r="E1040" s="198">
        <v>1514598.83</v>
      </c>
    </row>
    <row r="1041" spans="2:5">
      <c r="B1041" s="212" t="s">
        <v>1508</v>
      </c>
      <c r="C1041" s="198">
        <v>6731551</v>
      </c>
      <c r="D1041" s="198">
        <v>1514600</v>
      </c>
      <c r="E1041" s="198">
        <v>1514598.83</v>
      </c>
    </row>
    <row r="1042" spans="2:5">
      <c r="B1042" s="212" t="s">
        <v>3547</v>
      </c>
      <c r="C1042" s="198">
        <v>0</v>
      </c>
      <c r="D1042" s="198">
        <v>1332377.8899999999</v>
      </c>
      <c r="E1042" s="198">
        <v>0</v>
      </c>
    </row>
    <row r="1043" spans="2:5">
      <c r="B1043" s="213" t="s">
        <v>1509</v>
      </c>
      <c r="C1043" s="198">
        <v>4768626</v>
      </c>
      <c r="D1043" s="198">
        <v>4187175.87</v>
      </c>
      <c r="E1043" s="198">
        <v>1072940.79</v>
      </c>
    </row>
    <row r="1044" spans="2:5">
      <c r="B1044" s="212" t="s">
        <v>1510</v>
      </c>
      <c r="C1044" s="198">
        <v>4768626</v>
      </c>
      <c r="D1044" s="198">
        <v>1072942</v>
      </c>
      <c r="E1044" s="198">
        <v>1072940.79</v>
      </c>
    </row>
    <row r="1045" spans="2:5">
      <c r="B1045" s="212" t="s">
        <v>3546</v>
      </c>
      <c r="C1045" s="198">
        <v>0</v>
      </c>
      <c r="D1045" s="198">
        <v>3114233.87</v>
      </c>
      <c r="E1045" s="198">
        <v>0</v>
      </c>
    </row>
    <row r="1046" spans="2:5">
      <c r="B1046" s="213" t="s">
        <v>1511</v>
      </c>
      <c r="C1046" s="198">
        <v>4768626</v>
      </c>
      <c r="D1046" s="198">
        <v>4187175.87</v>
      </c>
      <c r="E1046" s="198">
        <v>1072940.78</v>
      </c>
    </row>
    <row r="1047" spans="2:5">
      <c r="B1047" s="212" t="s">
        <v>1512</v>
      </c>
      <c r="C1047" s="198">
        <v>4768626</v>
      </c>
      <c r="D1047" s="198">
        <v>1072942</v>
      </c>
      <c r="E1047" s="198">
        <v>1072940.78</v>
      </c>
    </row>
    <row r="1048" spans="2:5">
      <c r="B1048" s="212" t="s">
        <v>3545</v>
      </c>
      <c r="C1048" s="198">
        <v>0</v>
      </c>
      <c r="D1048" s="198">
        <v>3114233.87</v>
      </c>
      <c r="E1048" s="198">
        <v>0</v>
      </c>
    </row>
    <row r="1049" spans="2:5">
      <c r="B1049" s="213" t="s">
        <v>1513</v>
      </c>
      <c r="C1049" s="198">
        <v>4768626</v>
      </c>
      <c r="D1049" s="198">
        <v>3114234.87</v>
      </c>
      <c r="E1049" s="198">
        <v>0</v>
      </c>
    </row>
    <row r="1050" spans="2:5">
      <c r="B1050" s="212" t="s">
        <v>1514</v>
      </c>
      <c r="C1050" s="198">
        <v>4768626</v>
      </c>
      <c r="D1050" s="198">
        <v>1</v>
      </c>
      <c r="E1050" s="198">
        <v>0</v>
      </c>
    </row>
    <row r="1051" spans="2:5">
      <c r="B1051" s="212" t="s">
        <v>3544</v>
      </c>
      <c r="C1051" s="198">
        <v>0</v>
      </c>
      <c r="D1051" s="198">
        <v>3114233.87</v>
      </c>
      <c r="E1051" s="198">
        <v>0</v>
      </c>
    </row>
    <row r="1052" spans="2:5">
      <c r="B1052" s="213" t="s">
        <v>1515</v>
      </c>
      <c r="C1052" s="198">
        <v>6731551</v>
      </c>
      <c r="D1052" s="198">
        <v>8141880.5999999996</v>
      </c>
      <c r="E1052" s="198">
        <v>2103208.4500000002</v>
      </c>
    </row>
    <row r="1053" spans="2:5">
      <c r="B1053" s="212" t="s">
        <v>1516</v>
      </c>
      <c r="C1053" s="198">
        <v>6731551</v>
      </c>
      <c r="D1053" s="198">
        <v>6266051</v>
      </c>
      <c r="E1053" s="198">
        <v>2103208.4500000002</v>
      </c>
    </row>
    <row r="1054" spans="2:5">
      <c r="B1054" s="212" t="s">
        <v>3543</v>
      </c>
      <c r="C1054" s="198">
        <v>0</v>
      </c>
      <c r="D1054" s="198">
        <v>1875829.6</v>
      </c>
      <c r="E1054" s="198">
        <v>0</v>
      </c>
    </row>
    <row r="1055" spans="2:5">
      <c r="B1055" s="213" t="s">
        <v>1517</v>
      </c>
      <c r="C1055" s="198">
        <v>4768626</v>
      </c>
      <c r="D1055" s="198">
        <v>1875830.6</v>
      </c>
      <c r="E1055" s="198">
        <v>0</v>
      </c>
    </row>
    <row r="1056" spans="2:5">
      <c r="B1056" s="212" t="s">
        <v>1518</v>
      </c>
      <c r="C1056" s="198">
        <v>4768626</v>
      </c>
      <c r="D1056" s="198">
        <v>1</v>
      </c>
      <c r="E1056" s="198">
        <v>0</v>
      </c>
    </row>
    <row r="1057" spans="2:5">
      <c r="B1057" s="212" t="s">
        <v>3542</v>
      </c>
      <c r="C1057" s="198">
        <v>0</v>
      </c>
      <c r="D1057" s="198">
        <v>1875829.6</v>
      </c>
      <c r="E1057" s="198">
        <v>0</v>
      </c>
    </row>
    <row r="1058" spans="2:5">
      <c r="B1058" s="213" t="s">
        <v>4101</v>
      </c>
      <c r="C1058" s="198">
        <v>0</v>
      </c>
      <c r="D1058" s="198">
        <v>99557700.599999994</v>
      </c>
      <c r="E1058" s="198">
        <v>40000000</v>
      </c>
    </row>
    <row r="1059" spans="2:5">
      <c r="B1059" s="212" t="s">
        <v>3711</v>
      </c>
      <c r="C1059" s="198">
        <v>0</v>
      </c>
      <c r="D1059" s="198">
        <v>99557700.599999994</v>
      </c>
      <c r="E1059" s="198">
        <v>40000000</v>
      </c>
    </row>
    <row r="1060" spans="2:5">
      <c r="B1060" s="213" t="s">
        <v>4100</v>
      </c>
      <c r="C1060" s="198">
        <v>4768626</v>
      </c>
      <c r="D1060" s="198">
        <v>2610666.5099999998</v>
      </c>
      <c r="E1060" s="198">
        <v>1278286.73</v>
      </c>
    </row>
    <row r="1061" spans="2:5">
      <c r="B1061" s="212" t="s">
        <v>1519</v>
      </c>
      <c r="C1061" s="198">
        <v>4768626</v>
      </c>
      <c r="D1061" s="198">
        <v>1278288.6200000001</v>
      </c>
      <c r="E1061" s="198">
        <v>1278286.73</v>
      </c>
    </row>
    <row r="1062" spans="2:5">
      <c r="B1062" s="212" t="s">
        <v>3541</v>
      </c>
      <c r="C1062" s="198">
        <v>0</v>
      </c>
      <c r="D1062" s="198">
        <v>1332377.8899999999</v>
      </c>
      <c r="E1062" s="198">
        <v>0</v>
      </c>
    </row>
    <row r="1063" spans="2:5">
      <c r="B1063" s="213" t="s">
        <v>375</v>
      </c>
      <c r="C1063" s="198">
        <v>1968765</v>
      </c>
      <c r="D1063" s="198">
        <v>6540131.7400000002</v>
      </c>
      <c r="E1063" s="198">
        <v>3215665.29</v>
      </c>
    </row>
    <row r="1064" spans="2:5">
      <c r="B1064" s="212" t="s">
        <v>709</v>
      </c>
      <c r="C1064" s="198">
        <v>1968765</v>
      </c>
      <c r="D1064" s="198">
        <v>6540131.7400000002</v>
      </c>
      <c r="E1064" s="198">
        <v>3215665.29</v>
      </c>
    </row>
    <row r="1065" spans="2:5">
      <c r="B1065" s="213" t="s">
        <v>2160</v>
      </c>
      <c r="C1065" s="198">
        <v>11208701</v>
      </c>
      <c r="D1065" s="198">
        <v>4113626.9299999997</v>
      </c>
      <c r="E1065" s="198">
        <v>2781247.61</v>
      </c>
    </row>
    <row r="1066" spans="2:5">
      <c r="B1066" s="212" t="s">
        <v>2161</v>
      </c>
      <c r="C1066" s="198">
        <v>11208701</v>
      </c>
      <c r="D1066" s="198">
        <v>2781249.04</v>
      </c>
      <c r="E1066" s="198">
        <v>2781247.61</v>
      </c>
    </row>
    <row r="1067" spans="2:5">
      <c r="B1067" s="212" t="s">
        <v>3540</v>
      </c>
      <c r="C1067" s="198">
        <v>0</v>
      </c>
      <c r="D1067" s="198">
        <v>1332377.8899999999</v>
      </c>
      <c r="E1067" s="198">
        <v>0</v>
      </c>
    </row>
    <row r="1068" spans="2:5">
      <c r="B1068" s="213" t="s">
        <v>4099</v>
      </c>
      <c r="C1068" s="198">
        <v>37456292</v>
      </c>
      <c r="D1068" s="198">
        <v>13041412</v>
      </c>
      <c r="E1068" s="198">
        <v>13031452.699999999</v>
      </c>
    </row>
    <row r="1069" spans="2:5">
      <c r="B1069" s="212" t="s">
        <v>2599</v>
      </c>
      <c r="C1069" s="198">
        <v>37456292</v>
      </c>
      <c r="D1069" s="198">
        <v>13041412</v>
      </c>
      <c r="E1069" s="198">
        <v>13031452.699999999</v>
      </c>
    </row>
    <row r="1070" spans="2:5">
      <c r="B1070" s="213" t="s">
        <v>1520</v>
      </c>
      <c r="C1070" s="198">
        <v>6731551</v>
      </c>
      <c r="D1070" s="198">
        <v>1816560.41</v>
      </c>
      <c r="E1070" s="198">
        <v>1816558.88</v>
      </c>
    </row>
    <row r="1071" spans="2:5">
      <c r="B1071" s="212" t="s">
        <v>1521</v>
      </c>
      <c r="C1071" s="198">
        <v>6731551</v>
      </c>
      <c r="D1071" s="198">
        <v>1816560.41</v>
      </c>
      <c r="E1071" s="198">
        <v>1816558.88</v>
      </c>
    </row>
    <row r="1072" spans="2:5">
      <c r="B1072" s="213" t="s">
        <v>4098</v>
      </c>
      <c r="C1072" s="198">
        <v>24353780</v>
      </c>
      <c r="D1072" s="198">
        <v>7102590</v>
      </c>
      <c r="E1072" s="198">
        <v>7102558.4400000004</v>
      </c>
    </row>
    <row r="1073" spans="2:5">
      <c r="B1073" s="212" t="s">
        <v>2600</v>
      </c>
      <c r="C1073" s="198">
        <v>24353780</v>
      </c>
      <c r="D1073" s="198">
        <v>7102590</v>
      </c>
      <c r="E1073" s="198">
        <v>7102558.4400000004</v>
      </c>
    </row>
    <row r="1074" spans="2:5">
      <c r="B1074" s="213" t="s">
        <v>4097</v>
      </c>
      <c r="C1074" s="198">
        <v>6731551</v>
      </c>
      <c r="D1074" s="198">
        <v>1816560.41</v>
      </c>
      <c r="E1074" s="198">
        <v>1816558.88</v>
      </c>
    </row>
    <row r="1075" spans="2:5">
      <c r="B1075" s="212" t="s">
        <v>1522</v>
      </c>
      <c r="C1075" s="198">
        <v>6731551</v>
      </c>
      <c r="D1075" s="198">
        <v>1816560.41</v>
      </c>
      <c r="E1075" s="198">
        <v>1816558.88</v>
      </c>
    </row>
    <row r="1076" spans="2:5">
      <c r="B1076" s="213" t="s">
        <v>1123</v>
      </c>
      <c r="C1076" s="198">
        <v>13353397</v>
      </c>
      <c r="D1076" s="198">
        <v>22482638.789999999</v>
      </c>
      <c r="E1076" s="198">
        <v>17790517.23</v>
      </c>
    </row>
    <row r="1077" spans="2:5">
      <c r="B1077" s="212" t="s">
        <v>1124</v>
      </c>
      <c r="C1077" s="198">
        <v>13353397</v>
      </c>
      <c r="D1077" s="198">
        <v>22482638.789999999</v>
      </c>
      <c r="E1077" s="198">
        <v>17790517.23</v>
      </c>
    </row>
    <row r="1078" spans="2:5">
      <c r="B1078" s="213" t="s">
        <v>2701</v>
      </c>
      <c r="C1078" s="198">
        <v>21746580</v>
      </c>
      <c r="D1078" s="198">
        <v>15539455.23</v>
      </c>
      <c r="E1078" s="198">
        <v>3420089.21</v>
      </c>
    </row>
    <row r="1079" spans="2:5">
      <c r="B1079" s="212" t="s">
        <v>2162</v>
      </c>
      <c r="C1079" s="198">
        <v>21746580</v>
      </c>
      <c r="D1079" s="198">
        <v>15539455.23</v>
      </c>
      <c r="E1079" s="198">
        <v>3420089.21</v>
      </c>
    </row>
    <row r="1080" spans="2:5">
      <c r="B1080" s="213" t="s">
        <v>1523</v>
      </c>
      <c r="C1080" s="198">
        <v>11208701</v>
      </c>
      <c r="D1080" s="198">
        <v>2521958</v>
      </c>
      <c r="E1080" s="198">
        <v>2521956.4700000002</v>
      </c>
    </row>
    <row r="1081" spans="2:5">
      <c r="B1081" s="212" t="s">
        <v>1524</v>
      </c>
      <c r="C1081" s="198">
        <v>11208701</v>
      </c>
      <c r="D1081" s="198">
        <v>2521958</v>
      </c>
      <c r="E1081" s="198">
        <v>2521956.4700000002</v>
      </c>
    </row>
    <row r="1082" spans="2:5">
      <c r="B1082" s="213" t="s">
        <v>4096</v>
      </c>
      <c r="C1082" s="198">
        <v>0</v>
      </c>
      <c r="D1082" s="198">
        <v>6000000</v>
      </c>
      <c r="E1082" s="198">
        <v>0</v>
      </c>
    </row>
    <row r="1083" spans="2:5">
      <c r="B1083" s="212" t="s">
        <v>3710</v>
      </c>
      <c r="C1083" s="198">
        <v>0</v>
      </c>
      <c r="D1083" s="198">
        <v>6000000</v>
      </c>
      <c r="E1083" s="198">
        <v>0</v>
      </c>
    </row>
    <row r="1084" spans="2:5">
      <c r="B1084" s="213" t="s">
        <v>376</v>
      </c>
      <c r="C1084" s="198">
        <v>20014292</v>
      </c>
      <c r="D1084" s="198">
        <v>20785105.02</v>
      </c>
      <c r="E1084" s="198">
        <v>18895547.32</v>
      </c>
    </row>
    <row r="1085" spans="2:5">
      <c r="B1085" s="212" t="s">
        <v>710</v>
      </c>
      <c r="C1085" s="198">
        <v>20014292</v>
      </c>
      <c r="D1085" s="198">
        <v>20785105.02</v>
      </c>
      <c r="E1085" s="198">
        <v>18895547.32</v>
      </c>
    </row>
    <row r="1086" spans="2:5">
      <c r="B1086" s="213" t="s">
        <v>377</v>
      </c>
      <c r="C1086" s="198">
        <v>4650280</v>
      </c>
      <c r="D1086" s="198">
        <v>4650280</v>
      </c>
      <c r="E1086" s="198">
        <v>0</v>
      </c>
    </row>
    <row r="1087" spans="2:5">
      <c r="B1087" s="212" t="s">
        <v>711</v>
      </c>
      <c r="C1087" s="198">
        <v>4650280</v>
      </c>
      <c r="D1087" s="198">
        <v>4650280</v>
      </c>
      <c r="E1087" s="198">
        <v>0</v>
      </c>
    </row>
    <row r="1088" spans="2:5">
      <c r="B1088" s="213" t="s">
        <v>2808</v>
      </c>
      <c r="C1088" s="198">
        <v>17247191</v>
      </c>
      <c r="D1088" s="198">
        <v>44562360</v>
      </c>
      <c r="E1088" s="198">
        <v>27091580.109999999</v>
      </c>
    </row>
    <row r="1089" spans="2:5">
      <c r="B1089" s="212" t="s">
        <v>2809</v>
      </c>
      <c r="C1089" s="198">
        <v>17247191</v>
      </c>
      <c r="D1089" s="198">
        <v>44562360</v>
      </c>
      <c r="E1089" s="198">
        <v>27091580.109999999</v>
      </c>
    </row>
    <row r="1090" spans="2:5">
      <c r="B1090" s="213" t="s">
        <v>378</v>
      </c>
      <c r="C1090" s="198">
        <v>43920270</v>
      </c>
      <c r="D1090" s="198">
        <v>20163926</v>
      </c>
      <c r="E1090" s="198">
        <v>20024925.920000002</v>
      </c>
    </row>
    <row r="1091" spans="2:5">
      <c r="B1091" s="212" t="s">
        <v>712</v>
      </c>
      <c r="C1091" s="198">
        <v>43920270</v>
      </c>
      <c r="D1091" s="198">
        <v>20163926</v>
      </c>
      <c r="E1091" s="198">
        <v>20024925.920000002</v>
      </c>
    </row>
    <row r="1092" spans="2:5">
      <c r="B1092" s="213" t="s">
        <v>379</v>
      </c>
      <c r="C1092" s="198">
        <v>420087317</v>
      </c>
      <c r="D1092" s="198">
        <v>1</v>
      </c>
      <c r="E1092" s="198">
        <v>0</v>
      </c>
    </row>
    <row r="1093" spans="2:5">
      <c r="B1093" s="212" t="s">
        <v>713</v>
      </c>
      <c r="C1093" s="198">
        <v>420087317</v>
      </c>
      <c r="D1093" s="198">
        <v>1</v>
      </c>
      <c r="E1093" s="198">
        <v>0</v>
      </c>
    </row>
    <row r="1094" spans="2:5">
      <c r="B1094" s="213" t="s">
        <v>4095</v>
      </c>
      <c r="C1094" s="198">
        <v>0</v>
      </c>
      <c r="D1094" s="198">
        <v>13165878.289999999</v>
      </c>
      <c r="E1094" s="198">
        <v>13165872.67</v>
      </c>
    </row>
    <row r="1095" spans="2:5">
      <c r="B1095" s="212" t="s">
        <v>3154</v>
      </c>
      <c r="C1095" s="198">
        <v>0</v>
      </c>
      <c r="D1095" s="198">
        <v>13165878.289999999</v>
      </c>
      <c r="E1095" s="198">
        <v>13165872.67</v>
      </c>
    </row>
    <row r="1096" spans="2:5">
      <c r="B1096" s="213" t="s">
        <v>2702</v>
      </c>
      <c r="C1096" s="198">
        <v>16201118</v>
      </c>
      <c r="D1096" s="198">
        <v>9808901</v>
      </c>
      <c r="E1096" s="198">
        <v>9808900.1199999992</v>
      </c>
    </row>
    <row r="1097" spans="2:5">
      <c r="B1097" s="212" t="s">
        <v>1072</v>
      </c>
      <c r="C1097" s="198">
        <v>16201118</v>
      </c>
      <c r="D1097" s="198">
        <v>9808901</v>
      </c>
      <c r="E1097" s="198">
        <v>9808900.1199999992</v>
      </c>
    </row>
    <row r="1098" spans="2:5">
      <c r="B1098" s="213" t="s">
        <v>2601</v>
      </c>
      <c r="C1098" s="198">
        <v>15317807</v>
      </c>
      <c r="D1098" s="198">
        <v>1</v>
      </c>
      <c r="E1098" s="198">
        <v>0</v>
      </c>
    </row>
    <row r="1099" spans="2:5">
      <c r="B1099" s="212" t="s">
        <v>2602</v>
      </c>
      <c r="C1099" s="198">
        <v>15317807</v>
      </c>
      <c r="D1099" s="198">
        <v>1</v>
      </c>
      <c r="E1099" s="198">
        <v>0</v>
      </c>
    </row>
    <row r="1100" spans="2:5">
      <c r="B1100" s="213" t="s">
        <v>3327</v>
      </c>
      <c r="C1100" s="198">
        <v>0</v>
      </c>
      <c r="D1100" s="198">
        <v>8466140.5800000001</v>
      </c>
      <c r="E1100" s="198">
        <v>5229142.8899999997</v>
      </c>
    </row>
    <row r="1101" spans="2:5">
      <c r="B1101" s="212" t="s">
        <v>3326</v>
      </c>
      <c r="C1101" s="198">
        <v>0</v>
      </c>
      <c r="D1101" s="198">
        <v>8466140.5800000001</v>
      </c>
      <c r="E1101" s="198">
        <v>5229142.8899999997</v>
      </c>
    </row>
    <row r="1102" spans="2:5">
      <c r="B1102" s="213" t="s">
        <v>3325</v>
      </c>
      <c r="C1102" s="198">
        <v>0</v>
      </c>
      <c r="D1102" s="198">
        <v>1723565.44</v>
      </c>
      <c r="E1102" s="198">
        <v>1378852.36</v>
      </c>
    </row>
    <row r="1103" spans="2:5">
      <c r="B1103" s="212" t="s">
        <v>3324</v>
      </c>
      <c r="C1103" s="198">
        <v>0</v>
      </c>
      <c r="D1103" s="198">
        <v>1723565.44</v>
      </c>
      <c r="E1103" s="198">
        <v>1378852.36</v>
      </c>
    </row>
    <row r="1104" spans="2:5">
      <c r="B1104" s="213" t="s">
        <v>3120</v>
      </c>
      <c r="C1104" s="198">
        <v>0</v>
      </c>
      <c r="D1104" s="198">
        <v>541000002</v>
      </c>
      <c r="E1104" s="198">
        <v>353022197.51999998</v>
      </c>
    </row>
    <row r="1105" spans="2:5">
      <c r="B1105" s="212" t="s">
        <v>3121</v>
      </c>
      <c r="C1105" s="198">
        <v>0</v>
      </c>
      <c r="D1105" s="198">
        <v>541000002</v>
      </c>
      <c r="E1105" s="198">
        <v>353022197.51999998</v>
      </c>
    </row>
    <row r="1106" spans="2:5">
      <c r="B1106" s="214" t="s">
        <v>289</v>
      </c>
      <c r="C1106" s="198">
        <v>540372363</v>
      </c>
      <c r="D1106" s="198">
        <v>449304088.56</v>
      </c>
      <c r="E1106" s="198">
        <v>266311980.03000003</v>
      </c>
    </row>
    <row r="1107" spans="2:5">
      <c r="B1107" s="219" t="s">
        <v>281</v>
      </c>
      <c r="C1107" s="218">
        <v>344534899</v>
      </c>
      <c r="D1107" s="218">
        <v>186520890.34999999</v>
      </c>
      <c r="E1107" s="218">
        <v>114234536.73999999</v>
      </c>
    </row>
    <row r="1108" spans="2:5">
      <c r="B1108" s="213" t="s">
        <v>2703</v>
      </c>
      <c r="C1108" s="198">
        <v>6606206</v>
      </c>
      <c r="D1108" s="198">
        <v>1</v>
      </c>
      <c r="E1108" s="198">
        <v>0</v>
      </c>
    </row>
    <row r="1109" spans="2:5">
      <c r="B1109" s="212" t="s">
        <v>1217</v>
      </c>
      <c r="C1109" s="198">
        <v>6606206</v>
      </c>
      <c r="D1109" s="198">
        <v>1</v>
      </c>
      <c r="E1109" s="198">
        <v>0</v>
      </c>
    </row>
    <row r="1110" spans="2:5">
      <c r="B1110" s="213" t="s">
        <v>1218</v>
      </c>
      <c r="C1110" s="198">
        <v>6606206</v>
      </c>
      <c r="D1110" s="198">
        <v>5780429.8300000001</v>
      </c>
      <c r="E1110" s="198">
        <v>0</v>
      </c>
    </row>
    <row r="1111" spans="2:5">
      <c r="B1111" s="212" t="s">
        <v>1219</v>
      </c>
      <c r="C1111" s="198">
        <v>6606206</v>
      </c>
      <c r="D1111" s="198">
        <v>5780429.8300000001</v>
      </c>
      <c r="E1111" s="198">
        <v>0</v>
      </c>
    </row>
    <row r="1112" spans="2:5">
      <c r="B1112" s="213" t="s">
        <v>4094</v>
      </c>
      <c r="C1112" s="198">
        <v>6606206</v>
      </c>
      <c r="D1112" s="198">
        <v>1</v>
      </c>
      <c r="E1112" s="198">
        <v>0</v>
      </c>
    </row>
    <row r="1113" spans="2:5">
      <c r="B1113" s="212" t="s">
        <v>1220</v>
      </c>
      <c r="C1113" s="198">
        <v>6606206</v>
      </c>
      <c r="D1113" s="198">
        <v>1</v>
      </c>
      <c r="E1113" s="198">
        <v>0</v>
      </c>
    </row>
    <row r="1114" spans="2:5">
      <c r="B1114" s="213" t="s">
        <v>380</v>
      </c>
      <c r="C1114" s="198">
        <v>13845712</v>
      </c>
      <c r="D1114" s="198">
        <v>37573264.939999998</v>
      </c>
      <c r="E1114" s="198">
        <v>26625029.57</v>
      </c>
    </row>
    <row r="1115" spans="2:5">
      <c r="B1115" s="212" t="s">
        <v>714</v>
      </c>
      <c r="C1115" s="198">
        <v>13845712</v>
      </c>
      <c r="D1115" s="198">
        <v>37573264.939999998</v>
      </c>
      <c r="E1115" s="198">
        <v>26625029.57</v>
      </c>
    </row>
    <row r="1116" spans="2:5">
      <c r="B1116" s="213" t="s">
        <v>1221</v>
      </c>
      <c r="C1116" s="198">
        <v>11116179</v>
      </c>
      <c r="D1116" s="198">
        <v>1.37</v>
      </c>
      <c r="E1116" s="198">
        <v>0</v>
      </c>
    </row>
    <row r="1117" spans="2:5">
      <c r="B1117" s="212" t="s">
        <v>1222</v>
      </c>
      <c r="C1117" s="198">
        <v>11116179</v>
      </c>
      <c r="D1117" s="198">
        <v>1.37</v>
      </c>
      <c r="E1117" s="198">
        <v>0</v>
      </c>
    </row>
    <row r="1118" spans="2:5">
      <c r="B1118" s="213" t="s">
        <v>2603</v>
      </c>
      <c r="C1118" s="198">
        <v>28344021</v>
      </c>
      <c r="D1118" s="198">
        <v>15000000</v>
      </c>
      <c r="E1118" s="198">
        <v>15000000</v>
      </c>
    </row>
    <row r="1119" spans="2:5">
      <c r="B1119" s="212" t="s">
        <v>2604</v>
      </c>
      <c r="C1119" s="198">
        <v>28344021</v>
      </c>
      <c r="D1119" s="198">
        <v>15000000</v>
      </c>
      <c r="E1119" s="198">
        <v>15000000</v>
      </c>
    </row>
    <row r="1120" spans="2:5">
      <c r="B1120" s="213" t="s">
        <v>3709</v>
      </c>
      <c r="C1120" s="198">
        <v>0</v>
      </c>
      <c r="D1120" s="198">
        <v>2000000</v>
      </c>
      <c r="E1120" s="198">
        <v>0</v>
      </c>
    </row>
    <row r="1121" spans="2:5">
      <c r="B1121" s="212" t="s">
        <v>3708</v>
      </c>
      <c r="C1121" s="198">
        <v>0</v>
      </c>
      <c r="D1121" s="198">
        <v>2000000</v>
      </c>
      <c r="E1121" s="198">
        <v>0</v>
      </c>
    </row>
    <row r="1122" spans="2:5">
      <c r="B1122" s="213" t="s">
        <v>381</v>
      </c>
      <c r="C1122" s="198">
        <v>5771408</v>
      </c>
      <c r="D1122" s="198">
        <v>2</v>
      </c>
      <c r="E1122" s="198">
        <v>0</v>
      </c>
    </row>
    <row r="1123" spans="2:5">
      <c r="B1123" s="212" t="s">
        <v>715</v>
      </c>
      <c r="C1123" s="198">
        <v>5771408</v>
      </c>
      <c r="D1123" s="198">
        <v>2</v>
      </c>
      <c r="E1123" s="198">
        <v>0</v>
      </c>
    </row>
    <row r="1124" spans="2:5">
      <c r="B1124" s="213" t="s">
        <v>382</v>
      </c>
      <c r="C1124" s="198">
        <v>29762921</v>
      </c>
      <c r="D1124" s="198">
        <v>27516459</v>
      </c>
      <c r="E1124" s="198">
        <v>24183733.27</v>
      </c>
    </row>
    <row r="1125" spans="2:5">
      <c r="B1125" s="212" t="s">
        <v>716</v>
      </c>
      <c r="C1125" s="198">
        <v>29762921</v>
      </c>
      <c r="D1125" s="198">
        <v>27516459</v>
      </c>
      <c r="E1125" s="198">
        <v>24183733.27</v>
      </c>
    </row>
    <row r="1126" spans="2:5">
      <c r="B1126" s="213" t="s">
        <v>2163</v>
      </c>
      <c r="C1126" s="198">
        <v>12576962</v>
      </c>
      <c r="D1126" s="198">
        <v>1</v>
      </c>
      <c r="E1126" s="198">
        <v>0</v>
      </c>
    </row>
    <row r="1127" spans="2:5">
      <c r="B1127" s="212" t="s">
        <v>2164</v>
      </c>
      <c r="C1127" s="198">
        <v>12576962</v>
      </c>
      <c r="D1127" s="198">
        <v>1</v>
      </c>
      <c r="E1127" s="198">
        <v>0</v>
      </c>
    </row>
    <row r="1128" spans="2:5">
      <c r="B1128" s="213" t="s">
        <v>2165</v>
      </c>
      <c r="C1128" s="198">
        <v>21904546</v>
      </c>
      <c r="D1128" s="198">
        <v>1</v>
      </c>
      <c r="E1128" s="198">
        <v>0</v>
      </c>
    </row>
    <row r="1129" spans="2:5">
      <c r="B1129" s="212" t="s">
        <v>2166</v>
      </c>
      <c r="C1129" s="198">
        <v>21904546</v>
      </c>
      <c r="D1129" s="198">
        <v>1</v>
      </c>
      <c r="E1129" s="198">
        <v>0</v>
      </c>
    </row>
    <row r="1130" spans="2:5">
      <c r="B1130" s="213" t="s">
        <v>2167</v>
      </c>
      <c r="C1130" s="198">
        <v>6779437</v>
      </c>
      <c r="D1130" s="198">
        <v>1</v>
      </c>
      <c r="E1130" s="198">
        <v>0</v>
      </c>
    </row>
    <row r="1131" spans="2:5">
      <c r="B1131" s="212" t="s">
        <v>2168</v>
      </c>
      <c r="C1131" s="198">
        <v>6779437</v>
      </c>
      <c r="D1131" s="198">
        <v>1</v>
      </c>
      <c r="E1131" s="198">
        <v>0</v>
      </c>
    </row>
    <row r="1132" spans="2:5">
      <c r="B1132" s="213" t="s">
        <v>2169</v>
      </c>
      <c r="C1132" s="198">
        <v>6779437</v>
      </c>
      <c r="D1132" s="198">
        <v>1</v>
      </c>
      <c r="E1132" s="198">
        <v>0</v>
      </c>
    </row>
    <row r="1133" spans="2:5">
      <c r="B1133" s="212" t="s">
        <v>2170</v>
      </c>
      <c r="C1133" s="198">
        <v>6779437</v>
      </c>
      <c r="D1133" s="198">
        <v>1</v>
      </c>
      <c r="E1133" s="198">
        <v>0</v>
      </c>
    </row>
    <row r="1134" spans="2:5">
      <c r="B1134" s="213" t="s">
        <v>4093</v>
      </c>
      <c r="C1134" s="198">
        <v>0</v>
      </c>
      <c r="D1134" s="198">
        <v>2263624.2599999998</v>
      </c>
      <c r="E1134" s="198">
        <v>2263094.6800000002</v>
      </c>
    </row>
    <row r="1135" spans="2:5">
      <c r="B1135" s="212" t="s">
        <v>3292</v>
      </c>
      <c r="C1135" s="198">
        <v>0</v>
      </c>
      <c r="D1135" s="198">
        <v>2263624.2599999998</v>
      </c>
      <c r="E1135" s="198">
        <v>2263094.6800000002</v>
      </c>
    </row>
    <row r="1136" spans="2:5">
      <c r="B1136" s="213" t="s">
        <v>2171</v>
      </c>
      <c r="C1136" s="198">
        <v>4802120</v>
      </c>
      <c r="D1136" s="198">
        <v>1</v>
      </c>
      <c r="E1136" s="198">
        <v>0</v>
      </c>
    </row>
    <row r="1137" spans="2:5">
      <c r="B1137" s="212" t="s">
        <v>2172</v>
      </c>
      <c r="C1137" s="198">
        <v>4802120</v>
      </c>
      <c r="D1137" s="198">
        <v>1</v>
      </c>
      <c r="E1137" s="198">
        <v>0</v>
      </c>
    </row>
    <row r="1138" spans="2:5">
      <c r="B1138" s="213" t="s">
        <v>2173</v>
      </c>
      <c r="C1138" s="198">
        <v>12576962</v>
      </c>
      <c r="D1138" s="198">
        <v>1</v>
      </c>
      <c r="E1138" s="198">
        <v>0</v>
      </c>
    </row>
    <row r="1139" spans="2:5">
      <c r="B1139" s="212" t="s">
        <v>2174</v>
      </c>
      <c r="C1139" s="198">
        <v>12576962</v>
      </c>
      <c r="D1139" s="198">
        <v>1</v>
      </c>
      <c r="E1139" s="198">
        <v>0</v>
      </c>
    </row>
    <row r="1140" spans="2:5">
      <c r="B1140" s="213" t="s">
        <v>2175</v>
      </c>
      <c r="C1140" s="198">
        <v>6779437</v>
      </c>
      <c r="D1140" s="198">
        <v>1</v>
      </c>
      <c r="E1140" s="198">
        <v>0</v>
      </c>
    </row>
    <row r="1141" spans="2:5">
      <c r="B1141" s="212" t="s">
        <v>2176</v>
      </c>
      <c r="C1141" s="198">
        <v>6779437</v>
      </c>
      <c r="D1141" s="198">
        <v>1</v>
      </c>
      <c r="E1141" s="198">
        <v>0</v>
      </c>
    </row>
    <row r="1142" spans="2:5">
      <c r="B1142" s="213" t="s">
        <v>2177</v>
      </c>
      <c r="C1142" s="198">
        <v>21904546</v>
      </c>
      <c r="D1142" s="198">
        <v>1</v>
      </c>
      <c r="E1142" s="198">
        <v>0</v>
      </c>
    </row>
    <row r="1143" spans="2:5">
      <c r="B1143" s="212" t="s">
        <v>2178</v>
      </c>
      <c r="C1143" s="198">
        <v>21904546</v>
      </c>
      <c r="D1143" s="198">
        <v>1</v>
      </c>
      <c r="E1143" s="198">
        <v>0</v>
      </c>
    </row>
    <row r="1144" spans="2:5">
      <c r="B1144" s="213" t="s">
        <v>4092</v>
      </c>
      <c r="C1144" s="198">
        <v>3869591</v>
      </c>
      <c r="D1144" s="198">
        <v>2</v>
      </c>
      <c r="E1144" s="198">
        <v>0</v>
      </c>
    </row>
    <row r="1145" spans="2:5">
      <c r="B1145" s="212" t="s">
        <v>2880</v>
      </c>
      <c r="C1145" s="198">
        <v>3869591</v>
      </c>
      <c r="D1145" s="198">
        <v>2</v>
      </c>
      <c r="E1145" s="198">
        <v>0</v>
      </c>
    </row>
    <row r="1146" spans="2:5">
      <c r="B1146" s="213" t="s">
        <v>4091</v>
      </c>
      <c r="C1146" s="198">
        <v>4802120</v>
      </c>
      <c r="D1146" s="198">
        <v>1080476.81</v>
      </c>
      <c r="E1146" s="198">
        <v>1080475.57</v>
      </c>
    </row>
    <row r="1147" spans="2:5">
      <c r="B1147" s="212" t="s">
        <v>2179</v>
      </c>
      <c r="C1147" s="198">
        <v>4802120</v>
      </c>
      <c r="D1147" s="198">
        <v>1080476.81</v>
      </c>
      <c r="E1147" s="198">
        <v>1080475.57</v>
      </c>
    </row>
    <row r="1148" spans="2:5">
      <c r="B1148" s="213" t="s">
        <v>383</v>
      </c>
      <c r="C1148" s="198">
        <v>525172</v>
      </c>
      <c r="D1148" s="198">
        <v>654193</v>
      </c>
      <c r="E1148" s="198">
        <v>0</v>
      </c>
    </row>
    <row r="1149" spans="2:5">
      <c r="B1149" s="212" t="s">
        <v>717</v>
      </c>
      <c r="C1149" s="198">
        <v>525172</v>
      </c>
      <c r="D1149" s="198">
        <v>654193</v>
      </c>
      <c r="E1149" s="198">
        <v>0</v>
      </c>
    </row>
    <row r="1150" spans="2:5">
      <c r="B1150" s="213" t="s">
        <v>2180</v>
      </c>
      <c r="C1150" s="198">
        <v>21904546</v>
      </c>
      <c r="D1150" s="198">
        <v>12898212.84</v>
      </c>
      <c r="E1150" s="198">
        <v>4928521.3499999996</v>
      </c>
    </row>
    <row r="1151" spans="2:5">
      <c r="B1151" s="212" t="s">
        <v>2181</v>
      </c>
      <c r="C1151" s="198">
        <v>21904546</v>
      </c>
      <c r="D1151" s="198">
        <v>12898212.84</v>
      </c>
      <c r="E1151" s="198">
        <v>4928521.3499999996</v>
      </c>
    </row>
    <row r="1152" spans="2:5">
      <c r="B1152" s="213" t="s">
        <v>3155</v>
      </c>
      <c r="C1152" s="198">
        <v>0</v>
      </c>
      <c r="D1152" s="198">
        <v>15253297.699999999</v>
      </c>
      <c r="E1152" s="198">
        <v>11168083.82</v>
      </c>
    </row>
    <row r="1153" spans="2:5">
      <c r="B1153" s="212" t="s">
        <v>3156</v>
      </c>
      <c r="C1153" s="198">
        <v>0</v>
      </c>
      <c r="D1153" s="198">
        <v>15253297.699999999</v>
      </c>
      <c r="E1153" s="198">
        <v>11168083.82</v>
      </c>
    </row>
    <row r="1154" spans="2:5">
      <c r="B1154" s="213" t="s">
        <v>2605</v>
      </c>
      <c r="C1154" s="198">
        <v>26992362</v>
      </c>
      <c r="D1154" s="198">
        <v>15762245</v>
      </c>
      <c r="E1154" s="198">
        <v>15000000</v>
      </c>
    </row>
    <row r="1155" spans="2:5">
      <c r="B1155" s="212" t="s">
        <v>2606</v>
      </c>
      <c r="C1155" s="198">
        <v>26992362</v>
      </c>
      <c r="D1155" s="198">
        <v>15762245</v>
      </c>
      <c r="E1155" s="198">
        <v>15000000</v>
      </c>
    </row>
    <row r="1156" spans="2:5">
      <c r="B1156" s="213" t="s">
        <v>1073</v>
      </c>
      <c r="C1156" s="198">
        <v>53038509</v>
      </c>
      <c r="D1156" s="198">
        <v>32736750.600000001</v>
      </c>
      <c r="E1156" s="198">
        <v>13985598.48</v>
      </c>
    </row>
    <row r="1157" spans="2:5">
      <c r="B1157" s="212" t="s">
        <v>1074</v>
      </c>
      <c r="C1157" s="198">
        <v>31695044</v>
      </c>
      <c r="D1157" s="198">
        <v>20093886.600000001</v>
      </c>
      <c r="E1157" s="198">
        <v>13985598.48</v>
      </c>
    </row>
    <row r="1158" spans="2:5">
      <c r="B1158" s="212" t="s">
        <v>2607</v>
      </c>
      <c r="C1158" s="198">
        <v>21343465</v>
      </c>
      <c r="D1158" s="198">
        <v>12642864</v>
      </c>
      <c r="E1158" s="198">
        <v>0</v>
      </c>
    </row>
    <row r="1159" spans="2:5">
      <c r="B1159" s="213" t="s">
        <v>2608</v>
      </c>
      <c r="C1159" s="198">
        <v>30640293</v>
      </c>
      <c r="D1159" s="198">
        <v>18001921</v>
      </c>
      <c r="E1159" s="198">
        <v>0</v>
      </c>
    </row>
    <row r="1160" spans="2:5">
      <c r="B1160" s="212" t="s">
        <v>2609</v>
      </c>
      <c r="C1160" s="198">
        <v>30640293</v>
      </c>
      <c r="D1160" s="198">
        <v>18001921</v>
      </c>
      <c r="E1160" s="198">
        <v>0</v>
      </c>
    </row>
    <row r="1161" spans="2:5">
      <c r="B1161" s="219" t="s">
        <v>283</v>
      </c>
      <c r="C1161" s="218">
        <v>0</v>
      </c>
      <c r="D1161" s="218">
        <v>77357501</v>
      </c>
      <c r="E1161" s="218">
        <v>34800841</v>
      </c>
    </row>
    <row r="1162" spans="2:5">
      <c r="B1162" s="213" t="s">
        <v>4090</v>
      </c>
      <c r="C1162" s="198">
        <v>0</v>
      </c>
      <c r="D1162" s="198">
        <v>77357501</v>
      </c>
      <c r="E1162" s="198">
        <v>34800841</v>
      </c>
    </row>
    <row r="1163" spans="2:5">
      <c r="B1163" s="212" t="s">
        <v>3157</v>
      </c>
      <c r="C1163" s="198">
        <v>0</v>
      </c>
      <c r="D1163" s="198">
        <v>77357501</v>
      </c>
      <c r="E1163" s="198">
        <v>34800841</v>
      </c>
    </row>
    <row r="1164" spans="2:5">
      <c r="B1164" s="219" t="s">
        <v>284</v>
      </c>
      <c r="C1164" s="218">
        <v>195837464</v>
      </c>
      <c r="D1164" s="218">
        <v>185425697.21000001</v>
      </c>
      <c r="E1164" s="218">
        <v>117276602.29000001</v>
      </c>
    </row>
    <row r="1165" spans="2:5">
      <c r="B1165" s="213" t="s">
        <v>324</v>
      </c>
      <c r="C1165" s="198">
        <v>195837464</v>
      </c>
      <c r="D1165" s="198">
        <v>185425697.21000001</v>
      </c>
      <c r="E1165" s="198">
        <v>117276602.29000001</v>
      </c>
    </row>
    <row r="1166" spans="2:5">
      <c r="B1166" s="212" t="s">
        <v>3106</v>
      </c>
      <c r="C1166" s="198">
        <v>195837464</v>
      </c>
      <c r="D1166" s="198">
        <v>185425697.21000001</v>
      </c>
      <c r="E1166" s="198">
        <v>117276602.29000001</v>
      </c>
    </row>
    <row r="1167" spans="2:5">
      <c r="B1167" s="214" t="s">
        <v>290</v>
      </c>
      <c r="C1167" s="198">
        <v>2061577017</v>
      </c>
      <c r="D1167" s="198">
        <v>2005383354.6599996</v>
      </c>
      <c r="E1167" s="198">
        <v>1310102063.96</v>
      </c>
    </row>
    <row r="1168" spans="2:5">
      <c r="B1168" s="219" t="s">
        <v>281</v>
      </c>
      <c r="C1168" s="218">
        <v>1286061628</v>
      </c>
      <c r="D1168" s="218">
        <v>1316522258.2199996</v>
      </c>
      <c r="E1168" s="218">
        <v>968686849.57999992</v>
      </c>
    </row>
    <row r="1169" spans="2:5">
      <c r="B1169" s="213" t="s">
        <v>1223</v>
      </c>
      <c r="C1169" s="198">
        <v>11075727</v>
      </c>
      <c r="D1169" s="198">
        <v>9691260.9600000009</v>
      </c>
      <c r="E1169" s="198">
        <v>0</v>
      </c>
    </row>
    <row r="1170" spans="2:5">
      <c r="B1170" s="212" t="s">
        <v>1224</v>
      </c>
      <c r="C1170" s="198">
        <v>11075727</v>
      </c>
      <c r="D1170" s="198">
        <v>9691260.9600000009</v>
      </c>
      <c r="E1170" s="198">
        <v>0</v>
      </c>
    </row>
    <row r="1171" spans="2:5">
      <c r="B1171" s="213" t="s">
        <v>4089</v>
      </c>
      <c r="C1171" s="198">
        <v>480823</v>
      </c>
      <c r="D1171" s="198">
        <v>32</v>
      </c>
      <c r="E1171" s="198">
        <v>0</v>
      </c>
    </row>
    <row r="1172" spans="2:5">
      <c r="B1172" s="212" t="s">
        <v>2881</v>
      </c>
      <c r="C1172" s="198">
        <v>480823</v>
      </c>
      <c r="D1172" s="198">
        <v>32</v>
      </c>
      <c r="E1172" s="198">
        <v>0</v>
      </c>
    </row>
    <row r="1173" spans="2:5">
      <c r="B1173" s="213" t="s">
        <v>4088</v>
      </c>
      <c r="C1173" s="198">
        <v>4612045</v>
      </c>
      <c r="D1173" s="198">
        <v>4035538.95</v>
      </c>
      <c r="E1173" s="198">
        <v>0</v>
      </c>
    </row>
    <row r="1174" spans="2:5">
      <c r="B1174" s="212" t="s">
        <v>1225</v>
      </c>
      <c r="C1174" s="198">
        <v>4612045</v>
      </c>
      <c r="D1174" s="198">
        <v>4035538.95</v>
      </c>
      <c r="E1174" s="198">
        <v>0</v>
      </c>
    </row>
    <row r="1175" spans="2:5">
      <c r="B1175" s="213" t="s">
        <v>384</v>
      </c>
      <c r="C1175" s="198">
        <v>228130513</v>
      </c>
      <c r="D1175" s="198">
        <v>10677792</v>
      </c>
      <c r="E1175" s="198">
        <v>0</v>
      </c>
    </row>
    <row r="1176" spans="2:5">
      <c r="B1176" s="212" t="s">
        <v>718</v>
      </c>
      <c r="C1176" s="198">
        <v>228130513</v>
      </c>
      <c r="D1176" s="198">
        <v>10677792</v>
      </c>
      <c r="E1176" s="198">
        <v>0</v>
      </c>
    </row>
    <row r="1177" spans="2:5">
      <c r="B1177" s="213" t="s">
        <v>4087</v>
      </c>
      <c r="C1177" s="198">
        <v>6582165</v>
      </c>
      <c r="D1177" s="198">
        <v>2885767.28</v>
      </c>
      <c r="E1177" s="198">
        <v>2284613.8199999998</v>
      </c>
    </row>
    <row r="1178" spans="2:5">
      <c r="B1178" s="212" t="s">
        <v>1226</v>
      </c>
      <c r="C1178" s="198">
        <v>6582165</v>
      </c>
      <c r="D1178" s="198">
        <v>2885767.28</v>
      </c>
      <c r="E1178" s="198">
        <v>2284613.8199999998</v>
      </c>
    </row>
    <row r="1179" spans="2:5">
      <c r="B1179" s="213" t="s">
        <v>385</v>
      </c>
      <c r="C1179" s="198">
        <v>21163727</v>
      </c>
      <c r="D1179" s="198">
        <v>200127</v>
      </c>
      <c r="E1179" s="198">
        <v>0</v>
      </c>
    </row>
    <row r="1180" spans="2:5">
      <c r="B1180" s="212" t="s">
        <v>719</v>
      </c>
      <c r="C1180" s="198">
        <v>21163727</v>
      </c>
      <c r="D1180" s="198">
        <v>200127</v>
      </c>
      <c r="E1180" s="198">
        <v>0</v>
      </c>
    </row>
    <row r="1181" spans="2:5">
      <c r="B1181" s="213" t="s">
        <v>1227</v>
      </c>
      <c r="C1181" s="198">
        <v>4612045</v>
      </c>
      <c r="D1181" s="198">
        <v>4035538.95</v>
      </c>
      <c r="E1181" s="198">
        <v>3670625.55</v>
      </c>
    </row>
    <row r="1182" spans="2:5">
      <c r="B1182" s="212" t="s">
        <v>1228</v>
      </c>
      <c r="C1182" s="198">
        <v>4612045</v>
      </c>
      <c r="D1182" s="198">
        <v>4035538.95</v>
      </c>
      <c r="E1182" s="198">
        <v>3670625.55</v>
      </c>
    </row>
    <row r="1183" spans="2:5">
      <c r="B1183" s="213" t="s">
        <v>1229</v>
      </c>
      <c r="C1183" s="198">
        <v>6582165</v>
      </c>
      <c r="D1183" s="198">
        <v>1</v>
      </c>
      <c r="E1183" s="198">
        <v>0</v>
      </c>
    </row>
    <row r="1184" spans="2:5">
      <c r="B1184" s="212" t="s">
        <v>1230</v>
      </c>
      <c r="C1184" s="198">
        <v>6582165</v>
      </c>
      <c r="D1184" s="198">
        <v>1</v>
      </c>
      <c r="E1184" s="198">
        <v>0</v>
      </c>
    </row>
    <row r="1185" spans="2:5">
      <c r="B1185" s="213" t="s">
        <v>1231</v>
      </c>
      <c r="C1185" s="198">
        <v>6582165</v>
      </c>
      <c r="D1185" s="198">
        <v>5759394.79</v>
      </c>
      <c r="E1185" s="198">
        <v>5359734.2</v>
      </c>
    </row>
    <row r="1186" spans="2:5">
      <c r="B1186" s="212" t="s">
        <v>1232</v>
      </c>
      <c r="C1186" s="198">
        <v>6582165</v>
      </c>
      <c r="D1186" s="198">
        <v>5759394.79</v>
      </c>
      <c r="E1186" s="198">
        <v>5359734.2</v>
      </c>
    </row>
    <row r="1187" spans="2:5">
      <c r="B1187" s="213" t="s">
        <v>1233</v>
      </c>
      <c r="C1187" s="198">
        <v>11075727</v>
      </c>
      <c r="D1187" s="198">
        <v>9691260.9600000009</v>
      </c>
      <c r="E1187" s="198">
        <v>4686086.2300000004</v>
      </c>
    </row>
    <row r="1188" spans="2:5">
      <c r="B1188" s="212" t="s">
        <v>1234</v>
      </c>
      <c r="C1188" s="198">
        <v>11075727</v>
      </c>
      <c r="D1188" s="198">
        <v>9691260.9600000009</v>
      </c>
      <c r="E1188" s="198">
        <v>4686086.2300000004</v>
      </c>
    </row>
    <row r="1189" spans="2:5">
      <c r="B1189" s="213" t="s">
        <v>4086</v>
      </c>
      <c r="C1189" s="198">
        <v>0</v>
      </c>
      <c r="D1189" s="198">
        <v>114983544</v>
      </c>
      <c r="E1189" s="198">
        <v>114983543.81</v>
      </c>
    </row>
    <row r="1190" spans="2:5">
      <c r="B1190" s="212" t="s">
        <v>3235</v>
      </c>
      <c r="C1190" s="198">
        <v>0</v>
      </c>
      <c r="D1190" s="198">
        <v>114983544</v>
      </c>
      <c r="E1190" s="198">
        <v>114983543.81</v>
      </c>
    </row>
    <row r="1191" spans="2:5">
      <c r="B1191" s="213" t="s">
        <v>1235</v>
      </c>
      <c r="C1191" s="198">
        <v>4612045</v>
      </c>
      <c r="D1191" s="198">
        <v>4035538.95</v>
      </c>
      <c r="E1191" s="198">
        <v>0</v>
      </c>
    </row>
    <row r="1192" spans="2:5">
      <c r="B1192" s="212" t="s">
        <v>1236</v>
      </c>
      <c r="C1192" s="198">
        <v>4612045</v>
      </c>
      <c r="D1192" s="198">
        <v>4035538.95</v>
      </c>
      <c r="E1192" s="198">
        <v>0</v>
      </c>
    </row>
    <row r="1193" spans="2:5">
      <c r="B1193" s="213" t="s">
        <v>1237</v>
      </c>
      <c r="C1193" s="198">
        <v>11075727</v>
      </c>
      <c r="D1193" s="198">
        <v>9691260.9600000009</v>
      </c>
      <c r="E1193" s="198">
        <v>9591547.5099999998</v>
      </c>
    </row>
    <row r="1194" spans="2:5">
      <c r="B1194" s="212" t="s">
        <v>1238</v>
      </c>
      <c r="C1194" s="198">
        <v>11075727</v>
      </c>
      <c r="D1194" s="198">
        <v>9691260.9600000009</v>
      </c>
      <c r="E1194" s="198">
        <v>9591547.5099999998</v>
      </c>
    </row>
    <row r="1195" spans="2:5">
      <c r="B1195" s="213" t="s">
        <v>1239</v>
      </c>
      <c r="C1195" s="198">
        <v>4612045</v>
      </c>
      <c r="D1195" s="198">
        <v>4346043.95</v>
      </c>
      <c r="E1195" s="198">
        <v>4238345.08</v>
      </c>
    </row>
    <row r="1196" spans="2:5">
      <c r="B1196" s="212" t="s">
        <v>1240</v>
      </c>
      <c r="C1196" s="198">
        <v>4612045</v>
      </c>
      <c r="D1196" s="198">
        <v>4346043.95</v>
      </c>
      <c r="E1196" s="198">
        <v>4238345.08</v>
      </c>
    </row>
    <row r="1197" spans="2:5">
      <c r="B1197" s="213" t="s">
        <v>386</v>
      </c>
      <c r="C1197" s="198">
        <v>17899222</v>
      </c>
      <c r="D1197" s="198">
        <v>16514755.960000001</v>
      </c>
      <c r="E1197" s="198">
        <v>4750188.82</v>
      </c>
    </row>
    <row r="1198" spans="2:5">
      <c r="B1198" s="212" t="s">
        <v>720</v>
      </c>
      <c r="C1198" s="198">
        <v>6823495</v>
      </c>
      <c r="D1198" s="198">
        <v>6823495</v>
      </c>
      <c r="E1198" s="198">
        <v>0</v>
      </c>
    </row>
    <row r="1199" spans="2:5">
      <c r="B1199" s="212" t="s">
        <v>1241</v>
      </c>
      <c r="C1199" s="198">
        <v>11075727</v>
      </c>
      <c r="D1199" s="198">
        <v>9691260.9600000009</v>
      </c>
      <c r="E1199" s="198">
        <v>4750188.82</v>
      </c>
    </row>
    <row r="1200" spans="2:5">
      <c r="B1200" s="213" t="s">
        <v>4077</v>
      </c>
      <c r="C1200" s="198">
        <v>68639623</v>
      </c>
      <c r="D1200" s="198">
        <v>65207643.200000003</v>
      </c>
      <c r="E1200" s="198">
        <v>0</v>
      </c>
    </row>
    <row r="1201" spans="2:5">
      <c r="B1201" s="212" t="s">
        <v>2882</v>
      </c>
      <c r="C1201" s="198">
        <v>68639623</v>
      </c>
      <c r="D1201" s="198">
        <v>65207643.200000003</v>
      </c>
      <c r="E1201" s="198">
        <v>0</v>
      </c>
    </row>
    <row r="1202" spans="2:5">
      <c r="B1202" s="213" t="s">
        <v>4085</v>
      </c>
      <c r="C1202" s="198">
        <v>4612045</v>
      </c>
      <c r="D1202" s="198">
        <v>1</v>
      </c>
      <c r="E1202" s="198">
        <v>0</v>
      </c>
    </row>
    <row r="1203" spans="2:5">
      <c r="B1203" s="212" t="s">
        <v>1242</v>
      </c>
      <c r="C1203" s="198">
        <v>4612045</v>
      </c>
      <c r="D1203" s="198">
        <v>1</v>
      </c>
      <c r="E1203" s="198">
        <v>0</v>
      </c>
    </row>
    <row r="1204" spans="2:5">
      <c r="B1204" s="213" t="s">
        <v>387</v>
      </c>
      <c r="C1204" s="198">
        <v>54003322</v>
      </c>
      <c r="D1204" s="198">
        <v>104263812.53</v>
      </c>
      <c r="E1204" s="198">
        <v>67726127.349999994</v>
      </c>
    </row>
    <row r="1205" spans="2:5">
      <c r="B1205" s="212" t="s">
        <v>721</v>
      </c>
      <c r="C1205" s="198">
        <v>54003322</v>
      </c>
      <c r="D1205" s="198">
        <v>104263812.53</v>
      </c>
      <c r="E1205" s="198">
        <v>67726127.349999994</v>
      </c>
    </row>
    <row r="1206" spans="2:5">
      <c r="B1206" s="213" t="s">
        <v>4084</v>
      </c>
      <c r="C1206" s="198">
        <v>0</v>
      </c>
      <c r="D1206" s="198">
        <v>20367876</v>
      </c>
      <c r="E1206" s="198">
        <v>4073574.89</v>
      </c>
    </row>
    <row r="1207" spans="2:5">
      <c r="B1207" s="212" t="s">
        <v>3650</v>
      </c>
      <c r="C1207" s="198">
        <v>0</v>
      </c>
      <c r="D1207" s="198">
        <v>20367876</v>
      </c>
      <c r="E1207" s="198">
        <v>4073574.89</v>
      </c>
    </row>
    <row r="1208" spans="2:5">
      <c r="B1208" s="213" t="s">
        <v>4083</v>
      </c>
      <c r="C1208" s="198">
        <v>111096393</v>
      </c>
      <c r="D1208" s="198">
        <v>34737246</v>
      </c>
      <c r="E1208" s="198">
        <v>34737244.460000001</v>
      </c>
    </row>
    <row r="1209" spans="2:5">
      <c r="B1209" s="212" t="s">
        <v>2883</v>
      </c>
      <c r="C1209" s="198">
        <v>111096393</v>
      </c>
      <c r="D1209" s="198">
        <v>34737246</v>
      </c>
      <c r="E1209" s="198">
        <v>34737244.460000001</v>
      </c>
    </row>
    <row r="1210" spans="2:5">
      <c r="B1210" s="213" t="s">
        <v>1243</v>
      </c>
      <c r="C1210" s="198">
        <v>4612045</v>
      </c>
      <c r="D1210" s="198">
        <v>4035538.96</v>
      </c>
      <c r="E1210" s="198">
        <v>0</v>
      </c>
    </row>
    <row r="1211" spans="2:5">
      <c r="B1211" s="212" t="s">
        <v>1244</v>
      </c>
      <c r="C1211" s="198">
        <v>4612045</v>
      </c>
      <c r="D1211" s="198">
        <v>4035538.96</v>
      </c>
      <c r="E1211" s="198">
        <v>0</v>
      </c>
    </row>
    <row r="1212" spans="2:5">
      <c r="B1212" s="213" t="s">
        <v>1245</v>
      </c>
      <c r="C1212" s="198">
        <v>6582165</v>
      </c>
      <c r="D1212" s="198">
        <v>4259394.79</v>
      </c>
      <c r="E1212" s="198">
        <v>3178933.2</v>
      </c>
    </row>
    <row r="1213" spans="2:5">
      <c r="B1213" s="212" t="s">
        <v>1246</v>
      </c>
      <c r="C1213" s="198">
        <v>6582165</v>
      </c>
      <c r="D1213" s="198">
        <v>4259394.79</v>
      </c>
      <c r="E1213" s="198">
        <v>3178933.2</v>
      </c>
    </row>
    <row r="1214" spans="2:5">
      <c r="B1214" s="213" t="s">
        <v>4082</v>
      </c>
      <c r="C1214" s="198">
        <v>147950694</v>
      </c>
      <c r="D1214" s="198">
        <v>84519977</v>
      </c>
      <c r="E1214" s="198">
        <v>84519976.609999999</v>
      </c>
    </row>
    <row r="1215" spans="2:5">
      <c r="B1215" s="212" t="s">
        <v>2884</v>
      </c>
      <c r="C1215" s="198">
        <v>147950694</v>
      </c>
      <c r="D1215" s="198">
        <v>84519977</v>
      </c>
      <c r="E1215" s="198">
        <v>84519976.609999999</v>
      </c>
    </row>
    <row r="1216" spans="2:5">
      <c r="B1216" s="213" t="s">
        <v>1247</v>
      </c>
      <c r="C1216" s="198">
        <v>6582165</v>
      </c>
      <c r="D1216" s="198">
        <v>5759394.79</v>
      </c>
      <c r="E1216" s="198">
        <v>0</v>
      </c>
    </row>
    <row r="1217" spans="2:5">
      <c r="B1217" s="212" t="s">
        <v>1248</v>
      </c>
      <c r="C1217" s="198">
        <v>6582165</v>
      </c>
      <c r="D1217" s="198">
        <v>5759394.79</v>
      </c>
      <c r="E1217" s="198">
        <v>0</v>
      </c>
    </row>
    <row r="1218" spans="2:5">
      <c r="B1218" s="213" t="s">
        <v>388</v>
      </c>
      <c r="C1218" s="198">
        <v>6840088</v>
      </c>
      <c r="D1218" s="198">
        <v>10547993.689999999</v>
      </c>
      <c r="E1218" s="198">
        <v>260214.12</v>
      </c>
    </row>
    <row r="1219" spans="2:5">
      <c r="B1219" s="212" t="s">
        <v>722</v>
      </c>
      <c r="C1219" s="198">
        <v>6840088</v>
      </c>
      <c r="D1219" s="198">
        <v>10547993.689999999</v>
      </c>
      <c r="E1219" s="198">
        <v>260214.12</v>
      </c>
    </row>
    <row r="1220" spans="2:5">
      <c r="B1220" s="213" t="s">
        <v>389</v>
      </c>
      <c r="C1220" s="198">
        <v>5577562</v>
      </c>
      <c r="D1220" s="198">
        <v>14022733.550000001</v>
      </c>
      <c r="E1220" s="198">
        <v>0</v>
      </c>
    </row>
    <row r="1221" spans="2:5">
      <c r="B1221" s="212" t="s">
        <v>723</v>
      </c>
      <c r="C1221" s="198">
        <v>5577562</v>
      </c>
      <c r="D1221" s="198">
        <v>14022733.550000001</v>
      </c>
      <c r="E1221" s="198">
        <v>0</v>
      </c>
    </row>
    <row r="1222" spans="2:5">
      <c r="B1222" s="213" t="s">
        <v>390</v>
      </c>
      <c r="C1222" s="198">
        <v>8256874</v>
      </c>
      <c r="D1222" s="198">
        <v>0</v>
      </c>
      <c r="E1222" s="198">
        <v>0</v>
      </c>
    </row>
    <row r="1223" spans="2:5">
      <c r="B1223" s="212" t="s">
        <v>724</v>
      </c>
      <c r="C1223" s="198">
        <v>8256874</v>
      </c>
      <c r="D1223" s="198">
        <v>0</v>
      </c>
      <c r="E1223" s="198">
        <v>0</v>
      </c>
    </row>
    <row r="1224" spans="2:5">
      <c r="B1224" s="213" t="s">
        <v>391</v>
      </c>
      <c r="C1224" s="198">
        <v>100617707</v>
      </c>
      <c r="D1224" s="198">
        <v>145150722.91</v>
      </c>
      <c r="E1224" s="198">
        <v>137277459.91</v>
      </c>
    </row>
    <row r="1225" spans="2:5">
      <c r="B1225" s="212" t="s">
        <v>725</v>
      </c>
      <c r="C1225" s="198">
        <v>100617707</v>
      </c>
      <c r="D1225" s="198">
        <v>145150722.91</v>
      </c>
      <c r="E1225" s="198">
        <v>137277459.91</v>
      </c>
    </row>
    <row r="1226" spans="2:5">
      <c r="B1226" s="213" t="s">
        <v>1905</v>
      </c>
      <c r="C1226" s="198">
        <v>13620359</v>
      </c>
      <c r="D1226" s="198">
        <v>39321294</v>
      </c>
      <c r="E1226" s="198">
        <v>38761938.630000003</v>
      </c>
    </row>
    <row r="1227" spans="2:5">
      <c r="B1227" s="212" t="s">
        <v>1906</v>
      </c>
      <c r="C1227" s="198">
        <v>13620359</v>
      </c>
      <c r="D1227" s="198">
        <v>39321294</v>
      </c>
      <c r="E1227" s="198">
        <v>38761938.630000003</v>
      </c>
    </row>
    <row r="1228" spans="2:5">
      <c r="B1228" s="213" t="s">
        <v>1051</v>
      </c>
      <c r="C1228" s="198">
        <v>3442388</v>
      </c>
      <c r="D1228" s="198">
        <v>6767688.21</v>
      </c>
      <c r="E1228" s="198">
        <v>5412313.7699999996</v>
      </c>
    </row>
    <row r="1229" spans="2:5">
      <c r="B1229" s="212" t="s">
        <v>1052</v>
      </c>
      <c r="C1229" s="198">
        <v>3442388</v>
      </c>
      <c r="D1229" s="198">
        <v>6767688.21</v>
      </c>
      <c r="E1229" s="198">
        <v>5412313.7699999996</v>
      </c>
    </row>
    <row r="1230" spans="2:5">
      <c r="B1230" s="213" t="s">
        <v>4081</v>
      </c>
      <c r="C1230" s="198">
        <v>0</v>
      </c>
      <c r="D1230" s="198">
        <v>16192911.300000001</v>
      </c>
      <c r="E1230" s="198">
        <v>14671608.390000001</v>
      </c>
    </row>
    <row r="1231" spans="2:5">
      <c r="B1231" s="212" t="s">
        <v>3745</v>
      </c>
      <c r="C1231" s="198">
        <v>0</v>
      </c>
      <c r="D1231" s="198">
        <v>16192911.300000001</v>
      </c>
      <c r="E1231" s="198">
        <v>14671608.390000001</v>
      </c>
    </row>
    <row r="1232" spans="2:5">
      <c r="B1232" s="213" t="s">
        <v>2885</v>
      </c>
      <c r="C1232" s="198">
        <v>9285713</v>
      </c>
      <c r="D1232" s="198">
        <v>2</v>
      </c>
      <c r="E1232" s="198">
        <v>0</v>
      </c>
    </row>
    <row r="1233" spans="2:5">
      <c r="B1233" s="212" t="s">
        <v>2886</v>
      </c>
      <c r="C1233" s="198">
        <v>9285713</v>
      </c>
      <c r="D1233" s="198">
        <v>2</v>
      </c>
      <c r="E1233" s="198">
        <v>0</v>
      </c>
    </row>
    <row r="1234" spans="2:5">
      <c r="B1234" s="213" t="s">
        <v>2887</v>
      </c>
      <c r="C1234" s="198">
        <v>13525467</v>
      </c>
      <c r="D1234" s="198">
        <v>2</v>
      </c>
      <c r="E1234" s="198">
        <v>0</v>
      </c>
    </row>
    <row r="1235" spans="2:5">
      <c r="B1235" s="212" t="s">
        <v>2888</v>
      </c>
      <c r="C1235" s="198">
        <v>13525467</v>
      </c>
      <c r="D1235" s="198">
        <v>2</v>
      </c>
      <c r="E1235" s="198">
        <v>0</v>
      </c>
    </row>
    <row r="1236" spans="2:5">
      <c r="B1236" s="213" t="s">
        <v>392</v>
      </c>
      <c r="C1236" s="198">
        <v>17396640</v>
      </c>
      <c r="D1236" s="198">
        <v>83004166.239999995</v>
      </c>
      <c r="E1236" s="198">
        <v>76228752.230000004</v>
      </c>
    </row>
    <row r="1237" spans="2:5">
      <c r="B1237" s="212" t="s">
        <v>726</v>
      </c>
      <c r="C1237" s="198">
        <v>17396640</v>
      </c>
      <c r="D1237" s="198">
        <v>83004166.239999995</v>
      </c>
      <c r="E1237" s="198">
        <v>76228752.230000004</v>
      </c>
    </row>
    <row r="1238" spans="2:5">
      <c r="B1238" s="213" t="s">
        <v>3539</v>
      </c>
      <c r="C1238" s="198">
        <v>0</v>
      </c>
      <c r="D1238" s="198">
        <v>1882522.53</v>
      </c>
      <c r="E1238" s="198">
        <v>0</v>
      </c>
    </row>
    <row r="1239" spans="2:5">
      <c r="B1239" s="212" t="s">
        <v>3538</v>
      </c>
      <c r="C1239" s="198">
        <v>0</v>
      </c>
      <c r="D1239" s="198">
        <v>1882522.53</v>
      </c>
      <c r="E1239" s="198">
        <v>0</v>
      </c>
    </row>
    <row r="1240" spans="2:5">
      <c r="B1240" s="213" t="s">
        <v>4080</v>
      </c>
      <c r="C1240" s="198">
        <v>0</v>
      </c>
      <c r="D1240" s="198">
        <v>1882522.53</v>
      </c>
      <c r="E1240" s="198">
        <v>0</v>
      </c>
    </row>
    <row r="1241" spans="2:5">
      <c r="B1241" s="212" t="s">
        <v>3537</v>
      </c>
      <c r="C1241" s="198">
        <v>0</v>
      </c>
      <c r="D1241" s="198">
        <v>1882522.53</v>
      </c>
      <c r="E1241" s="198">
        <v>0</v>
      </c>
    </row>
    <row r="1242" spans="2:5">
      <c r="B1242" s="213" t="s">
        <v>3536</v>
      </c>
      <c r="C1242" s="198">
        <v>0</v>
      </c>
      <c r="D1242" s="198">
        <v>3125466.4</v>
      </c>
      <c r="E1242" s="198">
        <v>0</v>
      </c>
    </row>
    <row r="1243" spans="2:5">
      <c r="B1243" s="212" t="s">
        <v>3535</v>
      </c>
      <c r="C1243" s="198">
        <v>0</v>
      </c>
      <c r="D1243" s="198">
        <v>3125466.4</v>
      </c>
      <c r="E1243" s="198">
        <v>0</v>
      </c>
    </row>
    <row r="1244" spans="2:5">
      <c r="B1244" s="213" t="s">
        <v>3534</v>
      </c>
      <c r="C1244" s="198">
        <v>0</v>
      </c>
      <c r="D1244" s="198">
        <v>1882522.53</v>
      </c>
      <c r="E1244" s="198">
        <v>0</v>
      </c>
    </row>
    <row r="1245" spans="2:5">
      <c r="B1245" s="212" t="s">
        <v>3533</v>
      </c>
      <c r="C1245" s="198">
        <v>0</v>
      </c>
      <c r="D1245" s="198">
        <v>1882522.53</v>
      </c>
      <c r="E1245" s="198">
        <v>0</v>
      </c>
    </row>
    <row r="1246" spans="2:5">
      <c r="B1246" s="213" t="s">
        <v>393</v>
      </c>
      <c r="C1246" s="198">
        <v>45000000</v>
      </c>
      <c r="D1246" s="198">
        <v>176807781.47</v>
      </c>
      <c r="E1246" s="198">
        <v>118421026.2</v>
      </c>
    </row>
    <row r="1247" spans="2:5">
      <c r="B1247" s="212" t="s">
        <v>727</v>
      </c>
      <c r="C1247" s="198">
        <v>45000000</v>
      </c>
      <c r="D1247" s="198">
        <v>176807781.47</v>
      </c>
      <c r="E1247" s="198">
        <v>118421026.2</v>
      </c>
    </row>
    <row r="1248" spans="2:5">
      <c r="B1248" s="213" t="s">
        <v>4079</v>
      </c>
      <c r="C1248" s="198">
        <v>59146045</v>
      </c>
      <c r="D1248" s="198">
        <v>51294770</v>
      </c>
      <c r="E1248" s="198">
        <v>50773461.600000001</v>
      </c>
    </row>
    <row r="1249" spans="2:5">
      <c r="B1249" s="212" t="s">
        <v>728</v>
      </c>
      <c r="C1249" s="198">
        <v>59146045</v>
      </c>
      <c r="D1249" s="198">
        <v>51294770</v>
      </c>
      <c r="E1249" s="198">
        <v>50773461.600000001</v>
      </c>
    </row>
    <row r="1250" spans="2:5">
      <c r="B1250" s="213" t="s">
        <v>2889</v>
      </c>
      <c r="C1250" s="198">
        <v>16622897</v>
      </c>
      <c r="D1250" s="198">
        <v>2</v>
      </c>
      <c r="E1250" s="198">
        <v>0</v>
      </c>
    </row>
    <row r="1251" spans="2:5">
      <c r="B1251" s="212" t="s">
        <v>2890</v>
      </c>
      <c r="C1251" s="198">
        <v>16622897</v>
      </c>
      <c r="D1251" s="198">
        <v>2</v>
      </c>
      <c r="E1251" s="198">
        <v>0</v>
      </c>
    </row>
    <row r="1252" spans="2:5">
      <c r="B1252" s="213" t="s">
        <v>2891</v>
      </c>
      <c r="C1252" s="198">
        <v>5106354</v>
      </c>
      <c r="D1252" s="198">
        <v>2</v>
      </c>
      <c r="E1252" s="198">
        <v>0</v>
      </c>
    </row>
    <row r="1253" spans="2:5">
      <c r="B1253" s="212" t="s">
        <v>2892</v>
      </c>
      <c r="C1253" s="198">
        <v>5106354</v>
      </c>
      <c r="D1253" s="198">
        <v>2</v>
      </c>
      <c r="E1253" s="198">
        <v>0</v>
      </c>
    </row>
    <row r="1254" spans="2:5">
      <c r="B1254" s="213" t="s">
        <v>2610</v>
      </c>
      <c r="C1254" s="198">
        <v>24359264</v>
      </c>
      <c r="D1254" s="198">
        <v>21052844.640000001</v>
      </c>
      <c r="E1254" s="198">
        <v>21052844.640000001</v>
      </c>
    </row>
    <row r="1255" spans="2:5">
      <c r="B1255" s="212" t="s">
        <v>2611</v>
      </c>
      <c r="C1255" s="198">
        <v>24359264</v>
      </c>
      <c r="D1255" s="198">
        <v>21052844.640000001</v>
      </c>
      <c r="E1255" s="198">
        <v>21052844.640000001</v>
      </c>
    </row>
    <row r="1256" spans="2:5">
      <c r="B1256" s="213" t="s">
        <v>1907</v>
      </c>
      <c r="C1256" s="198">
        <v>11836969</v>
      </c>
      <c r="D1256" s="198">
        <v>4626269</v>
      </c>
      <c r="E1256" s="198">
        <v>4626268.3</v>
      </c>
    </row>
    <row r="1257" spans="2:5">
      <c r="B1257" s="212" t="s">
        <v>1908</v>
      </c>
      <c r="C1257" s="198">
        <v>11836969</v>
      </c>
      <c r="D1257" s="198">
        <v>4626269</v>
      </c>
      <c r="E1257" s="198">
        <v>4626268.3</v>
      </c>
    </row>
    <row r="1258" spans="2:5">
      <c r="B1258" s="213" t="s">
        <v>2893</v>
      </c>
      <c r="C1258" s="198">
        <v>3547813</v>
      </c>
      <c r="D1258" s="198">
        <v>2</v>
      </c>
      <c r="E1258" s="198">
        <v>0</v>
      </c>
    </row>
    <row r="1259" spans="2:5">
      <c r="B1259" s="212" t="s">
        <v>2894</v>
      </c>
      <c r="C1259" s="198">
        <v>3547813</v>
      </c>
      <c r="D1259" s="198">
        <v>2</v>
      </c>
      <c r="E1259" s="198">
        <v>0</v>
      </c>
    </row>
    <row r="1260" spans="2:5">
      <c r="B1260" s="213" t="s">
        <v>2895</v>
      </c>
      <c r="C1260" s="198">
        <v>3421871</v>
      </c>
      <c r="D1260" s="198">
        <v>6048712.5899999999</v>
      </c>
      <c r="E1260" s="198">
        <v>5922444.5899999999</v>
      </c>
    </row>
    <row r="1261" spans="2:5">
      <c r="B1261" s="212" t="s">
        <v>2896</v>
      </c>
      <c r="C1261" s="198">
        <v>3421871</v>
      </c>
      <c r="D1261" s="198">
        <v>6048712.5899999999</v>
      </c>
      <c r="E1261" s="198">
        <v>5922444.5899999999</v>
      </c>
    </row>
    <row r="1262" spans="2:5">
      <c r="B1262" s="213" t="s">
        <v>2897</v>
      </c>
      <c r="C1262" s="198">
        <v>5149582</v>
      </c>
      <c r="D1262" s="198">
        <v>0</v>
      </c>
      <c r="E1262" s="198">
        <v>0</v>
      </c>
    </row>
    <row r="1263" spans="2:5">
      <c r="B1263" s="212" t="s">
        <v>2898</v>
      </c>
      <c r="C1263" s="198">
        <v>5149582</v>
      </c>
      <c r="D1263" s="198">
        <v>0</v>
      </c>
      <c r="E1263" s="198">
        <v>0</v>
      </c>
    </row>
    <row r="1264" spans="2:5">
      <c r="B1264" s="213" t="s">
        <v>2899</v>
      </c>
      <c r="C1264" s="198">
        <v>3426951</v>
      </c>
      <c r="D1264" s="198">
        <v>6259395.1699999999</v>
      </c>
      <c r="E1264" s="198">
        <v>6132939.1699999999</v>
      </c>
    </row>
    <row r="1265" spans="2:5">
      <c r="B1265" s="212" t="s">
        <v>2900</v>
      </c>
      <c r="C1265" s="198">
        <v>3426951</v>
      </c>
      <c r="D1265" s="198">
        <v>6259395.1699999999</v>
      </c>
      <c r="E1265" s="198">
        <v>6132939.1699999999</v>
      </c>
    </row>
    <row r="1266" spans="2:5">
      <c r="B1266" s="213" t="s">
        <v>3158</v>
      </c>
      <c r="C1266" s="198">
        <v>0</v>
      </c>
      <c r="D1266" s="198">
        <v>23829750</v>
      </c>
      <c r="E1266" s="198">
        <v>11914874.85</v>
      </c>
    </row>
    <row r="1267" spans="2:5">
      <c r="B1267" s="212" t="s">
        <v>3159</v>
      </c>
      <c r="C1267" s="198">
        <v>0</v>
      </c>
      <c r="D1267" s="198">
        <v>23829750</v>
      </c>
      <c r="E1267" s="198">
        <v>11914874.85</v>
      </c>
    </row>
    <row r="1268" spans="2:5">
      <c r="B1268" s="213" t="s">
        <v>4078</v>
      </c>
      <c r="C1268" s="198">
        <v>0</v>
      </c>
      <c r="D1268" s="198">
        <v>74219336.079999998</v>
      </c>
      <c r="E1268" s="198">
        <v>74219336.079999998</v>
      </c>
    </row>
    <row r="1269" spans="2:5">
      <c r="B1269" s="212" t="s">
        <v>3707</v>
      </c>
      <c r="C1269" s="198">
        <v>0</v>
      </c>
      <c r="D1269" s="198">
        <v>74219336.079999998</v>
      </c>
      <c r="E1269" s="198">
        <v>74219336.079999998</v>
      </c>
    </row>
    <row r="1270" spans="2:5">
      <c r="B1270" s="213" t="s">
        <v>3160</v>
      </c>
      <c r="C1270" s="198">
        <v>0</v>
      </c>
      <c r="D1270" s="198">
        <v>28875301</v>
      </c>
      <c r="E1270" s="198">
        <v>14437650.359999999</v>
      </c>
    </row>
    <row r="1271" spans="2:5">
      <c r="B1271" s="212" t="s">
        <v>3161</v>
      </c>
      <c r="C1271" s="198">
        <v>0</v>
      </c>
      <c r="D1271" s="198">
        <v>28875301</v>
      </c>
      <c r="E1271" s="198">
        <v>14437650.359999999</v>
      </c>
    </row>
    <row r="1272" spans="2:5">
      <c r="B1272" s="213" t="s">
        <v>2901</v>
      </c>
      <c r="C1272" s="198">
        <v>3785712</v>
      </c>
      <c r="D1272" s="198">
        <v>6080597.5599999996</v>
      </c>
      <c r="E1272" s="198">
        <v>5941538.5599999996</v>
      </c>
    </row>
    <row r="1273" spans="2:5">
      <c r="B1273" s="212" t="s">
        <v>2902</v>
      </c>
      <c r="C1273" s="198">
        <v>3785712</v>
      </c>
      <c r="D1273" s="198">
        <v>6080597.5599999996</v>
      </c>
      <c r="E1273" s="198">
        <v>5941538.5599999996</v>
      </c>
    </row>
    <row r="1274" spans="2:5">
      <c r="B1274" s="213" t="s">
        <v>394</v>
      </c>
      <c r="C1274" s="198">
        <v>167601811</v>
      </c>
      <c r="D1274" s="198">
        <v>56091469.280000001</v>
      </c>
      <c r="E1274" s="198">
        <v>26053872.450000003</v>
      </c>
    </row>
    <row r="1275" spans="2:5">
      <c r="B1275" s="212" t="s">
        <v>729</v>
      </c>
      <c r="C1275" s="198">
        <v>167601811</v>
      </c>
      <c r="D1275" s="198">
        <v>56091469.280000001</v>
      </c>
      <c r="E1275" s="198">
        <v>26053872.450000003</v>
      </c>
    </row>
    <row r="1276" spans="2:5">
      <c r="B1276" s="213" t="s">
        <v>2903</v>
      </c>
      <c r="C1276" s="198">
        <v>3223730</v>
      </c>
      <c r="D1276" s="198">
        <v>3223730</v>
      </c>
      <c r="E1276" s="198">
        <v>2951771.89</v>
      </c>
    </row>
    <row r="1277" spans="2:5">
      <c r="B1277" s="212" t="s">
        <v>2904</v>
      </c>
      <c r="C1277" s="198">
        <v>3223730</v>
      </c>
      <c r="D1277" s="198">
        <v>3223730</v>
      </c>
      <c r="E1277" s="198">
        <v>2951771.89</v>
      </c>
    </row>
    <row r="1278" spans="2:5">
      <c r="B1278" s="213" t="s">
        <v>2905</v>
      </c>
      <c r="C1278" s="198">
        <v>3422679</v>
      </c>
      <c r="D1278" s="198">
        <v>5960446.5599999996</v>
      </c>
      <c r="E1278" s="198">
        <v>5825992.3099999996</v>
      </c>
    </row>
    <row r="1279" spans="2:5">
      <c r="B1279" s="212" t="s">
        <v>2906</v>
      </c>
      <c r="C1279" s="198">
        <v>3422679</v>
      </c>
      <c r="D1279" s="198">
        <v>5960446.5599999996</v>
      </c>
      <c r="E1279" s="198">
        <v>5825992.3099999996</v>
      </c>
    </row>
    <row r="1280" spans="2:5">
      <c r="B1280" s="213" t="s">
        <v>2907</v>
      </c>
      <c r="C1280" s="198">
        <v>5455487</v>
      </c>
      <c r="D1280" s="198">
        <v>5455487</v>
      </c>
      <c r="E1280" s="198">
        <v>2000000</v>
      </c>
    </row>
    <row r="1281" spans="2:5">
      <c r="B1281" s="212" t="s">
        <v>2908</v>
      </c>
      <c r="C1281" s="198">
        <v>5455487</v>
      </c>
      <c r="D1281" s="198">
        <v>5455487</v>
      </c>
      <c r="E1281" s="198">
        <v>2000000</v>
      </c>
    </row>
    <row r="1282" spans="2:5">
      <c r="B1282" s="213" t="s">
        <v>2909</v>
      </c>
      <c r="C1282" s="198">
        <v>3217072</v>
      </c>
      <c r="D1282" s="198">
        <v>3217072</v>
      </c>
      <c r="E1282" s="198">
        <v>2000000</v>
      </c>
    </row>
    <row r="1283" spans="2:5">
      <c r="B1283" s="212" t="s">
        <v>2910</v>
      </c>
      <c r="C1283" s="198">
        <v>3217072</v>
      </c>
      <c r="D1283" s="198">
        <v>3217072</v>
      </c>
      <c r="E1283" s="198">
        <v>2000000</v>
      </c>
    </row>
    <row r="1284" spans="2:5">
      <c r="B1284" s="219" t="s">
        <v>283</v>
      </c>
      <c r="C1284" s="218">
        <v>378431625</v>
      </c>
      <c r="D1284" s="218">
        <v>499149581.75</v>
      </c>
      <c r="E1284" s="218">
        <v>310065085.90000004</v>
      </c>
    </row>
    <row r="1285" spans="2:5">
      <c r="B1285" s="213" t="s">
        <v>4077</v>
      </c>
      <c r="C1285" s="198">
        <v>0</v>
      </c>
      <c r="D1285" s="198">
        <v>2018645</v>
      </c>
      <c r="E1285" s="198">
        <v>1614915.33</v>
      </c>
    </row>
    <row r="1286" spans="2:5">
      <c r="B1286" s="212" t="s">
        <v>3234</v>
      </c>
      <c r="C1286" s="198">
        <v>0</v>
      </c>
      <c r="D1286" s="198">
        <v>2018645</v>
      </c>
      <c r="E1286" s="198">
        <v>1614915.33</v>
      </c>
    </row>
    <row r="1287" spans="2:5">
      <c r="B1287" s="213" t="s">
        <v>2911</v>
      </c>
      <c r="C1287" s="198">
        <v>4883853</v>
      </c>
      <c r="D1287" s="198">
        <v>12167757.050000001</v>
      </c>
      <c r="E1287" s="198">
        <v>0</v>
      </c>
    </row>
    <row r="1288" spans="2:5">
      <c r="B1288" s="212" t="s">
        <v>2523</v>
      </c>
      <c r="C1288" s="198">
        <v>4883853</v>
      </c>
      <c r="D1288" s="198">
        <v>12167757.050000001</v>
      </c>
      <c r="E1288" s="198">
        <v>0</v>
      </c>
    </row>
    <row r="1289" spans="2:5">
      <c r="B1289" s="213" t="s">
        <v>4076</v>
      </c>
      <c r="C1289" s="198">
        <v>143202536</v>
      </c>
      <c r="D1289" s="198">
        <v>123410884.83</v>
      </c>
      <c r="E1289" s="198">
        <v>48332827.219999999</v>
      </c>
    </row>
    <row r="1290" spans="2:5">
      <c r="B1290" s="212" t="s">
        <v>2532</v>
      </c>
      <c r="C1290" s="198">
        <v>143202536</v>
      </c>
      <c r="D1290" s="198">
        <v>123410884.83</v>
      </c>
      <c r="E1290" s="198">
        <v>48332827.219999999</v>
      </c>
    </row>
    <row r="1291" spans="2:5">
      <c r="B1291" s="213" t="s">
        <v>4075</v>
      </c>
      <c r="C1291" s="198">
        <v>61582931</v>
      </c>
      <c r="D1291" s="198">
        <v>70213370.5</v>
      </c>
      <c r="E1291" s="198">
        <v>29566874.030000001</v>
      </c>
    </row>
    <row r="1292" spans="2:5">
      <c r="B1292" s="212" t="s">
        <v>2533</v>
      </c>
      <c r="C1292" s="198">
        <v>61582931</v>
      </c>
      <c r="D1292" s="198">
        <v>70213370.5</v>
      </c>
      <c r="E1292" s="198">
        <v>29566874.030000001</v>
      </c>
    </row>
    <row r="1293" spans="2:5">
      <c r="B1293" s="213" t="s">
        <v>3233</v>
      </c>
      <c r="C1293" s="198">
        <v>0</v>
      </c>
      <c r="D1293" s="198">
        <v>98926176.640000001</v>
      </c>
      <c r="E1293" s="198">
        <v>91832621.760000005</v>
      </c>
    </row>
    <row r="1294" spans="2:5">
      <c r="B1294" s="212" t="s">
        <v>3232</v>
      </c>
      <c r="C1294" s="198">
        <v>0</v>
      </c>
      <c r="D1294" s="198">
        <v>98926176.640000001</v>
      </c>
      <c r="E1294" s="198">
        <v>91832621.760000005</v>
      </c>
    </row>
    <row r="1295" spans="2:5">
      <c r="B1295" s="213" t="s">
        <v>2544</v>
      </c>
      <c r="C1295" s="198">
        <v>126404907</v>
      </c>
      <c r="D1295" s="198">
        <v>126404907</v>
      </c>
      <c r="E1295" s="198">
        <v>85014102.599999994</v>
      </c>
    </row>
    <row r="1296" spans="2:5">
      <c r="B1296" s="212" t="s">
        <v>2545</v>
      </c>
      <c r="C1296" s="198">
        <v>126404907</v>
      </c>
      <c r="D1296" s="198">
        <v>126404907</v>
      </c>
      <c r="E1296" s="198">
        <v>85014102.599999994</v>
      </c>
    </row>
    <row r="1297" spans="2:5">
      <c r="B1297" s="213" t="s">
        <v>4074</v>
      </c>
      <c r="C1297" s="198">
        <v>42357398</v>
      </c>
      <c r="D1297" s="198">
        <v>42357398</v>
      </c>
      <c r="E1297" s="198">
        <v>30053302.23</v>
      </c>
    </row>
    <row r="1298" spans="2:5">
      <c r="B1298" s="212" t="s">
        <v>2549</v>
      </c>
      <c r="C1298" s="198">
        <v>42357398</v>
      </c>
      <c r="D1298" s="198">
        <v>42357398</v>
      </c>
      <c r="E1298" s="198">
        <v>30053302.23</v>
      </c>
    </row>
    <row r="1299" spans="2:5">
      <c r="B1299" s="213" t="s">
        <v>3162</v>
      </c>
      <c r="C1299" s="198">
        <v>0</v>
      </c>
      <c r="D1299" s="198">
        <v>23650442.73</v>
      </c>
      <c r="E1299" s="198">
        <v>23650442.73</v>
      </c>
    </row>
    <row r="1300" spans="2:5">
      <c r="B1300" s="212" t="s">
        <v>3163</v>
      </c>
      <c r="C1300" s="198">
        <v>0</v>
      </c>
      <c r="D1300" s="198">
        <v>23650442.73</v>
      </c>
      <c r="E1300" s="198">
        <v>23650442.73</v>
      </c>
    </row>
    <row r="1301" spans="2:5">
      <c r="B1301" s="219" t="s">
        <v>298</v>
      </c>
      <c r="C1301" s="218">
        <v>397083764</v>
      </c>
      <c r="D1301" s="218">
        <v>189711514.69</v>
      </c>
      <c r="E1301" s="218">
        <v>31350128.48</v>
      </c>
    </row>
    <row r="1302" spans="2:5">
      <c r="B1302" s="213" t="s">
        <v>4073</v>
      </c>
      <c r="C1302" s="198">
        <v>175445213</v>
      </c>
      <c r="D1302" s="198">
        <v>0.01</v>
      </c>
      <c r="E1302" s="198">
        <v>0</v>
      </c>
    </row>
    <row r="1303" spans="2:5">
      <c r="B1303" s="212" t="s">
        <v>2912</v>
      </c>
      <c r="C1303" s="198">
        <v>175445213</v>
      </c>
      <c r="D1303" s="198">
        <v>0.01</v>
      </c>
      <c r="E1303" s="198">
        <v>0</v>
      </c>
    </row>
    <row r="1304" spans="2:5">
      <c r="B1304" s="213" t="s">
        <v>4072</v>
      </c>
      <c r="C1304" s="198">
        <v>221638551</v>
      </c>
      <c r="D1304" s="198">
        <v>144000000</v>
      </c>
      <c r="E1304" s="198">
        <v>0</v>
      </c>
    </row>
    <row r="1305" spans="2:5">
      <c r="B1305" s="212" t="s">
        <v>2810</v>
      </c>
      <c r="C1305" s="198">
        <v>221638551</v>
      </c>
      <c r="D1305" s="198">
        <v>144000000</v>
      </c>
      <c r="E1305" s="198">
        <v>0</v>
      </c>
    </row>
    <row r="1306" spans="2:5">
      <c r="B1306" s="213" t="s">
        <v>4071</v>
      </c>
      <c r="C1306" s="198">
        <v>0</v>
      </c>
      <c r="D1306" s="198">
        <v>701514.68</v>
      </c>
      <c r="E1306" s="198">
        <v>0</v>
      </c>
    </row>
    <row r="1307" spans="2:5">
      <c r="B1307" s="212" t="s">
        <v>3291</v>
      </c>
      <c r="C1307" s="198">
        <v>0</v>
      </c>
      <c r="D1307" s="198">
        <v>701514.68</v>
      </c>
      <c r="E1307" s="198">
        <v>0</v>
      </c>
    </row>
    <row r="1308" spans="2:5">
      <c r="B1308" s="213" t="s">
        <v>4070</v>
      </c>
      <c r="C1308" s="198">
        <v>0</v>
      </c>
      <c r="D1308" s="198">
        <v>45010000</v>
      </c>
      <c r="E1308" s="198">
        <v>31350128.48</v>
      </c>
    </row>
    <row r="1309" spans="2:5">
      <c r="B1309" s="212" t="s">
        <v>3290</v>
      </c>
      <c r="C1309" s="198">
        <v>0</v>
      </c>
      <c r="D1309" s="198">
        <v>45010000</v>
      </c>
      <c r="E1309" s="198">
        <v>31350128.48</v>
      </c>
    </row>
    <row r="1310" spans="2:5">
      <c r="B1310" s="214" t="s">
        <v>395</v>
      </c>
      <c r="C1310" s="198">
        <v>470308979</v>
      </c>
      <c r="D1310" s="198">
        <v>611510220.73000002</v>
      </c>
      <c r="E1310" s="198">
        <v>255837261.16999999</v>
      </c>
    </row>
    <row r="1311" spans="2:5">
      <c r="B1311" s="219" t="s">
        <v>281</v>
      </c>
      <c r="C1311" s="218">
        <v>446158646</v>
      </c>
      <c r="D1311" s="218">
        <v>454886309.98000008</v>
      </c>
      <c r="E1311" s="218">
        <v>233873350.76999998</v>
      </c>
    </row>
    <row r="1312" spans="2:5">
      <c r="B1312" s="213" t="s">
        <v>3289</v>
      </c>
      <c r="C1312" s="198">
        <v>0</v>
      </c>
      <c r="D1312" s="198">
        <v>1310798.92</v>
      </c>
      <c r="E1312" s="198">
        <v>0</v>
      </c>
    </row>
    <row r="1313" spans="2:5">
      <c r="B1313" s="212" t="s">
        <v>3288</v>
      </c>
      <c r="C1313" s="198">
        <v>0</v>
      </c>
      <c r="D1313" s="198">
        <v>1310798.92</v>
      </c>
      <c r="E1313" s="198">
        <v>0</v>
      </c>
    </row>
    <row r="1314" spans="2:5">
      <c r="B1314" s="213" t="s">
        <v>396</v>
      </c>
      <c r="C1314" s="198">
        <v>28137267</v>
      </c>
      <c r="D1314" s="198">
        <v>21650052.300000001</v>
      </c>
      <c r="E1314" s="198">
        <v>15940278.33</v>
      </c>
    </row>
    <row r="1315" spans="2:5">
      <c r="B1315" s="212" t="s">
        <v>730</v>
      </c>
      <c r="C1315" s="198">
        <v>28137267</v>
      </c>
      <c r="D1315" s="198">
        <v>21650052.300000001</v>
      </c>
      <c r="E1315" s="198">
        <v>15940278.33</v>
      </c>
    </row>
    <row r="1316" spans="2:5">
      <c r="B1316" s="213" t="s">
        <v>3164</v>
      </c>
      <c r="C1316" s="198">
        <v>0</v>
      </c>
      <c r="D1316" s="198">
        <v>39529122.93</v>
      </c>
      <c r="E1316" s="198">
        <v>34809541.549999997</v>
      </c>
    </row>
    <row r="1317" spans="2:5">
      <c r="B1317" s="212" t="s">
        <v>3165</v>
      </c>
      <c r="C1317" s="198">
        <v>0</v>
      </c>
      <c r="D1317" s="198">
        <v>39529122.93</v>
      </c>
      <c r="E1317" s="198">
        <v>34809541.549999997</v>
      </c>
    </row>
    <row r="1318" spans="2:5">
      <c r="B1318" s="213" t="s">
        <v>1249</v>
      </c>
      <c r="C1318" s="198">
        <v>4544666</v>
      </c>
      <c r="D1318" s="198">
        <v>3976582.94</v>
      </c>
      <c r="E1318" s="198">
        <v>1548682.17</v>
      </c>
    </row>
    <row r="1319" spans="2:5">
      <c r="B1319" s="212" t="s">
        <v>1250</v>
      </c>
      <c r="C1319" s="198">
        <v>4544666</v>
      </c>
      <c r="D1319" s="198">
        <v>3976582.94</v>
      </c>
      <c r="E1319" s="198">
        <v>1548682.17</v>
      </c>
    </row>
    <row r="1320" spans="2:5">
      <c r="B1320" s="213" t="s">
        <v>1251</v>
      </c>
      <c r="C1320" s="198">
        <v>6486005</v>
      </c>
      <c r="D1320" s="198">
        <v>5675254.6100000003</v>
      </c>
      <c r="E1320" s="198">
        <v>2254427.0499999998</v>
      </c>
    </row>
    <row r="1321" spans="2:5">
      <c r="B1321" s="212" t="s">
        <v>1252</v>
      </c>
      <c r="C1321" s="198">
        <v>6486005</v>
      </c>
      <c r="D1321" s="198">
        <v>5675254.6100000003</v>
      </c>
      <c r="E1321" s="198">
        <v>2254427.0499999998</v>
      </c>
    </row>
    <row r="1322" spans="2:5">
      <c r="B1322" s="213" t="s">
        <v>1253</v>
      </c>
      <c r="C1322" s="198">
        <v>12178045</v>
      </c>
      <c r="D1322" s="198">
        <v>1</v>
      </c>
      <c r="E1322" s="198">
        <v>0</v>
      </c>
    </row>
    <row r="1323" spans="2:5">
      <c r="B1323" s="212" t="s">
        <v>1254</v>
      </c>
      <c r="C1323" s="198">
        <v>12178045</v>
      </c>
      <c r="D1323" s="198">
        <v>1</v>
      </c>
      <c r="E1323" s="198">
        <v>0</v>
      </c>
    </row>
    <row r="1324" spans="2:5">
      <c r="B1324" s="213" t="s">
        <v>2704</v>
      </c>
      <c r="C1324" s="198">
        <v>4544666</v>
      </c>
      <c r="D1324" s="198">
        <v>3976582.94</v>
      </c>
      <c r="E1324" s="198">
        <v>0</v>
      </c>
    </row>
    <row r="1325" spans="2:5">
      <c r="B1325" s="212" t="s">
        <v>1255</v>
      </c>
      <c r="C1325" s="198">
        <v>4544666</v>
      </c>
      <c r="D1325" s="198">
        <v>3976582.94</v>
      </c>
      <c r="E1325" s="198">
        <v>0</v>
      </c>
    </row>
    <row r="1326" spans="2:5">
      <c r="B1326" s="213" t="s">
        <v>1256</v>
      </c>
      <c r="C1326" s="198">
        <v>10913919</v>
      </c>
      <c r="D1326" s="198">
        <v>1</v>
      </c>
      <c r="E1326" s="198">
        <v>0</v>
      </c>
    </row>
    <row r="1327" spans="2:5">
      <c r="B1327" s="212" t="s">
        <v>1257</v>
      </c>
      <c r="C1327" s="198">
        <v>10913919</v>
      </c>
      <c r="D1327" s="198">
        <v>1</v>
      </c>
      <c r="E1327" s="198">
        <v>0</v>
      </c>
    </row>
    <row r="1328" spans="2:5">
      <c r="B1328" s="213" t="s">
        <v>397</v>
      </c>
      <c r="C1328" s="198">
        <v>124911279</v>
      </c>
      <c r="D1328" s="198">
        <v>183174006.65000001</v>
      </c>
      <c r="E1328" s="198">
        <v>49646503.350000001</v>
      </c>
    </row>
    <row r="1329" spans="2:5">
      <c r="B1329" s="212" t="s">
        <v>731</v>
      </c>
      <c r="C1329" s="198">
        <v>124911279</v>
      </c>
      <c r="D1329" s="198">
        <v>183174006.65000001</v>
      </c>
      <c r="E1329" s="198">
        <v>49646503.350000001</v>
      </c>
    </row>
    <row r="1330" spans="2:5">
      <c r="B1330" s="213" t="s">
        <v>1525</v>
      </c>
      <c r="C1330" s="198">
        <v>4735132</v>
      </c>
      <c r="D1330" s="198">
        <v>1</v>
      </c>
      <c r="E1330" s="198">
        <v>0</v>
      </c>
    </row>
    <row r="1331" spans="2:5">
      <c r="B1331" s="212" t="s">
        <v>1526</v>
      </c>
      <c r="C1331" s="198">
        <v>4735132</v>
      </c>
      <c r="D1331" s="198">
        <v>1</v>
      </c>
      <c r="E1331" s="198">
        <v>0</v>
      </c>
    </row>
    <row r="1332" spans="2:5">
      <c r="B1332" s="213" t="s">
        <v>1527</v>
      </c>
      <c r="C1332" s="198">
        <v>6683666</v>
      </c>
      <c r="D1332" s="198">
        <v>1</v>
      </c>
      <c r="E1332" s="198">
        <v>0</v>
      </c>
    </row>
    <row r="1333" spans="2:5">
      <c r="B1333" s="212" t="s">
        <v>1528</v>
      </c>
      <c r="C1333" s="198">
        <v>6683666</v>
      </c>
      <c r="D1333" s="198">
        <v>1</v>
      </c>
      <c r="E1333" s="198">
        <v>0</v>
      </c>
    </row>
    <row r="1334" spans="2:5">
      <c r="B1334" s="213" t="s">
        <v>1529</v>
      </c>
      <c r="C1334" s="198">
        <v>6683666</v>
      </c>
      <c r="D1334" s="198">
        <v>1</v>
      </c>
      <c r="E1334" s="198">
        <v>0</v>
      </c>
    </row>
    <row r="1335" spans="2:5">
      <c r="B1335" s="212" t="s">
        <v>1530</v>
      </c>
      <c r="C1335" s="198">
        <v>6683666</v>
      </c>
      <c r="D1335" s="198">
        <v>1</v>
      </c>
      <c r="E1335" s="198">
        <v>0</v>
      </c>
    </row>
    <row r="1336" spans="2:5">
      <c r="B1336" s="213" t="s">
        <v>1531</v>
      </c>
      <c r="C1336" s="198">
        <v>11127992</v>
      </c>
      <c r="D1336" s="198">
        <v>1</v>
      </c>
      <c r="E1336" s="198">
        <v>0</v>
      </c>
    </row>
    <row r="1337" spans="2:5">
      <c r="B1337" s="212" t="s">
        <v>1532</v>
      </c>
      <c r="C1337" s="198">
        <v>11127992</v>
      </c>
      <c r="D1337" s="198">
        <v>1</v>
      </c>
      <c r="E1337" s="198">
        <v>0</v>
      </c>
    </row>
    <row r="1338" spans="2:5">
      <c r="B1338" s="213" t="s">
        <v>1533</v>
      </c>
      <c r="C1338" s="198">
        <v>6683666</v>
      </c>
      <c r="D1338" s="198">
        <v>751481.37</v>
      </c>
      <c r="E1338" s="198">
        <v>0</v>
      </c>
    </row>
    <row r="1339" spans="2:5">
      <c r="B1339" s="212" t="s">
        <v>1534</v>
      </c>
      <c r="C1339" s="198">
        <v>6683666</v>
      </c>
      <c r="D1339" s="198">
        <v>751481.37</v>
      </c>
      <c r="E1339" s="198">
        <v>0</v>
      </c>
    </row>
    <row r="1340" spans="2:5">
      <c r="B1340" s="213" t="s">
        <v>4069</v>
      </c>
      <c r="C1340" s="198">
        <v>11087637</v>
      </c>
      <c r="D1340" s="198">
        <v>11087637</v>
      </c>
      <c r="E1340" s="198">
        <v>6257667.04</v>
      </c>
    </row>
    <row r="1341" spans="2:5">
      <c r="B1341" s="212" t="s">
        <v>1535</v>
      </c>
      <c r="C1341" s="198">
        <v>11087637</v>
      </c>
      <c r="D1341" s="198">
        <v>11087637</v>
      </c>
      <c r="E1341" s="198">
        <v>6257667.04</v>
      </c>
    </row>
    <row r="1342" spans="2:5">
      <c r="B1342" s="213" t="s">
        <v>2705</v>
      </c>
      <c r="C1342" s="198">
        <v>10000000</v>
      </c>
      <c r="D1342" s="198">
        <v>663429.4</v>
      </c>
      <c r="E1342" s="198">
        <v>0</v>
      </c>
    </row>
    <row r="1343" spans="2:5">
      <c r="B1343" s="212" t="s">
        <v>732</v>
      </c>
      <c r="C1343" s="198">
        <v>10000000</v>
      </c>
      <c r="D1343" s="198">
        <v>663429.4</v>
      </c>
      <c r="E1343" s="198">
        <v>0</v>
      </c>
    </row>
    <row r="1344" spans="2:5">
      <c r="B1344" s="213" t="s">
        <v>1536</v>
      </c>
      <c r="C1344" s="198">
        <v>11087637</v>
      </c>
      <c r="D1344" s="198">
        <v>11087637</v>
      </c>
      <c r="E1344" s="198">
        <v>6257667.0300000003</v>
      </c>
    </row>
    <row r="1345" spans="2:5">
      <c r="B1345" s="212" t="s">
        <v>1537</v>
      </c>
      <c r="C1345" s="198">
        <v>11087637</v>
      </c>
      <c r="D1345" s="198">
        <v>11087637</v>
      </c>
      <c r="E1345" s="198">
        <v>6257667.0300000003</v>
      </c>
    </row>
    <row r="1346" spans="2:5">
      <c r="B1346" s="213" t="s">
        <v>1538</v>
      </c>
      <c r="C1346" s="198">
        <v>11087637</v>
      </c>
      <c r="D1346" s="198">
        <v>11087637</v>
      </c>
      <c r="E1346" s="198">
        <v>6257667.0199999996</v>
      </c>
    </row>
    <row r="1347" spans="2:5">
      <c r="B1347" s="212" t="s">
        <v>1539</v>
      </c>
      <c r="C1347" s="198">
        <v>11087637</v>
      </c>
      <c r="D1347" s="198">
        <v>11087637</v>
      </c>
      <c r="E1347" s="198">
        <v>6257667.0199999996</v>
      </c>
    </row>
    <row r="1348" spans="2:5">
      <c r="B1348" s="213" t="s">
        <v>3532</v>
      </c>
      <c r="C1348" s="198">
        <v>0</v>
      </c>
      <c r="D1348" s="198">
        <v>1322976.29</v>
      </c>
      <c r="E1348" s="198">
        <v>0</v>
      </c>
    </row>
    <row r="1349" spans="2:5">
      <c r="B1349" s="212" t="s">
        <v>3531</v>
      </c>
      <c r="C1349" s="198">
        <v>0</v>
      </c>
      <c r="D1349" s="198">
        <v>1322976.29</v>
      </c>
      <c r="E1349" s="198">
        <v>0</v>
      </c>
    </row>
    <row r="1350" spans="2:5">
      <c r="B1350" s="213" t="s">
        <v>3530</v>
      </c>
      <c r="C1350" s="198">
        <v>0</v>
      </c>
      <c r="D1350" s="198">
        <v>1862443.75</v>
      </c>
      <c r="E1350" s="198">
        <v>0</v>
      </c>
    </row>
    <row r="1351" spans="2:5">
      <c r="B1351" s="212" t="s">
        <v>3529</v>
      </c>
      <c r="C1351" s="198">
        <v>0</v>
      </c>
      <c r="D1351" s="198">
        <v>1862443.75</v>
      </c>
      <c r="E1351" s="198">
        <v>0</v>
      </c>
    </row>
    <row r="1352" spans="2:5">
      <c r="B1352" s="213" t="s">
        <v>398</v>
      </c>
      <c r="C1352" s="198">
        <v>39318264</v>
      </c>
      <c r="D1352" s="198">
        <v>49251393</v>
      </c>
      <c r="E1352" s="198">
        <v>34357744.68</v>
      </c>
    </row>
    <row r="1353" spans="2:5">
      <c r="B1353" s="212" t="s">
        <v>733</v>
      </c>
      <c r="C1353" s="198">
        <v>39318264</v>
      </c>
      <c r="D1353" s="198">
        <v>49251393</v>
      </c>
      <c r="E1353" s="198">
        <v>34357744.68</v>
      </c>
    </row>
    <row r="1354" spans="2:5">
      <c r="B1354" s="213" t="s">
        <v>399</v>
      </c>
      <c r="C1354" s="198">
        <v>35420433</v>
      </c>
      <c r="D1354" s="198">
        <v>5171198.29</v>
      </c>
      <c r="E1354" s="198">
        <v>1634970.14</v>
      </c>
    </row>
    <row r="1355" spans="2:5">
      <c r="B1355" s="212" t="s">
        <v>734</v>
      </c>
      <c r="C1355" s="198">
        <v>35420433</v>
      </c>
      <c r="D1355" s="198">
        <v>5171198.29</v>
      </c>
      <c r="E1355" s="198">
        <v>1634970.14</v>
      </c>
    </row>
    <row r="1356" spans="2:5">
      <c r="B1356" s="213" t="s">
        <v>2913</v>
      </c>
      <c r="C1356" s="198">
        <v>2435924</v>
      </c>
      <c r="D1356" s="198">
        <v>2435924</v>
      </c>
      <c r="E1356" s="198">
        <v>1400335.08</v>
      </c>
    </row>
    <row r="1357" spans="2:5">
      <c r="B1357" s="212" t="s">
        <v>2914</v>
      </c>
      <c r="C1357" s="198">
        <v>2435924</v>
      </c>
      <c r="D1357" s="198">
        <v>2435924</v>
      </c>
      <c r="E1357" s="198">
        <v>1400335.08</v>
      </c>
    </row>
    <row r="1358" spans="2:5">
      <c r="B1358" s="213" t="s">
        <v>1075</v>
      </c>
      <c r="C1358" s="198">
        <v>62810448</v>
      </c>
      <c r="D1358" s="198">
        <v>52216345</v>
      </c>
      <c r="E1358" s="198">
        <v>52215569.789999999</v>
      </c>
    </row>
    <row r="1359" spans="2:5">
      <c r="B1359" s="212" t="s">
        <v>1076</v>
      </c>
      <c r="C1359" s="198">
        <v>62810448</v>
      </c>
      <c r="D1359" s="198">
        <v>52216345</v>
      </c>
      <c r="E1359" s="198">
        <v>52215569.789999999</v>
      </c>
    </row>
    <row r="1360" spans="2:5">
      <c r="B1360" s="213" t="s">
        <v>2612</v>
      </c>
      <c r="C1360" s="198">
        <v>9203989</v>
      </c>
      <c r="D1360" s="198">
        <v>8240839</v>
      </c>
      <c r="E1360" s="198">
        <v>8224999.0499999998</v>
      </c>
    </row>
    <row r="1361" spans="2:5">
      <c r="B1361" s="212" t="s">
        <v>2613</v>
      </c>
      <c r="C1361" s="198">
        <v>9203989</v>
      </c>
      <c r="D1361" s="198">
        <v>8240839</v>
      </c>
      <c r="E1361" s="198">
        <v>8224999.0499999998</v>
      </c>
    </row>
    <row r="1362" spans="2:5">
      <c r="B1362" s="213" t="s">
        <v>2614</v>
      </c>
      <c r="C1362" s="198">
        <v>14759925</v>
      </c>
      <c r="D1362" s="198">
        <v>12177354.42</v>
      </c>
      <c r="E1362" s="198">
        <v>12177062.42</v>
      </c>
    </row>
    <row r="1363" spans="2:5">
      <c r="B1363" s="212" t="s">
        <v>2615</v>
      </c>
      <c r="C1363" s="198">
        <v>14759925</v>
      </c>
      <c r="D1363" s="198">
        <v>12177354.42</v>
      </c>
      <c r="E1363" s="198">
        <v>12177062.42</v>
      </c>
    </row>
    <row r="1364" spans="2:5">
      <c r="B1364" s="213" t="s">
        <v>2915</v>
      </c>
      <c r="C1364" s="198">
        <v>2624537</v>
      </c>
      <c r="D1364" s="198">
        <v>2624537</v>
      </c>
      <c r="E1364" s="198">
        <v>890236.07</v>
      </c>
    </row>
    <row r="1365" spans="2:5">
      <c r="B1365" s="212" t="s">
        <v>2916</v>
      </c>
      <c r="C1365" s="198">
        <v>2624537</v>
      </c>
      <c r="D1365" s="198">
        <v>2624537</v>
      </c>
      <c r="E1365" s="198">
        <v>890236.07</v>
      </c>
    </row>
    <row r="1366" spans="2:5">
      <c r="B1366" s="213" t="s">
        <v>2917</v>
      </c>
      <c r="C1366" s="198">
        <v>4524855</v>
      </c>
      <c r="D1366" s="198">
        <v>0</v>
      </c>
      <c r="E1366" s="198">
        <v>0</v>
      </c>
    </row>
    <row r="1367" spans="2:5">
      <c r="B1367" s="212" t="s">
        <v>2918</v>
      </c>
      <c r="C1367" s="198">
        <v>4524855</v>
      </c>
      <c r="D1367" s="198">
        <v>0</v>
      </c>
      <c r="E1367" s="198">
        <v>0</v>
      </c>
    </row>
    <row r="1368" spans="2:5">
      <c r="B1368" s="213" t="s">
        <v>3740</v>
      </c>
      <c r="C1368" s="198">
        <v>0</v>
      </c>
      <c r="D1368" s="198">
        <v>21445679.169999998</v>
      </c>
      <c r="E1368" s="198">
        <v>0</v>
      </c>
    </row>
    <row r="1369" spans="2:5">
      <c r="B1369" s="212" t="s">
        <v>3739</v>
      </c>
      <c r="C1369" s="198">
        <v>0</v>
      </c>
      <c r="D1369" s="198">
        <v>21445679.169999998</v>
      </c>
      <c r="E1369" s="198">
        <v>0</v>
      </c>
    </row>
    <row r="1370" spans="2:5">
      <c r="B1370" s="213" t="s">
        <v>2919</v>
      </c>
      <c r="C1370" s="198">
        <v>2084940</v>
      </c>
      <c r="D1370" s="198">
        <v>2084940</v>
      </c>
      <c r="E1370" s="198">
        <v>0</v>
      </c>
    </row>
    <row r="1371" spans="2:5">
      <c r="B1371" s="212" t="s">
        <v>2920</v>
      </c>
      <c r="C1371" s="198">
        <v>2084940</v>
      </c>
      <c r="D1371" s="198">
        <v>2084940</v>
      </c>
      <c r="E1371" s="198">
        <v>0</v>
      </c>
    </row>
    <row r="1372" spans="2:5">
      <c r="B1372" s="213" t="s">
        <v>2921</v>
      </c>
      <c r="C1372" s="198">
        <v>2082451</v>
      </c>
      <c r="D1372" s="198">
        <v>2082451</v>
      </c>
      <c r="E1372" s="198">
        <v>0</v>
      </c>
    </row>
    <row r="1373" spans="2:5">
      <c r="B1373" s="212" t="s">
        <v>2922</v>
      </c>
      <c r="C1373" s="198">
        <v>2082451</v>
      </c>
      <c r="D1373" s="198">
        <v>2082451</v>
      </c>
      <c r="E1373" s="198">
        <v>0</v>
      </c>
    </row>
    <row r="1374" spans="2:5">
      <c r="B1374" s="219" t="s">
        <v>283</v>
      </c>
      <c r="C1374" s="218">
        <v>24150333</v>
      </c>
      <c r="D1374" s="218">
        <v>156623910.75</v>
      </c>
      <c r="E1374" s="218">
        <v>21963910.399999999</v>
      </c>
    </row>
    <row r="1375" spans="2:5">
      <c r="B1375" s="213" t="s">
        <v>1258</v>
      </c>
      <c r="C1375" s="198">
        <v>24150333</v>
      </c>
      <c r="D1375" s="198">
        <v>21963910.75</v>
      </c>
      <c r="E1375" s="198">
        <v>21963910.399999999</v>
      </c>
    </row>
    <row r="1376" spans="2:5">
      <c r="B1376" s="212" t="s">
        <v>1259</v>
      </c>
      <c r="C1376" s="198">
        <v>24150333</v>
      </c>
      <c r="D1376" s="198">
        <v>21963910.75</v>
      </c>
      <c r="E1376" s="198">
        <v>21963910.399999999</v>
      </c>
    </row>
    <row r="1377" spans="2:5">
      <c r="B1377" s="213" t="s">
        <v>3166</v>
      </c>
      <c r="C1377" s="198">
        <v>0</v>
      </c>
      <c r="D1377" s="198">
        <v>28900000</v>
      </c>
      <c r="E1377" s="198">
        <v>0</v>
      </c>
    </row>
    <row r="1378" spans="2:5">
      <c r="B1378" s="212" t="s">
        <v>3167</v>
      </c>
      <c r="C1378" s="198">
        <v>0</v>
      </c>
      <c r="D1378" s="198">
        <v>28900000</v>
      </c>
      <c r="E1378" s="198">
        <v>0</v>
      </c>
    </row>
    <row r="1379" spans="2:5">
      <c r="B1379" s="213" t="s">
        <v>3204</v>
      </c>
      <c r="C1379" s="198">
        <v>0</v>
      </c>
      <c r="D1379" s="198">
        <v>105760000</v>
      </c>
      <c r="E1379" s="198">
        <v>0</v>
      </c>
    </row>
    <row r="1380" spans="2:5">
      <c r="B1380" s="212" t="s">
        <v>3203</v>
      </c>
      <c r="C1380" s="198">
        <v>0</v>
      </c>
      <c r="D1380" s="198">
        <v>105760000</v>
      </c>
      <c r="E1380" s="198">
        <v>0</v>
      </c>
    </row>
    <row r="1381" spans="2:5">
      <c r="B1381" s="214" t="s">
        <v>291</v>
      </c>
      <c r="C1381" s="198">
        <v>1296462000</v>
      </c>
      <c r="D1381" s="198">
        <v>1954518013.55</v>
      </c>
      <c r="E1381" s="198">
        <v>996914394.63999999</v>
      </c>
    </row>
    <row r="1382" spans="2:5">
      <c r="B1382" s="219" t="s">
        <v>281</v>
      </c>
      <c r="C1382" s="218">
        <v>984999597</v>
      </c>
      <c r="D1382" s="218">
        <v>1683055610.55</v>
      </c>
      <c r="E1382" s="218">
        <v>895667691.61000001</v>
      </c>
    </row>
    <row r="1383" spans="2:5">
      <c r="B1383" s="213" t="s">
        <v>1260</v>
      </c>
      <c r="C1383" s="198">
        <v>12313456</v>
      </c>
      <c r="D1383" s="198">
        <v>5234553.75</v>
      </c>
      <c r="E1383" s="198">
        <v>5234553.75</v>
      </c>
    </row>
    <row r="1384" spans="2:5">
      <c r="B1384" s="212" t="s">
        <v>1261</v>
      </c>
      <c r="C1384" s="198">
        <v>12313456</v>
      </c>
      <c r="D1384" s="198">
        <v>5234553.75</v>
      </c>
      <c r="E1384" s="198">
        <v>5234553.75</v>
      </c>
    </row>
    <row r="1385" spans="2:5">
      <c r="B1385" s="213" t="s">
        <v>1262</v>
      </c>
      <c r="C1385" s="198">
        <v>6558125</v>
      </c>
      <c r="D1385" s="198">
        <v>5493029.75</v>
      </c>
      <c r="E1385" s="198">
        <v>4960604.17</v>
      </c>
    </row>
    <row r="1386" spans="2:5">
      <c r="B1386" s="212" t="s">
        <v>1263</v>
      </c>
      <c r="C1386" s="198">
        <v>6558125</v>
      </c>
      <c r="D1386" s="198">
        <v>5493029.75</v>
      </c>
      <c r="E1386" s="198">
        <v>4960604.17</v>
      </c>
    </row>
    <row r="1387" spans="2:5">
      <c r="B1387" s="213" t="s">
        <v>1540</v>
      </c>
      <c r="C1387" s="198">
        <v>6731551</v>
      </c>
      <c r="D1387" s="198">
        <v>6176551</v>
      </c>
      <c r="E1387" s="198">
        <v>2433350.79</v>
      </c>
    </row>
    <row r="1388" spans="2:5">
      <c r="B1388" s="212" t="s">
        <v>1541</v>
      </c>
      <c r="C1388" s="198">
        <v>6731551</v>
      </c>
      <c r="D1388" s="198">
        <v>6176551</v>
      </c>
      <c r="E1388" s="198">
        <v>2433350.79</v>
      </c>
    </row>
    <row r="1389" spans="2:5">
      <c r="B1389" s="213" t="s">
        <v>4068</v>
      </c>
      <c r="C1389" s="198">
        <v>0</v>
      </c>
      <c r="D1389" s="198">
        <v>4423724.32</v>
      </c>
      <c r="E1389" s="198">
        <v>0</v>
      </c>
    </row>
    <row r="1390" spans="2:5">
      <c r="B1390" s="212" t="s">
        <v>3231</v>
      </c>
      <c r="C1390" s="198">
        <v>0</v>
      </c>
      <c r="D1390" s="198">
        <v>4423724.32</v>
      </c>
      <c r="E1390" s="198">
        <v>0</v>
      </c>
    </row>
    <row r="1391" spans="2:5">
      <c r="B1391" s="213" t="s">
        <v>1542</v>
      </c>
      <c r="C1391" s="198">
        <v>11208701</v>
      </c>
      <c r="D1391" s="198">
        <v>9649001</v>
      </c>
      <c r="E1391" s="198">
        <v>4132698.02</v>
      </c>
    </row>
    <row r="1392" spans="2:5">
      <c r="B1392" s="212" t="s">
        <v>1543</v>
      </c>
      <c r="C1392" s="198">
        <v>11208701</v>
      </c>
      <c r="D1392" s="198">
        <v>9649001</v>
      </c>
      <c r="E1392" s="198">
        <v>4132698.02</v>
      </c>
    </row>
    <row r="1393" spans="2:5">
      <c r="B1393" s="213" t="s">
        <v>1544</v>
      </c>
      <c r="C1393" s="198">
        <v>4768626</v>
      </c>
      <c r="D1393" s="198">
        <v>4376626</v>
      </c>
      <c r="E1393" s="198">
        <v>0</v>
      </c>
    </row>
    <row r="1394" spans="2:5">
      <c r="B1394" s="212" t="s">
        <v>1545</v>
      </c>
      <c r="C1394" s="198">
        <v>4768626</v>
      </c>
      <c r="D1394" s="198">
        <v>4376626</v>
      </c>
      <c r="E1394" s="198">
        <v>0</v>
      </c>
    </row>
    <row r="1395" spans="2:5">
      <c r="B1395" s="213" t="s">
        <v>1546</v>
      </c>
      <c r="C1395" s="198">
        <v>6731551</v>
      </c>
      <c r="D1395" s="198">
        <v>1</v>
      </c>
      <c r="E1395" s="198">
        <v>0</v>
      </c>
    </row>
    <row r="1396" spans="2:5">
      <c r="B1396" s="212" t="s">
        <v>1547</v>
      </c>
      <c r="C1396" s="198">
        <v>6731551</v>
      </c>
      <c r="D1396" s="198">
        <v>1</v>
      </c>
      <c r="E1396" s="198">
        <v>0</v>
      </c>
    </row>
    <row r="1397" spans="2:5">
      <c r="B1397" s="213" t="s">
        <v>1548</v>
      </c>
      <c r="C1397" s="198">
        <v>6731551</v>
      </c>
      <c r="D1397" s="198">
        <v>1</v>
      </c>
      <c r="E1397" s="198">
        <v>0</v>
      </c>
    </row>
    <row r="1398" spans="2:5">
      <c r="B1398" s="212" t="s">
        <v>1549</v>
      </c>
      <c r="C1398" s="198">
        <v>6731551</v>
      </c>
      <c r="D1398" s="198">
        <v>1</v>
      </c>
      <c r="E1398" s="198">
        <v>0</v>
      </c>
    </row>
    <row r="1399" spans="2:5">
      <c r="B1399" s="213" t="s">
        <v>1550</v>
      </c>
      <c r="C1399" s="198">
        <v>11208701</v>
      </c>
      <c r="D1399" s="198">
        <v>1</v>
      </c>
      <c r="E1399" s="198">
        <v>0</v>
      </c>
    </row>
    <row r="1400" spans="2:5">
      <c r="B1400" s="212" t="s">
        <v>1551</v>
      </c>
      <c r="C1400" s="198">
        <v>11208701</v>
      </c>
      <c r="D1400" s="198">
        <v>1</v>
      </c>
      <c r="E1400" s="198">
        <v>0</v>
      </c>
    </row>
    <row r="1401" spans="2:5">
      <c r="B1401" s="213" t="s">
        <v>2706</v>
      </c>
      <c r="C1401" s="198">
        <v>6731551</v>
      </c>
      <c r="D1401" s="198">
        <v>6199851</v>
      </c>
      <c r="E1401" s="198">
        <v>2473275.46</v>
      </c>
    </row>
    <row r="1402" spans="2:5">
      <c r="B1402" s="212" t="s">
        <v>1552</v>
      </c>
      <c r="C1402" s="198">
        <v>6731551</v>
      </c>
      <c r="D1402" s="198">
        <v>6199851</v>
      </c>
      <c r="E1402" s="198">
        <v>2473275.46</v>
      </c>
    </row>
    <row r="1403" spans="2:5">
      <c r="B1403" s="213" t="s">
        <v>1553</v>
      </c>
      <c r="C1403" s="198">
        <v>4768626</v>
      </c>
      <c r="D1403" s="198">
        <v>1</v>
      </c>
      <c r="E1403" s="198">
        <v>0</v>
      </c>
    </row>
    <row r="1404" spans="2:5">
      <c r="B1404" s="212" t="s">
        <v>1554</v>
      </c>
      <c r="C1404" s="198">
        <v>4768626</v>
      </c>
      <c r="D1404" s="198">
        <v>1</v>
      </c>
      <c r="E1404" s="198">
        <v>0</v>
      </c>
    </row>
    <row r="1405" spans="2:5">
      <c r="B1405" s="213" t="s">
        <v>1555</v>
      </c>
      <c r="C1405" s="198">
        <v>4768626</v>
      </c>
      <c r="D1405" s="198">
        <v>1915952</v>
      </c>
      <c r="E1405" s="198">
        <v>1532759.31</v>
      </c>
    </row>
    <row r="1406" spans="2:5">
      <c r="B1406" s="212" t="s">
        <v>1556</v>
      </c>
      <c r="C1406" s="198">
        <v>4768626</v>
      </c>
      <c r="D1406" s="198">
        <v>1915952</v>
      </c>
      <c r="E1406" s="198">
        <v>1532759.31</v>
      </c>
    </row>
    <row r="1407" spans="2:5">
      <c r="B1407" s="213" t="s">
        <v>1557</v>
      </c>
      <c r="C1407" s="198">
        <v>6731551</v>
      </c>
      <c r="D1407" s="198">
        <v>3091561</v>
      </c>
      <c r="E1407" s="198">
        <v>2473275.4500000002</v>
      </c>
    </row>
    <row r="1408" spans="2:5">
      <c r="B1408" s="212" t="s">
        <v>1558</v>
      </c>
      <c r="C1408" s="198">
        <v>6731551</v>
      </c>
      <c r="D1408" s="198">
        <v>3091561</v>
      </c>
      <c r="E1408" s="198">
        <v>2473275.4500000002</v>
      </c>
    </row>
    <row r="1409" spans="2:5">
      <c r="B1409" s="213" t="s">
        <v>4067</v>
      </c>
      <c r="C1409" s="198">
        <v>6731551</v>
      </c>
      <c r="D1409" s="198">
        <v>6065851</v>
      </c>
      <c r="E1409" s="198">
        <v>2369364.58</v>
      </c>
    </row>
    <row r="1410" spans="2:5">
      <c r="B1410" s="212" t="s">
        <v>1559</v>
      </c>
      <c r="C1410" s="198">
        <v>6731551</v>
      </c>
      <c r="D1410" s="198">
        <v>6065851</v>
      </c>
      <c r="E1410" s="198">
        <v>2369364.58</v>
      </c>
    </row>
    <row r="1411" spans="2:5">
      <c r="B1411" s="213" t="s">
        <v>400</v>
      </c>
      <c r="C1411" s="198">
        <v>5279492</v>
      </c>
      <c r="D1411" s="198">
        <v>1</v>
      </c>
      <c r="E1411" s="198">
        <v>0</v>
      </c>
    </row>
    <row r="1412" spans="2:5">
      <c r="B1412" s="212" t="s">
        <v>735</v>
      </c>
      <c r="C1412" s="198">
        <v>5279492</v>
      </c>
      <c r="D1412" s="198">
        <v>1</v>
      </c>
      <c r="E1412" s="198">
        <v>0</v>
      </c>
    </row>
    <row r="1413" spans="2:5">
      <c r="B1413" s="213" t="s">
        <v>401</v>
      </c>
      <c r="C1413" s="198">
        <v>8454073</v>
      </c>
      <c r="D1413" s="198">
        <v>13806184.57</v>
      </c>
      <c r="E1413" s="198">
        <v>10901802.290000001</v>
      </c>
    </row>
    <row r="1414" spans="2:5">
      <c r="B1414" s="212" t="s">
        <v>736</v>
      </c>
      <c r="C1414" s="198">
        <v>3685447</v>
      </c>
      <c r="D1414" s="198">
        <v>9525358.5700000003</v>
      </c>
      <c r="E1414" s="198">
        <v>9405333.8100000005</v>
      </c>
    </row>
    <row r="1415" spans="2:5">
      <c r="B1415" s="212" t="s">
        <v>1560</v>
      </c>
      <c r="C1415" s="198">
        <v>4768626</v>
      </c>
      <c r="D1415" s="198">
        <v>4280826</v>
      </c>
      <c r="E1415" s="198">
        <v>1496468.48</v>
      </c>
    </row>
    <row r="1416" spans="2:5">
      <c r="B1416" s="213" t="s">
        <v>4066</v>
      </c>
      <c r="C1416" s="198">
        <v>16041156</v>
      </c>
      <c r="D1416" s="198">
        <v>165894350.16</v>
      </c>
      <c r="E1416" s="198">
        <v>121836073.25</v>
      </c>
    </row>
    <row r="1417" spans="2:5">
      <c r="B1417" s="212" t="s">
        <v>737</v>
      </c>
      <c r="C1417" s="198">
        <v>16041156</v>
      </c>
      <c r="D1417" s="198">
        <v>165894350.16</v>
      </c>
      <c r="E1417" s="198">
        <v>121836073.25</v>
      </c>
    </row>
    <row r="1418" spans="2:5">
      <c r="B1418" s="213" t="s">
        <v>4065</v>
      </c>
      <c r="C1418" s="198">
        <v>0</v>
      </c>
      <c r="D1418" s="198">
        <v>5739821.8600000003</v>
      </c>
      <c r="E1418" s="198">
        <v>0</v>
      </c>
    </row>
    <row r="1419" spans="2:5">
      <c r="B1419" s="212" t="s">
        <v>3230</v>
      </c>
      <c r="C1419" s="198">
        <v>0</v>
      </c>
      <c r="D1419" s="198">
        <v>5739821.8600000003</v>
      </c>
      <c r="E1419" s="198">
        <v>0</v>
      </c>
    </row>
    <row r="1420" spans="2:5">
      <c r="B1420" s="213" t="s">
        <v>4064</v>
      </c>
      <c r="C1420" s="198">
        <v>6731551</v>
      </c>
      <c r="D1420" s="198">
        <v>6065851</v>
      </c>
      <c r="E1420" s="198">
        <v>2415894.04</v>
      </c>
    </row>
    <row r="1421" spans="2:5">
      <c r="B1421" s="212" t="s">
        <v>1561</v>
      </c>
      <c r="C1421" s="198">
        <v>6731551</v>
      </c>
      <c r="D1421" s="198">
        <v>6065851</v>
      </c>
      <c r="E1421" s="198">
        <v>2415894.04</v>
      </c>
    </row>
    <row r="1422" spans="2:5">
      <c r="B1422" s="213" t="s">
        <v>1909</v>
      </c>
      <c r="C1422" s="198">
        <v>23939986</v>
      </c>
      <c r="D1422" s="198">
        <v>37249052</v>
      </c>
      <c r="E1422" s="198">
        <v>5799241.1299999999</v>
      </c>
    </row>
    <row r="1423" spans="2:5">
      <c r="B1423" s="212" t="s">
        <v>1910</v>
      </c>
      <c r="C1423" s="198">
        <v>23939986</v>
      </c>
      <c r="D1423" s="198">
        <v>37249052</v>
      </c>
      <c r="E1423" s="198">
        <v>5799241.1299999999</v>
      </c>
    </row>
    <row r="1424" spans="2:5">
      <c r="B1424" s="213" t="s">
        <v>1562</v>
      </c>
      <c r="C1424" s="198">
        <v>6731551</v>
      </c>
      <c r="D1424" s="198">
        <v>1</v>
      </c>
      <c r="E1424" s="198">
        <v>0</v>
      </c>
    </row>
    <row r="1425" spans="2:5">
      <c r="B1425" s="212" t="s">
        <v>1563</v>
      </c>
      <c r="C1425" s="198">
        <v>6731551</v>
      </c>
      <c r="D1425" s="198">
        <v>1</v>
      </c>
      <c r="E1425" s="198">
        <v>0</v>
      </c>
    </row>
    <row r="1426" spans="2:5">
      <c r="B1426" s="213" t="s">
        <v>1564</v>
      </c>
      <c r="C1426" s="198">
        <v>4768626</v>
      </c>
      <c r="D1426" s="198">
        <v>4280826</v>
      </c>
      <c r="E1426" s="198">
        <v>1496468.48</v>
      </c>
    </row>
    <row r="1427" spans="2:5">
      <c r="B1427" s="212" t="s">
        <v>1565</v>
      </c>
      <c r="C1427" s="198">
        <v>4768626</v>
      </c>
      <c r="D1427" s="198">
        <v>4280826</v>
      </c>
      <c r="E1427" s="198">
        <v>1496468.48</v>
      </c>
    </row>
    <row r="1428" spans="2:5">
      <c r="B1428" s="213" t="s">
        <v>1566</v>
      </c>
      <c r="C1428" s="198">
        <v>4768626</v>
      </c>
      <c r="D1428" s="198">
        <v>4292426</v>
      </c>
      <c r="E1428" s="198">
        <v>1764383.58</v>
      </c>
    </row>
    <row r="1429" spans="2:5">
      <c r="B1429" s="212" t="s">
        <v>1567</v>
      </c>
      <c r="C1429" s="198">
        <v>4768626</v>
      </c>
      <c r="D1429" s="198">
        <v>4292426</v>
      </c>
      <c r="E1429" s="198">
        <v>1764383.58</v>
      </c>
    </row>
    <row r="1430" spans="2:5">
      <c r="B1430" s="213" t="s">
        <v>1568</v>
      </c>
      <c r="C1430" s="198">
        <v>4768626</v>
      </c>
      <c r="D1430" s="198">
        <v>1</v>
      </c>
      <c r="E1430" s="198">
        <v>0</v>
      </c>
    </row>
    <row r="1431" spans="2:5">
      <c r="B1431" s="212" t="s">
        <v>1569</v>
      </c>
      <c r="C1431" s="198">
        <v>4768626</v>
      </c>
      <c r="D1431" s="198">
        <v>1</v>
      </c>
      <c r="E1431" s="198">
        <v>0</v>
      </c>
    </row>
    <row r="1432" spans="2:5">
      <c r="B1432" s="213" t="s">
        <v>1570</v>
      </c>
      <c r="C1432" s="198">
        <v>6731551</v>
      </c>
      <c r="D1432" s="198">
        <v>6057651</v>
      </c>
      <c r="E1432" s="198">
        <v>2791627.53</v>
      </c>
    </row>
    <row r="1433" spans="2:5">
      <c r="B1433" s="212" t="s">
        <v>1571</v>
      </c>
      <c r="C1433" s="198">
        <v>6731551</v>
      </c>
      <c r="D1433" s="198">
        <v>6057651</v>
      </c>
      <c r="E1433" s="198">
        <v>2791627.53</v>
      </c>
    </row>
    <row r="1434" spans="2:5">
      <c r="B1434" s="213" t="s">
        <v>1572</v>
      </c>
      <c r="C1434" s="198">
        <v>4768626</v>
      </c>
      <c r="D1434" s="198">
        <v>1</v>
      </c>
      <c r="E1434" s="198">
        <v>0</v>
      </c>
    </row>
    <row r="1435" spans="2:5">
      <c r="B1435" s="212" t="s">
        <v>1573</v>
      </c>
      <c r="C1435" s="198">
        <v>4768626</v>
      </c>
      <c r="D1435" s="198">
        <v>1</v>
      </c>
      <c r="E1435" s="198">
        <v>0</v>
      </c>
    </row>
    <row r="1436" spans="2:5">
      <c r="B1436" s="213" t="s">
        <v>4063</v>
      </c>
      <c r="C1436" s="198">
        <v>4768626</v>
      </c>
      <c r="D1436" s="198">
        <v>1</v>
      </c>
      <c r="E1436" s="198">
        <v>0</v>
      </c>
    </row>
    <row r="1437" spans="2:5">
      <c r="B1437" s="212" t="s">
        <v>1574</v>
      </c>
      <c r="C1437" s="198">
        <v>4768626</v>
      </c>
      <c r="D1437" s="198">
        <v>1</v>
      </c>
      <c r="E1437" s="198">
        <v>0</v>
      </c>
    </row>
    <row r="1438" spans="2:5">
      <c r="B1438" s="213" t="s">
        <v>402</v>
      </c>
      <c r="C1438" s="198">
        <v>47602869</v>
      </c>
      <c r="D1438" s="198">
        <v>26140912.34</v>
      </c>
      <c r="E1438" s="198">
        <v>16946165.219999999</v>
      </c>
    </row>
    <row r="1439" spans="2:5">
      <c r="B1439" s="212" t="s">
        <v>738</v>
      </c>
      <c r="C1439" s="198">
        <v>47602869</v>
      </c>
      <c r="D1439" s="198">
        <v>26140912.34</v>
      </c>
      <c r="E1439" s="198">
        <v>16946165.219999999</v>
      </c>
    </row>
    <row r="1440" spans="2:5">
      <c r="B1440" s="213" t="s">
        <v>1575</v>
      </c>
      <c r="C1440" s="198">
        <v>4768626</v>
      </c>
      <c r="D1440" s="198">
        <v>1</v>
      </c>
      <c r="E1440" s="198">
        <v>0</v>
      </c>
    </row>
    <row r="1441" spans="2:5">
      <c r="B1441" s="212" t="s">
        <v>1576</v>
      </c>
      <c r="C1441" s="198">
        <v>4768626</v>
      </c>
      <c r="D1441" s="198">
        <v>1</v>
      </c>
      <c r="E1441" s="198">
        <v>0</v>
      </c>
    </row>
    <row r="1442" spans="2:5">
      <c r="B1442" s="213" t="s">
        <v>1577</v>
      </c>
      <c r="C1442" s="198">
        <v>4768626</v>
      </c>
      <c r="D1442" s="198">
        <v>1</v>
      </c>
      <c r="E1442" s="198">
        <v>0</v>
      </c>
    </row>
    <row r="1443" spans="2:5">
      <c r="B1443" s="212" t="s">
        <v>1578</v>
      </c>
      <c r="C1443" s="198">
        <v>4768626</v>
      </c>
      <c r="D1443" s="198">
        <v>1</v>
      </c>
      <c r="E1443" s="198">
        <v>0</v>
      </c>
    </row>
    <row r="1444" spans="2:5">
      <c r="B1444" s="213" t="s">
        <v>1579</v>
      </c>
      <c r="C1444" s="198">
        <v>6731551</v>
      </c>
      <c r="D1444" s="198">
        <v>1</v>
      </c>
      <c r="E1444" s="198">
        <v>0</v>
      </c>
    </row>
    <row r="1445" spans="2:5">
      <c r="B1445" s="212" t="s">
        <v>1580</v>
      </c>
      <c r="C1445" s="198">
        <v>6731551</v>
      </c>
      <c r="D1445" s="198">
        <v>1</v>
      </c>
      <c r="E1445" s="198">
        <v>0</v>
      </c>
    </row>
    <row r="1446" spans="2:5">
      <c r="B1446" s="213" t="s">
        <v>1581</v>
      </c>
      <c r="C1446" s="198">
        <v>11208701</v>
      </c>
      <c r="D1446" s="198">
        <v>1</v>
      </c>
      <c r="E1446" s="198">
        <v>0</v>
      </c>
    </row>
    <row r="1447" spans="2:5">
      <c r="B1447" s="212" t="s">
        <v>1582</v>
      </c>
      <c r="C1447" s="198">
        <v>11208701</v>
      </c>
      <c r="D1447" s="198">
        <v>1</v>
      </c>
      <c r="E1447" s="198">
        <v>0</v>
      </c>
    </row>
    <row r="1448" spans="2:5">
      <c r="B1448" s="213" t="s">
        <v>1583</v>
      </c>
      <c r="C1448" s="198">
        <v>6731551</v>
      </c>
      <c r="D1448" s="198">
        <v>1816560.41</v>
      </c>
      <c r="E1448" s="198">
        <v>1816558.88</v>
      </c>
    </row>
    <row r="1449" spans="2:5">
      <c r="B1449" s="212" t="s">
        <v>1584</v>
      </c>
      <c r="C1449" s="198">
        <v>6731551</v>
      </c>
      <c r="D1449" s="198">
        <v>1816560.41</v>
      </c>
      <c r="E1449" s="198">
        <v>1816558.88</v>
      </c>
    </row>
    <row r="1450" spans="2:5">
      <c r="B1450" s="213" t="s">
        <v>1585</v>
      </c>
      <c r="C1450" s="198">
        <v>6731551</v>
      </c>
      <c r="D1450" s="198">
        <v>1</v>
      </c>
      <c r="E1450" s="198">
        <v>0</v>
      </c>
    </row>
    <row r="1451" spans="2:5">
      <c r="B1451" s="212" t="s">
        <v>1586</v>
      </c>
      <c r="C1451" s="198">
        <v>6731551</v>
      </c>
      <c r="D1451" s="198">
        <v>1</v>
      </c>
      <c r="E1451" s="198">
        <v>0</v>
      </c>
    </row>
    <row r="1452" spans="2:5">
      <c r="B1452" s="213" t="s">
        <v>1587</v>
      </c>
      <c r="C1452" s="198">
        <v>4768626</v>
      </c>
      <c r="D1452" s="198">
        <v>1</v>
      </c>
      <c r="E1452" s="198">
        <v>0</v>
      </c>
    </row>
    <row r="1453" spans="2:5">
      <c r="B1453" s="212" t="s">
        <v>1588</v>
      </c>
      <c r="C1453" s="198">
        <v>4768626</v>
      </c>
      <c r="D1453" s="198">
        <v>1</v>
      </c>
      <c r="E1453" s="198">
        <v>0</v>
      </c>
    </row>
    <row r="1454" spans="2:5">
      <c r="B1454" s="213" t="s">
        <v>1589</v>
      </c>
      <c r="C1454" s="198">
        <v>6731551</v>
      </c>
      <c r="D1454" s="198">
        <v>1705488</v>
      </c>
      <c r="E1454" s="198">
        <v>0</v>
      </c>
    </row>
    <row r="1455" spans="2:5">
      <c r="B1455" s="212" t="s">
        <v>1590</v>
      </c>
      <c r="C1455" s="198">
        <v>6731551</v>
      </c>
      <c r="D1455" s="198">
        <v>1705488</v>
      </c>
      <c r="E1455" s="198">
        <v>0</v>
      </c>
    </row>
    <row r="1456" spans="2:5">
      <c r="B1456" s="213" t="s">
        <v>4062</v>
      </c>
      <c r="C1456" s="198">
        <v>9743844</v>
      </c>
      <c r="D1456" s="198">
        <v>20000000</v>
      </c>
      <c r="E1456" s="198">
        <v>0</v>
      </c>
    </row>
    <row r="1457" spans="2:5">
      <c r="B1457" s="212" t="s">
        <v>2923</v>
      </c>
      <c r="C1457" s="198">
        <v>9743844</v>
      </c>
      <c r="D1457" s="198">
        <v>20000000</v>
      </c>
      <c r="E1457" s="198">
        <v>0</v>
      </c>
    </row>
    <row r="1458" spans="2:5">
      <c r="B1458" s="213" t="s">
        <v>1591</v>
      </c>
      <c r="C1458" s="198">
        <v>4768626</v>
      </c>
      <c r="D1458" s="198">
        <v>101</v>
      </c>
      <c r="E1458" s="198">
        <v>0</v>
      </c>
    </row>
    <row r="1459" spans="2:5">
      <c r="B1459" s="212" t="s">
        <v>1592</v>
      </c>
      <c r="C1459" s="198">
        <v>4768626</v>
      </c>
      <c r="D1459" s="198">
        <v>101</v>
      </c>
      <c r="E1459" s="198">
        <v>0</v>
      </c>
    </row>
    <row r="1460" spans="2:5">
      <c r="B1460" s="213" t="s">
        <v>2924</v>
      </c>
      <c r="C1460" s="198">
        <v>7762336</v>
      </c>
      <c r="D1460" s="198">
        <v>20000001</v>
      </c>
      <c r="E1460" s="198">
        <v>0</v>
      </c>
    </row>
    <row r="1461" spans="2:5">
      <c r="B1461" s="212" t="s">
        <v>2925</v>
      </c>
      <c r="C1461" s="198">
        <v>7762336</v>
      </c>
      <c r="D1461" s="198">
        <v>20000001</v>
      </c>
      <c r="E1461" s="198">
        <v>0</v>
      </c>
    </row>
    <row r="1462" spans="2:5">
      <c r="B1462" s="213" t="s">
        <v>2926</v>
      </c>
      <c r="C1462" s="198">
        <v>10870412</v>
      </c>
      <c r="D1462" s="198">
        <v>2</v>
      </c>
      <c r="E1462" s="198">
        <v>0</v>
      </c>
    </row>
    <row r="1463" spans="2:5">
      <c r="B1463" s="212" t="s">
        <v>2927</v>
      </c>
      <c r="C1463" s="198">
        <v>10870412</v>
      </c>
      <c r="D1463" s="198">
        <v>2</v>
      </c>
      <c r="E1463" s="198">
        <v>0</v>
      </c>
    </row>
    <row r="1464" spans="2:5">
      <c r="B1464" s="213" t="s">
        <v>2616</v>
      </c>
      <c r="C1464" s="198">
        <v>11025199</v>
      </c>
      <c r="D1464" s="198">
        <v>11025199</v>
      </c>
      <c r="E1464" s="198">
        <v>10473939</v>
      </c>
    </row>
    <row r="1465" spans="2:5">
      <c r="B1465" s="212" t="s">
        <v>2617</v>
      </c>
      <c r="C1465" s="198">
        <v>11025199</v>
      </c>
      <c r="D1465" s="198">
        <v>11025199</v>
      </c>
      <c r="E1465" s="198">
        <v>10473939</v>
      </c>
    </row>
    <row r="1466" spans="2:5">
      <c r="B1466" s="213" t="s">
        <v>3642</v>
      </c>
      <c r="C1466" s="198">
        <v>0</v>
      </c>
      <c r="D1466" s="198">
        <v>2993399.79</v>
      </c>
      <c r="E1466" s="198">
        <v>0</v>
      </c>
    </row>
    <row r="1467" spans="2:5">
      <c r="B1467" s="212" t="s">
        <v>3641</v>
      </c>
      <c r="C1467" s="198">
        <v>0</v>
      </c>
      <c r="D1467" s="198">
        <v>2993399.79</v>
      </c>
      <c r="E1467" s="198">
        <v>0</v>
      </c>
    </row>
    <row r="1468" spans="2:5">
      <c r="B1468" s="213" t="s">
        <v>3323</v>
      </c>
      <c r="C1468" s="198">
        <v>0</v>
      </c>
      <c r="D1468" s="198">
        <v>74646837.359999999</v>
      </c>
      <c r="E1468" s="198">
        <v>62950838.039999999</v>
      </c>
    </row>
    <row r="1469" spans="2:5">
      <c r="B1469" s="212" t="s">
        <v>3322</v>
      </c>
      <c r="C1469" s="198">
        <v>0</v>
      </c>
      <c r="D1469" s="198">
        <v>74646837.359999999</v>
      </c>
      <c r="E1469" s="198">
        <v>62950838.039999999</v>
      </c>
    </row>
    <row r="1470" spans="2:5">
      <c r="B1470" s="213" t="s">
        <v>2928</v>
      </c>
      <c r="C1470" s="198">
        <v>2000469</v>
      </c>
      <c r="D1470" s="198">
        <v>2000469</v>
      </c>
      <c r="E1470" s="198">
        <v>0</v>
      </c>
    </row>
    <row r="1471" spans="2:5">
      <c r="B1471" s="212" t="s">
        <v>2929</v>
      </c>
      <c r="C1471" s="198">
        <v>2000469</v>
      </c>
      <c r="D1471" s="198">
        <v>2000469</v>
      </c>
      <c r="E1471" s="198">
        <v>0</v>
      </c>
    </row>
    <row r="1472" spans="2:5">
      <c r="B1472" s="213" t="s">
        <v>403</v>
      </c>
      <c r="C1472" s="198">
        <v>8433540</v>
      </c>
      <c r="D1472" s="198">
        <v>9709274.3000000007</v>
      </c>
      <c r="E1472" s="198">
        <v>7694784.4000000004</v>
      </c>
    </row>
    <row r="1473" spans="2:5">
      <c r="B1473" s="212" t="s">
        <v>739</v>
      </c>
      <c r="C1473" s="198">
        <v>8433540</v>
      </c>
      <c r="D1473" s="198">
        <v>9709274.3000000007</v>
      </c>
      <c r="E1473" s="198">
        <v>7694784.4000000004</v>
      </c>
    </row>
    <row r="1474" spans="2:5">
      <c r="B1474" s="213" t="s">
        <v>404</v>
      </c>
      <c r="C1474" s="198">
        <v>54219027</v>
      </c>
      <c r="D1474" s="198">
        <v>163000419.83000001</v>
      </c>
      <c r="E1474" s="198">
        <v>126425828.11</v>
      </c>
    </row>
    <row r="1475" spans="2:5">
      <c r="B1475" s="212" t="s">
        <v>740</v>
      </c>
      <c r="C1475" s="198">
        <v>54219027</v>
      </c>
      <c r="D1475" s="198">
        <v>163000419.83000001</v>
      </c>
      <c r="E1475" s="198">
        <v>126425828.11</v>
      </c>
    </row>
    <row r="1476" spans="2:5">
      <c r="B1476" s="213" t="s">
        <v>2618</v>
      </c>
      <c r="C1476" s="198">
        <v>128185261</v>
      </c>
      <c r="D1476" s="198">
        <v>110759424.38999999</v>
      </c>
      <c r="E1476" s="198">
        <v>109915190.75999999</v>
      </c>
    </row>
    <row r="1477" spans="2:5">
      <c r="B1477" s="212" t="s">
        <v>2619</v>
      </c>
      <c r="C1477" s="198">
        <v>128185261</v>
      </c>
      <c r="D1477" s="198">
        <v>110759424.38999999</v>
      </c>
      <c r="E1477" s="198">
        <v>109915190.75999999</v>
      </c>
    </row>
    <row r="1478" spans="2:5">
      <c r="B1478" s="213" t="s">
        <v>2620</v>
      </c>
      <c r="C1478" s="198">
        <v>76402553</v>
      </c>
      <c r="D1478" s="198">
        <v>73401950</v>
      </c>
      <c r="E1478" s="198">
        <v>57837272.010000005</v>
      </c>
    </row>
    <row r="1479" spans="2:5">
      <c r="B1479" s="212" t="s">
        <v>2621</v>
      </c>
      <c r="C1479" s="198">
        <v>76402553</v>
      </c>
      <c r="D1479" s="198">
        <v>73401950</v>
      </c>
      <c r="E1479" s="198">
        <v>57837272.010000005</v>
      </c>
    </row>
    <row r="1480" spans="2:5">
      <c r="B1480" s="213" t="s">
        <v>2930</v>
      </c>
      <c r="C1480" s="198">
        <v>2631585</v>
      </c>
      <c r="D1480" s="198">
        <v>10000001</v>
      </c>
      <c r="E1480" s="198">
        <v>0</v>
      </c>
    </row>
    <row r="1481" spans="2:5">
      <c r="B1481" s="212" t="s">
        <v>2931</v>
      </c>
      <c r="C1481" s="198">
        <v>2631585</v>
      </c>
      <c r="D1481" s="198">
        <v>10000001</v>
      </c>
      <c r="E1481" s="198">
        <v>0</v>
      </c>
    </row>
    <row r="1482" spans="2:5">
      <c r="B1482" s="213" t="s">
        <v>405</v>
      </c>
      <c r="C1482" s="198">
        <v>22813453</v>
      </c>
      <c r="D1482" s="198">
        <v>1</v>
      </c>
      <c r="E1482" s="198">
        <v>0</v>
      </c>
    </row>
    <row r="1483" spans="2:5">
      <c r="B1483" s="212" t="s">
        <v>741</v>
      </c>
      <c r="C1483" s="198">
        <v>22813453</v>
      </c>
      <c r="D1483" s="198">
        <v>1</v>
      </c>
      <c r="E1483" s="198">
        <v>0</v>
      </c>
    </row>
    <row r="1484" spans="2:5">
      <c r="B1484" s="213" t="s">
        <v>3168</v>
      </c>
      <c r="C1484" s="198">
        <v>0</v>
      </c>
      <c r="D1484" s="198">
        <v>63664644.479999997</v>
      </c>
      <c r="E1484" s="198">
        <v>36090066.549999997</v>
      </c>
    </row>
    <row r="1485" spans="2:5">
      <c r="B1485" s="212" t="s">
        <v>3169</v>
      </c>
      <c r="C1485" s="198">
        <v>0</v>
      </c>
      <c r="D1485" s="198">
        <v>63664644.479999997</v>
      </c>
      <c r="E1485" s="198">
        <v>36090066.549999997</v>
      </c>
    </row>
    <row r="1486" spans="2:5">
      <c r="B1486" s="213" t="s">
        <v>2932</v>
      </c>
      <c r="C1486" s="198">
        <v>6305735</v>
      </c>
      <c r="D1486" s="198">
        <v>2</v>
      </c>
      <c r="E1486" s="198">
        <v>0</v>
      </c>
    </row>
    <row r="1487" spans="2:5">
      <c r="B1487" s="212" t="s">
        <v>2933</v>
      </c>
      <c r="C1487" s="198">
        <v>6305735</v>
      </c>
      <c r="D1487" s="198">
        <v>2</v>
      </c>
      <c r="E1487" s="198">
        <v>0</v>
      </c>
    </row>
    <row r="1488" spans="2:5">
      <c r="B1488" s="213" t="s">
        <v>406</v>
      </c>
      <c r="C1488" s="198">
        <v>86642840</v>
      </c>
      <c r="D1488" s="198">
        <v>60373156</v>
      </c>
      <c r="E1488" s="198">
        <v>60371550.100000001</v>
      </c>
    </row>
    <row r="1489" spans="2:5">
      <c r="B1489" s="212" t="s">
        <v>742</v>
      </c>
      <c r="C1489" s="198">
        <v>86642840</v>
      </c>
      <c r="D1489" s="198">
        <v>60373156</v>
      </c>
      <c r="E1489" s="198">
        <v>60371550.100000001</v>
      </c>
    </row>
    <row r="1490" spans="2:5">
      <c r="B1490" s="213" t="s">
        <v>2934</v>
      </c>
      <c r="C1490" s="198">
        <v>6767707</v>
      </c>
      <c r="D1490" s="198">
        <v>1</v>
      </c>
      <c r="E1490" s="198">
        <v>0</v>
      </c>
    </row>
    <row r="1491" spans="2:5">
      <c r="B1491" s="212" t="s">
        <v>2935</v>
      </c>
      <c r="C1491" s="198">
        <v>6767707</v>
      </c>
      <c r="D1491" s="198">
        <v>1</v>
      </c>
      <c r="E1491" s="198">
        <v>0</v>
      </c>
    </row>
    <row r="1492" spans="2:5">
      <c r="B1492" s="213" t="s">
        <v>2936</v>
      </c>
      <c r="C1492" s="198">
        <v>13525671</v>
      </c>
      <c r="D1492" s="198">
        <v>20000002</v>
      </c>
      <c r="E1492" s="198">
        <v>15094490.34</v>
      </c>
    </row>
    <row r="1493" spans="2:5">
      <c r="B1493" s="212" t="s">
        <v>2937</v>
      </c>
      <c r="C1493" s="198">
        <v>13525671</v>
      </c>
      <c r="D1493" s="198">
        <v>20000002</v>
      </c>
      <c r="E1493" s="198">
        <v>15094490.34</v>
      </c>
    </row>
    <row r="1494" spans="2:5">
      <c r="B1494" s="213" t="s">
        <v>3528</v>
      </c>
      <c r="C1494" s="198">
        <v>0</v>
      </c>
      <c r="D1494" s="198">
        <v>1332377.8899999999</v>
      </c>
      <c r="E1494" s="198">
        <v>0</v>
      </c>
    </row>
    <row r="1495" spans="2:5">
      <c r="B1495" s="212" t="s">
        <v>3527</v>
      </c>
      <c r="C1495" s="198">
        <v>0</v>
      </c>
      <c r="D1495" s="198">
        <v>1332377.8899999999</v>
      </c>
      <c r="E1495" s="198">
        <v>0</v>
      </c>
    </row>
    <row r="1496" spans="2:5">
      <c r="B1496" s="213" t="s">
        <v>4061</v>
      </c>
      <c r="C1496" s="198">
        <v>0</v>
      </c>
      <c r="D1496" s="198">
        <v>1332377.8899999999</v>
      </c>
      <c r="E1496" s="198">
        <v>0</v>
      </c>
    </row>
    <row r="1497" spans="2:5">
      <c r="B1497" s="212" t="s">
        <v>3526</v>
      </c>
      <c r="C1497" s="198">
        <v>0</v>
      </c>
      <c r="D1497" s="198">
        <v>1332377.8899999999</v>
      </c>
      <c r="E1497" s="198">
        <v>0</v>
      </c>
    </row>
    <row r="1498" spans="2:5">
      <c r="B1498" s="213" t="s">
        <v>2938</v>
      </c>
      <c r="C1498" s="198">
        <v>5324643</v>
      </c>
      <c r="D1498" s="198">
        <v>5028412</v>
      </c>
      <c r="E1498" s="198">
        <v>5028411</v>
      </c>
    </row>
    <row r="1499" spans="2:5">
      <c r="B1499" s="212" t="s">
        <v>2939</v>
      </c>
      <c r="C1499" s="198">
        <v>5324643</v>
      </c>
      <c r="D1499" s="198">
        <v>5028412</v>
      </c>
      <c r="E1499" s="198">
        <v>5028411</v>
      </c>
    </row>
    <row r="1500" spans="2:5">
      <c r="B1500" s="213" t="s">
        <v>3525</v>
      </c>
      <c r="C1500" s="198">
        <v>0</v>
      </c>
      <c r="D1500" s="198">
        <v>1332377.8899999999</v>
      </c>
      <c r="E1500" s="198">
        <v>0</v>
      </c>
    </row>
    <row r="1501" spans="2:5">
      <c r="B1501" s="212" t="s">
        <v>3524</v>
      </c>
      <c r="C1501" s="198">
        <v>0</v>
      </c>
      <c r="D1501" s="198">
        <v>1332377.8899999999</v>
      </c>
      <c r="E1501" s="198">
        <v>0</v>
      </c>
    </row>
    <row r="1502" spans="2:5">
      <c r="B1502" s="213" t="s">
        <v>4060</v>
      </c>
      <c r="C1502" s="198">
        <v>0</v>
      </c>
      <c r="D1502" s="198">
        <v>1875829.6</v>
      </c>
      <c r="E1502" s="198">
        <v>0</v>
      </c>
    </row>
    <row r="1503" spans="2:5">
      <c r="B1503" s="212" t="s">
        <v>3523</v>
      </c>
      <c r="C1503" s="198">
        <v>0</v>
      </c>
      <c r="D1503" s="198">
        <v>1875829.6</v>
      </c>
      <c r="E1503" s="198">
        <v>0</v>
      </c>
    </row>
    <row r="1504" spans="2:5">
      <c r="B1504" s="213" t="s">
        <v>407</v>
      </c>
      <c r="C1504" s="198">
        <v>9341726</v>
      </c>
      <c r="D1504" s="198">
        <v>27590818.98</v>
      </c>
      <c r="E1504" s="198">
        <v>23728271.329999998</v>
      </c>
    </row>
    <row r="1505" spans="2:5">
      <c r="B1505" s="212" t="s">
        <v>743</v>
      </c>
      <c r="C1505" s="198">
        <v>9341726</v>
      </c>
      <c r="D1505" s="198">
        <v>27590818.98</v>
      </c>
      <c r="E1505" s="198">
        <v>23728271.329999998</v>
      </c>
    </row>
    <row r="1506" spans="2:5">
      <c r="B1506" s="213" t="s">
        <v>3522</v>
      </c>
      <c r="C1506" s="198">
        <v>0</v>
      </c>
      <c r="D1506" s="198">
        <v>1332377.8899999999</v>
      </c>
      <c r="E1506" s="198">
        <v>0</v>
      </c>
    </row>
    <row r="1507" spans="2:5">
      <c r="B1507" s="212" t="s">
        <v>3521</v>
      </c>
      <c r="C1507" s="198">
        <v>0</v>
      </c>
      <c r="D1507" s="198">
        <v>1332377.8899999999</v>
      </c>
      <c r="E1507" s="198">
        <v>0</v>
      </c>
    </row>
    <row r="1508" spans="2:5">
      <c r="B1508" s="213" t="s">
        <v>3520</v>
      </c>
      <c r="C1508" s="198">
        <v>0</v>
      </c>
      <c r="D1508" s="198">
        <v>3114233.87</v>
      </c>
      <c r="E1508" s="198">
        <v>0</v>
      </c>
    </row>
    <row r="1509" spans="2:5">
      <c r="B1509" s="212" t="s">
        <v>3519</v>
      </c>
      <c r="C1509" s="198">
        <v>0</v>
      </c>
      <c r="D1509" s="198">
        <v>3114233.87</v>
      </c>
      <c r="E1509" s="198">
        <v>0</v>
      </c>
    </row>
    <row r="1510" spans="2:5">
      <c r="B1510" s="213" t="s">
        <v>3518</v>
      </c>
      <c r="C1510" s="198">
        <v>0</v>
      </c>
      <c r="D1510" s="198">
        <v>3114233.87</v>
      </c>
      <c r="E1510" s="198">
        <v>0</v>
      </c>
    </row>
    <row r="1511" spans="2:5">
      <c r="B1511" s="212" t="s">
        <v>3517</v>
      </c>
      <c r="C1511" s="198">
        <v>0</v>
      </c>
      <c r="D1511" s="198">
        <v>3114233.87</v>
      </c>
      <c r="E1511" s="198">
        <v>0</v>
      </c>
    </row>
    <row r="1512" spans="2:5">
      <c r="B1512" s="213" t="s">
        <v>2940</v>
      </c>
      <c r="C1512" s="198">
        <v>20271026</v>
      </c>
      <c r="D1512" s="198">
        <v>60000001</v>
      </c>
      <c r="E1512" s="198">
        <v>13095509.050000001</v>
      </c>
    </row>
    <row r="1513" spans="2:5">
      <c r="B1513" s="212" t="s">
        <v>2941</v>
      </c>
      <c r="C1513" s="198">
        <v>20271026</v>
      </c>
      <c r="D1513" s="198">
        <v>60000001</v>
      </c>
      <c r="E1513" s="198">
        <v>13095509.050000001</v>
      </c>
    </row>
    <row r="1514" spans="2:5">
      <c r="B1514" s="213" t="s">
        <v>408</v>
      </c>
      <c r="C1514" s="198">
        <v>12921512</v>
      </c>
      <c r="D1514" s="198">
        <v>1719426</v>
      </c>
      <c r="E1514" s="198">
        <v>0</v>
      </c>
    </row>
    <row r="1515" spans="2:5">
      <c r="B1515" s="212" t="s">
        <v>744</v>
      </c>
      <c r="C1515" s="198">
        <v>12921512</v>
      </c>
      <c r="D1515" s="198">
        <v>1719426</v>
      </c>
      <c r="E1515" s="198">
        <v>0</v>
      </c>
    </row>
    <row r="1516" spans="2:5">
      <c r="B1516" s="213" t="s">
        <v>3122</v>
      </c>
      <c r="C1516" s="198">
        <v>0</v>
      </c>
      <c r="D1516" s="198">
        <v>62951108.869999997</v>
      </c>
      <c r="E1516" s="198">
        <v>62951107.869999997</v>
      </c>
    </row>
    <row r="1517" spans="2:5">
      <c r="B1517" s="212" t="s">
        <v>3123</v>
      </c>
      <c r="C1517" s="198">
        <v>0</v>
      </c>
      <c r="D1517" s="198">
        <v>62951108.869999997</v>
      </c>
      <c r="E1517" s="198">
        <v>62951107.869999997</v>
      </c>
    </row>
    <row r="1518" spans="2:5">
      <c r="B1518" s="213" t="s">
        <v>409</v>
      </c>
      <c r="C1518" s="198">
        <v>120530102</v>
      </c>
      <c r="D1518" s="198">
        <v>80451496.739999995</v>
      </c>
      <c r="E1518" s="198">
        <v>59189842.030000001</v>
      </c>
    </row>
    <row r="1519" spans="2:5">
      <c r="B1519" s="212" t="s">
        <v>745</v>
      </c>
      <c r="C1519" s="198">
        <v>120530102</v>
      </c>
      <c r="D1519" s="198">
        <v>80451496.739999995</v>
      </c>
      <c r="E1519" s="198">
        <v>59189842.030000001</v>
      </c>
    </row>
    <row r="1520" spans="2:5">
      <c r="B1520" s="213" t="s">
        <v>3124</v>
      </c>
      <c r="C1520" s="198">
        <v>0</v>
      </c>
      <c r="D1520" s="198">
        <v>400000001</v>
      </c>
      <c r="E1520" s="198">
        <v>0</v>
      </c>
    </row>
    <row r="1521" spans="2:5">
      <c r="B1521" s="212" t="s">
        <v>3125</v>
      </c>
      <c r="C1521" s="198">
        <v>0</v>
      </c>
      <c r="D1521" s="198">
        <v>400000001</v>
      </c>
      <c r="E1521" s="198">
        <v>0</v>
      </c>
    </row>
    <row r="1522" spans="2:5">
      <c r="B1522" s="213" t="s">
        <v>1077</v>
      </c>
      <c r="C1522" s="198">
        <v>70732021</v>
      </c>
      <c r="D1522" s="198">
        <v>61176780.109999999</v>
      </c>
      <c r="E1522" s="198">
        <v>53442495.089999996</v>
      </c>
    </row>
    <row r="1523" spans="2:5">
      <c r="B1523" s="212" t="s">
        <v>1078</v>
      </c>
      <c r="C1523" s="198">
        <v>70732021</v>
      </c>
      <c r="D1523" s="198">
        <v>61176780.109999999</v>
      </c>
      <c r="E1523" s="198">
        <v>53442495.089999996</v>
      </c>
    </row>
    <row r="1524" spans="2:5">
      <c r="B1524" s="213" t="s">
        <v>3170</v>
      </c>
      <c r="C1524" s="198">
        <v>0</v>
      </c>
      <c r="D1524" s="198">
        <v>3453032.64</v>
      </c>
      <c r="E1524" s="198">
        <v>0</v>
      </c>
    </row>
    <row r="1525" spans="2:5">
      <c r="B1525" s="212" t="s">
        <v>3171</v>
      </c>
      <c r="C1525" s="198">
        <v>0</v>
      </c>
      <c r="D1525" s="198">
        <v>3453032.64</v>
      </c>
      <c r="E1525" s="198">
        <v>0</v>
      </c>
    </row>
    <row r="1526" spans="2:5">
      <c r="B1526" s="219" t="s">
        <v>283</v>
      </c>
      <c r="C1526" s="218">
        <v>311462403</v>
      </c>
      <c r="D1526" s="218">
        <v>271462403</v>
      </c>
      <c r="E1526" s="218">
        <v>101246703.03</v>
      </c>
    </row>
    <row r="1527" spans="2:5">
      <c r="B1527" s="213" t="s">
        <v>4059</v>
      </c>
      <c r="C1527" s="198">
        <v>311462403</v>
      </c>
      <c r="D1527" s="198">
        <v>271462403</v>
      </c>
      <c r="E1527" s="198">
        <v>101246703.03</v>
      </c>
    </row>
    <row r="1528" spans="2:5">
      <c r="B1528" s="212" t="s">
        <v>2622</v>
      </c>
      <c r="C1528" s="198">
        <v>311462403</v>
      </c>
      <c r="D1528" s="198">
        <v>271462403</v>
      </c>
      <c r="E1528" s="198">
        <v>101246703.03</v>
      </c>
    </row>
    <row r="1529" spans="2:5">
      <c r="B1529" s="214" t="s">
        <v>410</v>
      </c>
      <c r="C1529" s="198">
        <v>1084167292</v>
      </c>
      <c r="D1529" s="198">
        <v>2093137226.72</v>
      </c>
      <c r="E1529" s="198">
        <v>1803483676.05</v>
      </c>
    </row>
    <row r="1530" spans="2:5">
      <c r="B1530" s="219" t="s">
        <v>281</v>
      </c>
      <c r="C1530" s="218">
        <v>639694336</v>
      </c>
      <c r="D1530" s="218">
        <v>831130615.20000005</v>
      </c>
      <c r="E1530" s="218">
        <v>584104508.19000006</v>
      </c>
    </row>
    <row r="1531" spans="2:5">
      <c r="B1531" s="213" t="s">
        <v>411</v>
      </c>
      <c r="C1531" s="198">
        <v>48144998</v>
      </c>
      <c r="D1531" s="198">
        <v>0</v>
      </c>
      <c r="E1531" s="198">
        <v>0</v>
      </c>
    </row>
    <row r="1532" spans="2:5">
      <c r="B1532" s="212" t="s">
        <v>746</v>
      </c>
      <c r="C1532" s="198">
        <v>48144998</v>
      </c>
      <c r="D1532" s="198">
        <v>0</v>
      </c>
      <c r="E1532" s="198">
        <v>0</v>
      </c>
    </row>
    <row r="1533" spans="2:5">
      <c r="B1533" s="213" t="s">
        <v>412</v>
      </c>
      <c r="C1533" s="198">
        <v>53842756</v>
      </c>
      <c r="D1533" s="198">
        <v>48827756</v>
      </c>
      <c r="E1533" s="198">
        <v>31902598.710000001</v>
      </c>
    </row>
    <row r="1534" spans="2:5">
      <c r="B1534" s="212" t="s">
        <v>747</v>
      </c>
      <c r="C1534" s="198">
        <v>53842756</v>
      </c>
      <c r="D1534" s="198">
        <v>48827756</v>
      </c>
      <c r="E1534" s="198">
        <v>31902598.710000001</v>
      </c>
    </row>
    <row r="1535" spans="2:5">
      <c r="B1535" s="213" t="s">
        <v>1264</v>
      </c>
      <c r="C1535" s="198">
        <v>6606206</v>
      </c>
      <c r="D1535" s="198">
        <v>1.83</v>
      </c>
      <c r="E1535" s="198">
        <v>0</v>
      </c>
    </row>
    <row r="1536" spans="2:5">
      <c r="B1536" s="212" t="s">
        <v>1265</v>
      </c>
      <c r="C1536" s="198">
        <v>6606206</v>
      </c>
      <c r="D1536" s="198">
        <v>1.83</v>
      </c>
      <c r="E1536" s="198">
        <v>0</v>
      </c>
    </row>
    <row r="1537" spans="2:5">
      <c r="B1537" s="213" t="s">
        <v>1266</v>
      </c>
      <c r="C1537" s="198">
        <v>4628889</v>
      </c>
      <c r="D1537" s="198">
        <v>1.95</v>
      </c>
      <c r="E1537" s="198">
        <v>0</v>
      </c>
    </row>
    <row r="1538" spans="2:5">
      <c r="B1538" s="212" t="s">
        <v>1267</v>
      </c>
      <c r="C1538" s="198">
        <v>4628889</v>
      </c>
      <c r="D1538" s="198">
        <v>1.95</v>
      </c>
      <c r="E1538" s="198">
        <v>0</v>
      </c>
    </row>
    <row r="1539" spans="2:5">
      <c r="B1539" s="213" t="s">
        <v>4058</v>
      </c>
      <c r="C1539" s="198">
        <v>16215887</v>
      </c>
      <c r="D1539" s="198">
        <v>15305110</v>
      </c>
      <c r="E1539" s="198">
        <v>11029465.84</v>
      </c>
    </row>
    <row r="1540" spans="2:5">
      <c r="B1540" s="212" t="s">
        <v>2623</v>
      </c>
      <c r="C1540" s="198">
        <v>16215887</v>
      </c>
      <c r="D1540" s="198">
        <v>15305110</v>
      </c>
      <c r="E1540" s="198">
        <v>11029465.84</v>
      </c>
    </row>
    <row r="1541" spans="2:5">
      <c r="B1541" s="213" t="s">
        <v>1268</v>
      </c>
      <c r="C1541" s="198">
        <v>4628889</v>
      </c>
      <c r="D1541" s="198">
        <v>1.95</v>
      </c>
      <c r="E1541" s="198">
        <v>0</v>
      </c>
    </row>
    <row r="1542" spans="2:5">
      <c r="B1542" s="212" t="s">
        <v>1269</v>
      </c>
      <c r="C1542" s="198">
        <v>4628889</v>
      </c>
      <c r="D1542" s="198">
        <v>1.95</v>
      </c>
      <c r="E1542" s="198">
        <v>0</v>
      </c>
    </row>
    <row r="1543" spans="2:5">
      <c r="B1543" s="213" t="s">
        <v>1270</v>
      </c>
      <c r="C1543" s="198">
        <v>4628889</v>
      </c>
      <c r="D1543" s="198">
        <v>5207500.2</v>
      </c>
      <c r="E1543" s="198">
        <v>0</v>
      </c>
    </row>
    <row r="1544" spans="2:5">
      <c r="B1544" s="212" t="s">
        <v>1271</v>
      </c>
      <c r="C1544" s="198">
        <v>4628889</v>
      </c>
      <c r="D1544" s="198">
        <v>5207500.2</v>
      </c>
      <c r="E1544" s="198">
        <v>0</v>
      </c>
    </row>
    <row r="1545" spans="2:5">
      <c r="B1545" s="213" t="s">
        <v>1272</v>
      </c>
      <c r="C1545" s="198">
        <v>11116179</v>
      </c>
      <c r="D1545" s="198">
        <v>1.37</v>
      </c>
      <c r="E1545" s="198">
        <v>0</v>
      </c>
    </row>
    <row r="1546" spans="2:5">
      <c r="B1546" s="212" t="s">
        <v>1273</v>
      </c>
      <c r="C1546" s="198">
        <v>11116179</v>
      </c>
      <c r="D1546" s="198">
        <v>1.37</v>
      </c>
      <c r="E1546" s="198">
        <v>0</v>
      </c>
    </row>
    <row r="1547" spans="2:5">
      <c r="B1547" s="213" t="s">
        <v>1274</v>
      </c>
      <c r="C1547" s="198">
        <v>4628889</v>
      </c>
      <c r="D1547" s="198">
        <v>1.95</v>
      </c>
      <c r="E1547" s="198">
        <v>0</v>
      </c>
    </row>
    <row r="1548" spans="2:5">
      <c r="B1548" s="212" t="s">
        <v>1275</v>
      </c>
      <c r="C1548" s="198">
        <v>4628889</v>
      </c>
      <c r="D1548" s="198">
        <v>1.95</v>
      </c>
      <c r="E1548" s="198">
        <v>0</v>
      </c>
    </row>
    <row r="1549" spans="2:5">
      <c r="B1549" s="213" t="s">
        <v>4057</v>
      </c>
      <c r="C1549" s="198">
        <v>6606206</v>
      </c>
      <c r="D1549" s="198">
        <v>1.83</v>
      </c>
      <c r="E1549" s="198">
        <v>0</v>
      </c>
    </row>
    <row r="1550" spans="2:5">
      <c r="B1550" s="212" t="s">
        <v>1276</v>
      </c>
      <c r="C1550" s="198">
        <v>6606206</v>
      </c>
      <c r="D1550" s="198">
        <v>1.83</v>
      </c>
      <c r="E1550" s="198">
        <v>0</v>
      </c>
    </row>
    <row r="1551" spans="2:5">
      <c r="B1551" s="213" t="s">
        <v>2707</v>
      </c>
      <c r="C1551" s="198">
        <v>15283509</v>
      </c>
      <c r="D1551" s="198">
        <v>70401437</v>
      </c>
      <c r="E1551" s="198">
        <v>39184123.109999999</v>
      </c>
    </row>
    <row r="1552" spans="2:5">
      <c r="B1552" s="212" t="s">
        <v>749</v>
      </c>
      <c r="C1552" s="198">
        <v>15283509</v>
      </c>
      <c r="D1552" s="198">
        <v>70401437</v>
      </c>
      <c r="E1552" s="198">
        <v>39184123.109999999</v>
      </c>
    </row>
    <row r="1553" spans="2:5">
      <c r="B1553" s="213" t="s">
        <v>1277</v>
      </c>
      <c r="C1553" s="198">
        <v>4628889</v>
      </c>
      <c r="D1553" s="198">
        <v>1.95</v>
      </c>
      <c r="E1553" s="198">
        <v>0</v>
      </c>
    </row>
    <row r="1554" spans="2:5">
      <c r="B1554" s="212" t="s">
        <v>1278</v>
      </c>
      <c r="C1554" s="198">
        <v>4628889</v>
      </c>
      <c r="D1554" s="198">
        <v>1.95</v>
      </c>
      <c r="E1554" s="198">
        <v>0</v>
      </c>
    </row>
    <row r="1555" spans="2:5">
      <c r="B1555" s="213" t="s">
        <v>3706</v>
      </c>
      <c r="C1555" s="198">
        <v>0</v>
      </c>
      <c r="D1555" s="198">
        <v>59213587.549999997</v>
      </c>
      <c r="E1555" s="198">
        <v>59213587.549999997</v>
      </c>
    </row>
    <row r="1556" spans="2:5">
      <c r="B1556" s="212" t="s">
        <v>3705</v>
      </c>
      <c r="C1556" s="198">
        <v>0</v>
      </c>
      <c r="D1556" s="198">
        <v>59213587.549999997</v>
      </c>
      <c r="E1556" s="198">
        <v>59213587.549999997</v>
      </c>
    </row>
    <row r="1557" spans="2:5">
      <c r="B1557" s="213" t="s">
        <v>414</v>
      </c>
      <c r="C1557" s="198">
        <v>2462758</v>
      </c>
      <c r="D1557" s="198">
        <v>16674946.49</v>
      </c>
      <c r="E1557" s="198">
        <v>14623978.300000001</v>
      </c>
    </row>
    <row r="1558" spans="2:5">
      <c r="B1558" s="212" t="s">
        <v>750</v>
      </c>
      <c r="C1558" s="198">
        <v>2462758</v>
      </c>
      <c r="D1558" s="198">
        <v>16674946.49</v>
      </c>
      <c r="E1558" s="198">
        <v>14623978.300000001</v>
      </c>
    </row>
    <row r="1559" spans="2:5">
      <c r="B1559" s="213" t="s">
        <v>1011</v>
      </c>
      <c r="C1559" s="198">
        <v>22919703</v>
      </c>
      <c r="D1559" s="198">
        <v>138919703</v>
      </c>
      <c r="E1559" s="198">
        <v>138919703</v>
      </c>
    </row>
    <row r="1560" spans="2:5">
      <c r="B1560" s="212" t="s">
        <v>1012</v>
      </c>
      <c r="C1560" s="198">
        <v>22919703</v>
      </c>
      <c r="D1560" s="198">
        <v>138919703</v>
      </c>
      <c r="E1560" s="198">
        <v>138919703</v>
      </c>
    </row>
    <row r="1561" spans="2:5">
      <c r="B1561" s="213" t="s">
        <v>1013</v>
      </c>
      <c r="C1561" s="198">
        <v>40346822</v>
      </c>
      <c r="D1561" s="198">
        <v>42811486</v>
      </c>
      <c r="E1561" s="198">
        <v>42811486</v>
      </c>
    </row>
    <row r="1562" spans="2:5">
      <c r="B1562" s="212" t="s">
        <v>1014</v>
      </c>
      <c r="C1562" s="198">
        <v>40346822</v>
      </c>
      <c r="D1562" s="198">
        <v>42811486</v>
      </c>
      <c r="E1562" s="198">
        <v>42811486</v>
      </c>
    </row>
    <row r="1563" spans="2:5">
      <c r="B1563" s="213" t="s">
        <v>1015</v>
      </c>
      <c r="C1563" s="198">
        <v>17015757</v>
      </c>
      <c r="D1563" s="198">
        <v>20932802</v>
      </c>
      <c r="E1563" s="198">
        <v>20932802</v>
      </c>
    </row>
    <row r="1564" spans="2:5">
      <c r="B1564" s="212" t="s">
        <v>1016</v>
      </c>
      <c r="C1564" s="198">
        <v>17015757</v>
      </c>
      <c r="D1564" s="198">
        <v>20932802</v>
      </c>
      <c r="E1564" s="198">
        <v>20932802</v>
      </c>
    </row>
    <row r="1565" spans="2:5">
      <c r="B1565" s="213" t="s">
        <v>415</v>
      </c>
      <c r="C1565" s="198">
        <v>3944668</v>
      </c>
      <c r="D1565" s="198">
        <v>9174076.1500000004</v>
      </c>
      <c r="E1565" s="198">
        <v>0</v>
      </c>
    </row>
    <row r="1566" spans="2:5">
      <c r="B1566" s="212" t="s">
        <v>751</v>
      </c>
      <c r="C1566" s="198">
        <v>3944668</v>
      </c>
      <c r="D1566" s="198">
        <v>9174076.1500000004</v>
      </c>
      <c r="E1566" s="198">
        <v>0</v>
      </c>
    </row>
    <row r="1567" spans="2:5">
      <c r="B1567" s="213" t="s">
        <v>4050</v>
      </c>
      <c r="C1567" s="198">
        <v>12356357</v>
      </c>
      <c r="D1567" s="198">
        <v>5830571</v>
      </c>
      <c r="E1567" s="198">
        <v>5830571</v>
      </c>
    </row>
    <row r="1568" spans="2:5">
      <c r="B1568" s="212" t="s">
        <v>1017</v>
      </c>
      <c r="C1568" s="198">
        <v>12356357</v>
      </c>
      <c r="D1568" s="198">
        <v>5830571</v>
      </c>
      <c r="E1568" s="198">
        <v>5830571</v>
      </c>
    </row>
    <row r="1569" spans="2:5">
      <c r="B1569" s="213" t="s">
        <v>1018</v>
      </c>
      <c r="C1569" s="198">
        <v>610441</v>
      </c>
      <c r="D1569" s="198">
        <v>610441</v>
      </c>
      <c r="E1569" s="198">
        <v>0</v>
      </c>
    </row>
    <row r="1570" spans="2:5">
      <c r="B1570" s="212" t="s">
        <v>1019</v>
      </c>
      <c r="C1570" s="198">
        <v>610441</v>
      </c>
      <c r="D1570" s="198">
        <v>610441</v>
      </c>
      <c r="E1570" s="198">
        <v>0</v>
      </c>
    </row>
    <row r="1571" spans="2:5">
      <c r="B1571" s="213" t="s">
        <v>4056</v>
      </c>
      <c r="C1571" s="198">
        <v>0</v>
      </c>
      <c r="D1571" s="198">
        <v>9996385.5500000007</v>
      </c>
      <c r="E1571" s="198">
        <v>8334827.7999999998</v>
      </c>
    </row>
    <row r="1572" spans="2:5">
      <c r="B1572" s="212" t="s">
        <v>3766</v>
      </c>
      <c r="C1572" s="198">
        <v>0</v>
      </c>
      <c r="D1572" s="198">
        <v>1688596.83</v>
      </c>
      <c r="E1572" s="198">
        <v>1688596.83</v>
      </c>
    </row>
    <row r="1573" spans="2:5">
      <c r="B1573" s="212" t="s">
        <v>3704</v>
      </c>
      <c r="C1573" s="198">
        <v>0</v>
      </c>
      <c r="D1573" s="198">
        <v>8307788.7199999997</v>
      </c>
      <c r="E1573" s="198">
        <v>6646230.9699999997</v>
      </c>
    </row>
    <row r="1574" spans="2:5">
      <c r="B1574" s="213" t="s">
        <v>2708</v>
      </c>
      <c r="C1574" s="198">
        <v>2285637</v>
      </c>
      <c r="D1574" s="198">
        <v>23494070.940000001</v>
      </c>
      <c r="E1574" s="198">
        <v>18361078.16</v>
      </c>
    </row>
    <row r="1575" spans="2:5">
      <c r="B1575" s="212" t="s">
        <v>1405</v>
      </c>
      <c r="C1575" s="198">
        <v>2285637</v>
      </c>
      <c r="D1575" s="198">
        <v>23494070.940000001</v>
      </c>
      <c r="E1575" s="198">
        <v>18361078.16</v>
      </c>
    </row>
    <row r="1576" spans="2:5">
      <c r="B1576" s="213" t="s">
        <v>4055</v>
      </c>
      <c r="C1576" s="198">
        <v>5397370</v>
      </c>
      <c r="D1576" s="198">
        <v>0</v>
      </c>
      <c r="E1576" s="198">
        <v>0</v>
      </c>
    </row>
    <row r="1577" spans="2:5">
      <c r="B1577" s="212" t="s">
        <v>2942</v>
      </c>
      <c r="C1577" s="198">
        <v>5397370</v>
      </c>
      <c r="D1577" s="198">
        <v>0</v>
      </c>
      <c r="E1577" s="198">
        <v>0</v>
      </c>
    </row>
    <row r="1578" spans="2:5">
      <c r="B1578" s="213" t="s">
        <v>1020</v>
      </c>
      <c r="C1578" s="198">
        <v>9338239</v>
      </c>
      <c r="D1578" s="198">
        <v>12412572</v>
      </c>
      <c r="E1578" s="198">
        <v>12412572</v>
      </c>
    </row>
    <row r="1579" spans="2:5">
      <c r="B1579" s="212" t="s">
        <v>1021</v>
      </c>
      <c r="C1579" s="198">
        <v>9338239</v>
      </c>
      <c r="D1579" s="198">
        <v>12412572</v>
      </c>
      <c r="E1579" s="198">
        <v>12412572</v>
      </c>
    </row>
    <row r="1580" spans="2:5">
      <c r="B1580" s="213" t="s">
        <v>2943</v>
      </c>
      <c r="C1580" s="198">
        <v>45672959</v>
      </c>
      <c r="D1580" s="198">
        <v>100000001</v>
      </c>
      <c r="E1580" s="198">
        <v>0</v>
      </c>
    </row>
    <row r="1581" spans="2:5">
      <c r="B1581" s="212" t="s">
        <v>2944</v>
      </c>
      <c r="C1581" s="198">
        <v>45672959</v>
      </c>
      <c r="D1581" s="198">
        <v>100000001</v>
      </c>
      <c r="E1581" s="198">
        <v>0</v>
      </c>
    </row>
    <row r="1582" spans="2:5">
      <c r="B1582" s="213" t="s">
        <v>2945</v>
      </c>
      <c r="C1582" s="198">
        <v>35611396</v>
      </c>
      <c r="D1582" s="198">
        <v>60000001</v>
      </c>
      <c r="E1582" s="198">
        <v>25450521.329999998</v>
      </c>
    </row>
    <row r="1583" spans="2:5">
      <c r="B1583" s="212" t="s">
        <v>2624</v>
      </c>
      <c r="C1583" s="198">
        <v>35611396</v>
      </c>
      <c r="D1583" s="198">
        <v>60000001</v>
      </c>
      <c r="E1583" s="198">
        <v>25450521.329999998</v>
      </c>
    </row>
    <row r="1584" spans="2:5">
      <c r="B1584" s="213" t="s">
        <v>416</v>
      </c>
      <c r="C1584" s="198">
        <v>5157222</v>
      </c>
      <c r="D1584" s="198">
        <v>2790706</v>
      </c>
      <c r="E1584" s="198">
        <v>0</v>
      </c>
    </row>
    <row r="1585" spans="2:5">
      <c r="B1585" s="212" t="s">
        <v>752</v>
      </c>
      <c r="C1585" s="198">
        <v>5157222</v>
      </c>
      <c r="D1585" s="198">
        <v>2790706</v>
      </c>
      <c r="E1585" s="198">
        <v>0</v>
      </c>
    </row>
    <row r="1586" spans="2:5">
      <c r="B1586" s="213" t="s">
        <v>4049</v>
      </c>
      <c r="C1586" s="198">
        <v>34220179</v>
      </c>
      <c r="D1586" s="198">
        <v>34220179</v>
      </c>
      <c r="E1586" s="198">
        <v>34220179</v>
      </c>
    </row>
    <row r="1587" spans="2:5">
      <c r="B1587" s="212" t="s">
        <v>1022</v>
      </c>
      <c r="C1587" s="198">
        <v>34220179</v>
      </c>
      <c r="D1587" s="198">
        <v>34220179</v>
      </c>
      <c r="E1587" s="198">
        <v>34220179</v>
      </c>
    </row>
    <row r="1588" spans="2:5">
      <c r="B1588" s="213" t="s">
        <v>2946</v>
      </c>
      <c r="C1588" s="198">
        <v>3809298</v>
      </c>
      <c r="D1588" s="198">
        <v>4129212.8</v>
      </c>
      <c r="E1588" s="198">
        <v>0</v>
      </c>
    </row>
    <row r="1589" spans="2:5">
      <c r="B1589" s="212" t="s">
        <v>2947</v>
      </c>
      <c r="C1589" s="198">
        <v>3809298</v>
      </c>
      <c r="D1589" s="198">
        <v>4129212.8</v>
      </c>
      <c r="E1589" s="198">
        <v>0</v>
      </c>
    </row>
    <row r="1590" spans="2:5">
      <c r="B1590" s="213" t="s">
        <v>2182</v>
      </c>
      <c r="C1590" s="198">
        <v>4802120</v>
      </c>
      <c r="D1590" s="198">
        <v>0</v>
      </c>
      <c r="E1590" s="198">
        <v>0</v>
      </c>
    </row>
    <row r="1591" spans="2:5">
      <c r="B1591" s="212" t="s">
        <v>2183</v>
      </c>
      <c r="C1591" s="198">
        <v>4802120</v>
      </c>
      <c r="D1591" s="198">
        <v>0</v>
      </c>
      <c r="E1591" s="198">
        <v>0</v>
      </c>
    </row>
    <row r="1592" spans="2:5">
      <c r="B1592" s="213" t="s">
        <v>4054</v>
      </c>
      <c r="C1592" s="198">
        <v>3809297</v>
      </c>
      <c r="D1592" s="198">
        <v>4129211.74</v>
      </c>
      <c r="E1592" s="198">
        <v>0</v>
      </c>
    </row>
    <row r="1593" spans="2:5">
      <c r="B1593" s="212" t="s">
        <v>2948</v>
      </c>
      <c r="C1593" s="198">
        <v>3809297</v>
      </c>
      <c r="D1593" s="198">
        <v>4129211.74</v>
      </c>
      <c r="E1593" s="198">
        <v>0</v>
      </c>
    </row>
    <row r="1594" spans="2:5">
      <c r="B1594" s="213" t="s">
        <v>2184</v>
      </c>
      <c r="C1594" s="198">
        <v>6779437</v>
      </c>
      <c r="D1594" s="198">
        <v>2</v>
      </c>
      <c r="E1594" s="198">
        <v>0</v>
      </c>
    </row>
    <row r="1595" spans="2:5">
      <c r="B1595" s="212" t="s">
        <v>2185</v>
      </c>
      <c r="C1595" s="198">
        <v>6779437</v>
      </c>
      <c r="D1595" s="198">
        <v>2</v>
      </c>
      <c r="E1595" s="198">
        <v>0</v>
      </c>
    </row>
    <row r="1596" spans="2:5">
      <c r="B1596" s="213" t="s">
        <v>2186</v>
      </c>
      <c r="C1596" s="198">
        <v>11289410</v>
      </c>
      <c r="D1596" s="198">
        <v>1</v>
      </c>
      <c r="E1596" s="198">
        <v>0</v>
      </c>
    </row>
    <row r="1597" spans="2:5">
      <c r="B1597" s="212" t="s">
        <v>2187</v>
      </c>
      <c r="C1597" s="198">
        <v>11289410</v>
      </c>
      <c r="D1597" s="198">
        <v>1</v>
      </c>
      <c r="E1597" s="198">
        <v>0</v>
      </c>
    </row>
    <row r="1598" spans="2:5">
      <c r="B1598" s="213" t="s">
        <v>2188</v>
      </c>
      <c r="C1598" s="198">
        <v>4802120</v>
      </c>
      <c r="D1598" s="198">
        <v>1</v>
      </c>
      <c r="E1598" s="198">
        <v>0</v>
      </c>
    </row>
    <row r="1599" spans="2:5">
      <c r="B1599" s="212" t="s">
        <v>2189</v>
      </c>
      <c r="C1599" s="198">
        <v>4802120</v>
      </c>
      <c r="D1599" s="198">
        <v>1</v>
      </c>
      <c r="E1599" s="198">
        <v>0</v>
      </c>
    </row>
    <row r="1600" spans="2:5">
      <c r="B1600" s="213" t="s">
        <v>2625</v>
      </c>
      <c r="C1600" s="198">
        <v>35629602</v>
      </c>
      <c r="D1600" s="198">
        <v>29662190</v>
      </c>
      <c r="E1600" s="198">
        <v>20169202.960000001</v>
      </c>
    </row>
    <row r="1601" spans="2:5">
      <c r="B1601" s="212" t="s">
        <v>2626</v>
      </c>
      <c r="C1601" s="198">
        <v>35629602</v>
      </c>
      <c r="D1601" s="198">
        <v>29662190</v>
      </c>
      <c r="E1601" s="198">
        <v>20169202.960000001</v>
      </c>
    </row>
    <row r="1602" spans="2:5">
      <c r="B1602" s="213" t="s">
        <v>2190</v>
      </c>
      <c r="C1602" s="198">
        <v>6779437</v>
      </c>
      <c r="D1602" s="198">
        <v>1</v>
      </c>
      <c r="E1602" s="198">
        <v>0</v>
      </c>
    </row>
    <row r="1603" spans="2:5">
      <c r="B1603" s="212" t="s">
        <v>2191</v>
      </c>
      <c r="C1603" s="198">
        <v>6779437</v>
      </c>
      <c r="D1603" s="198">
        <v>1</v>
      </c>
      <c r="E1603" s="198">
        <v>0</v>
      </c>
    </row>
    <row r="1604" spans="2:5">
      <c r="B1604" s="213" t="s">
        <v>2192</v>
      </c>
      <c r="C1604" s="198">
        <v>6779437</v>
      </c>
      <c r="D1604" s="198">
        <v>1</v>
      </c>
      <c r="E1604" s="198">
        <v>0</v>
      </c>
    </row>
    <row r="1605" spans="2:5">
      <c r="B1605" s="212" t="s">
        <v>2193</v>
      </c>
      <c r="C1605" s="198">
        <v>6779437</v>
      </c>
      <c r="D1605" s="198">
        <v>1</v>
      </c>
      <c r="E1605" s="198">
        <v>0</v>
      </c>
    </row>
    <row r="1606" spans="2:5">
      <c r="B1606" s="213" t="s">
        <v>2949</v>
      </c>
      <c r="C1606" s="198">
        <v>2216381</v>
      </c>
      <c r="D1606" s="198">
        <v>2216381</v>
      </c>
      <c r="E1606" s="198">
        <v>0</v>
      </c>
    </row>
    <row r="1607" spans="2:5">
      <c r="B1607" s="212" t="s">
        <v>2950</v>
      </c>
      <c r="C1607" s="198">
        <v>2216381</v>
      </c>
      <c r="D1607" s="198">
        <v>2216381</v>
      </c>
      <c r="E1607" s="198">
        <v>0</v>
      </c>
    </row>
    <row r="1608" spans="2:5">
      <c r="B1608" s="213" t="s">
        <v>2951</v>
      </c>
      <c r="C1608" s="198">
        <v>2068370</v>
      </c>
      <c r="D1608" s="198">
        <v>1068370</v>
      </c>
      <c r="E1608" s="198">
        <v>0</v>
      </c>
    </row>
    <row r="1609" spans="2:5">
      <c r="B1609" s="212" t="s">
        <v>2952</v>
      </c>
      <c r="C1609" s="198">
        <v>2068370</v>
      </c>
      <c r="D1609" s="198">
        <v>1068370</v>
      </c>
      <c r="E1609" s="198">
        <v>0</v>
      </c>
    </row>
    <row r="1610" spans="2:5">
      <c r="B1610" s="213" t="s">
        <v>2953</v>
      </c>
      <c r="C1610" s="198">
        <v>4366049</v>
      </c>
      <c r="D1610" s="198">
        <v>366049</v>
      </c>
      <c r="E1610" s="198">
        <v>0</v>
      </c>
    </row>
    <row r="1611" spans="2:5">
      <c r="B1611" s="212" t="s">
        <v>2954</v>
      </c>
      <c r="C1611" s="198">
        <v>4366049</v>
      </c>
      <c r="D1611" s="198">
        <v>366049</v>
      </c>
      <c r="E1611" s="198">
        <v>0</v>
      </c>
    </row>
    <row r="1612" spans="2:5">
      <c r="B1612" s="213" t="s">
        <v>1079</v>
      </c>
      <c r="C1612" s="198">
        <v>84991579</v>
      </c>
      <c r="D1612" s="198">
        <v>74088925.950000003</v>
      </c>
      <c r="E1612" s="198">
        <v>74088754.430000007</v>
      </c>
    </row>
    <row r="1613" spans="2:5">
      <c r="B1613" s="212" t="s">
        <v>1080</v>
      </c>
      <c r="C1613" s="198">
        <v>84991579</v>
      </c>
      <c r="D1613" s="198">
        <v>74088925.950000003</v>
      </c>
      <c r="E1613" s="198">
        <v>74088754.430000007</v>
      </c>
    </row>
    <row r="1614" spans="2:5">
      <c r="B1614" s="213" t="s">
        <v>2627</v>
      </c>
      <c r="C1614" s="198">
        <v>43272105</v>
      </c>
      <c r="D1614" s="198">
        <v>38646924</v>
      </c>
      <c r="E1614" s="198">
        <v>26619057</v>
      </c>
    </row>
    <row r="1615" spans="2:5">
      <c r="B1615" s="212" t="s">
        <v>2628</v>
      </c>
      <c r="C1615" s="198">
        <v>43272105</v>
      </c>
      <c r="D1615" s="198">
        <v>38646924</v>
      </c>
      <c r="E1615" s="198">
        <v>26619057</v>
      </c>
    </row>
    <row r="1616" spans="2:5">
      <c r="B1616" s="219" t="s">
        <v>283</v>
      </c>
      <c r="C1616" s="218">
        <v>20543149</v>
      </c>
      <c r="D1616" s="218">
        <v>153721975.19999999</v>
      </c>
      <c r="E1616" s="218">
        <v>130547914.86000001</v>
      </c>
    </row>
    <row r="1617" spans="2:5">
      <c r="B1617" s="213" t="s">
        <v>413</v>
      </c>
      <c r="C1617" s="198">
        <v>0</v>
      </c>
      <c r="D1617" s="198">
        <v>115000000</v>
      </c>
      <c r="E1617" s="198">
        <v>106325991</v>
      </c>
    </row>
    <row r="1618" spans="2:5">
      <c r="B1618" s="212" t="s">
        <v>748</v>
      </c>
      <c r="C1618" s="198">
        <v>0</v>
      </c>
      <c r="D1618" s="198">
        <v>115000000</v>
      </c>
      <c r="E1618" s="198">
        <v>106325991</v>
      </c>
    </row>
    <row r="1619" spans="2:5">
      <c r="B1619" s="213" t="s">
        <v>4053</v>
      </c>
      <c r="C1619" s="198">
        <v>0</v>
      </c>
      <c r="D1619" s="198">
        <v>5618412.3300000001</v>
      </c>
      <c r="E1619" s="198">
        <v>2545815.7599999998</v>
      </c>
    </row>
    <row r="1620" spans="2:5">
      <c r="B1620" s="212" t="s">
        <v>3172</v>
      </c>
      <c r="C1620" s="198">
        <v>0</v>
      </c>
      <c r="D1620" s="198">
        <v>5618412.3300000001</v>
      </c>
      <c r="E1620" s="198">
        <v>2545815.7599999998</v>
      </c>
    </row>
    <row r="1621" spans="2:5">
      <c r="B1621" s="213" t="s">
        <v>4052</v>
      </c>
      <c r="C1621" s="198">
        <v>225317</v>
      </c>
      <c r="D1621" s="198">
        <v>0</v>
      </c>
      <c r="E1621" s="198">
        <v>0</v>
      </c>
    </row>
    <row r="1622" spans="2:5">
      <c r="B1622" s="212" t="s">
        <v>2524</v>
      </c>
      <c r="C1622" s="198">
        <v>225317</v>
      </c>
      <c r="D1622" s="198">
        <v>0</v>
      </c>
      <c r="E1622" s="198">
        <v>0</v>
      </c>
    </row>
    <row r="1623" spans="2:5">
      <c r="B1623" s="213" t="s">
        <v>4051</v>
      </c>
      <c r="C1623" s="198">
        <v>20317832</v>
      </c>
      <c r="D1623" s="198">
        <v>33103562.870000001</v>
      </c>
      <c r="E1623" s="198">
        <v>21676108.100000001</v>
      </c>
    </row>
    <row r="1624" spans="2:5">
      <c r="B1624" s="212" t="s">
        <v>2525</v>
      </c>
      <c r="C1624" s="198">
        <v>20317832</v>
      </c>
      <c r="D1624" s="198">
        <v>33103562.870000001</v>
      </c>
      <c r="E1624" s="198">
        <v>21676108.100000001</v>
      </c>
    </row>
    <row r="1625" spans="2:5">
      <c r="B1625" s="213" t="s">
        <v>3229</v>
      </c>
      <c r="C1625" s="198">
        <v>0</v>
      </c>
      <c r="D1625" s="198">
        <v>0</v>
      </c>
      <c r="E1625" s="198">
        <v>0</v>
      </c>
    </row>
    <row r="1626" spans="2:5">
      <c r="B1626" s="212" t="s">
        <v>3228</v>
      </c>
      <c r="C1626" s="198">
        <v>0</v>
      </c>
      <c r="D1626" s="198">
        <v>0</v>
      </c>
      <c r="E1626" s="198">
        <v>0</v>
      </c>
    </row>
    <row r="1627" spans="2:5">
      <c r="B1627" s="219" t="s">
        <v>298</v>
      </c>
      <c r="C1627" s="218">
        <v>423929807</v>
      </c>
      <c r="D1627" s="218">
        <v>1108284636.3199999</v>
      </c>
      <c r="E1627" s="218">
        <v>1088831253</v>
      </c>
    </row>
    <row r="1628" spans="2:5">
      <c r="B1628" s="213" t="s">
        <v>413</v>
      </c>
      <c r="C1628" s="198">
        <v>423929807</v>
      </c>
      <c r="D1628" s="198">
        <v>426733547.31999999</v>
      </c>
      <c r="E1628" s="198">
        <v>426733546.47000003</v>
      </c>
    </row>
    <row r="1629" spans="2:5">
      <c r="B1629" s="212" t="s">
        <v>748</v>
      </c>
      <c r="C1629" s="198">
        <v>423929807</v>
      </c>
      <c r="D1629" s="198">
        <v>426733547.31999999</v>
      </c>
      <c r="E1629" s="198">
        <v>426733546.47000003</v>
      </c>
    </row>
    <row r="1630" spans="2:5">
      <c r="B1630" s="213" t="s">
        <v>1013</v>
      </c>
      <c r="C1630" s="198">
        <v>0</v>
      </c>
      <c r="D1630" s="198">
        <v>90000000</v>
      </c>
      <c r="E1630" s="198">
        <v>90000000</v>
      </c>
    </row>
    <row r="1631" spans="2:5">
      <c r="B1631" s="212" t="s">
        <v>1014</v>
      </c>
      <c r="C1631" s="198">
        <v>0</v>
      </c>
      <c r="D1631" s="198">
        <v>90000000</v>
      </c>
      <c r="E1631" s="198">
        <v>90000000</v>
      </c>
    </row>
    <row r="1632" spans="2:5">
      <c r="B1632" s="213" t="s">
        <v>1015</v>
      </c>
      <c r="C1632" s="198">
        <v>0</v>
      </c>
      <c r="D1632" s="198">
        <v>16551089</v>
      </c>
      <c r="E1632" s="198">
        <v>16551089</v>
      </c>
    </row>
    <row r="1633" spans="2:5">
      <c r="B1633" s="212" t="s">
        <v>1016</v>
      </c>
      <c r="C1633" s="198">
        <v>0</v>
      </c>
      <c r="D1633" s="198">
        <v>16551089</v>
      </c>
      <c r="E1633" s="198">
        <v>16551089</v>
      </c>
    </row>
    <row r="1634" spans="2:5">
      <c r="B1634" s="213" t="s">
        <v>4050</v>
      </c>
      <c r="C1634" s="198">
        <v>0</v>
      </c>
      <c r="D1634" s="198">
        <v>50000000</v>
      </c>
      <c r="E1634" s="198">
        <v>30546617.530000001</v>
      </c>
    </row>
    <row r="1635" spans="2:5">
      <c r="B1635" s="212" t="s">
        <v>1017</v>
      </c>
      <c r="C1635" s="198">
        <v>0</v>
      </c>
      <c r="D1635" s="198">
        <v>50000000</v>
      </c>
      <c r="E1635" s="198">
        <v>30546617.530000001</v>
      </c>
    </row>
    <row r="1636" spans="2:5">
      <c r="B1636" s="213" t="s">
        <v>4049</v>
      </c>
      <c r="C1636" s="198">
        <v>0</v>
      </c>
      <c r="D1636" s="198">
        <v>525000000</v>
      </c>
      <c r="E1636" s="198">
        <v>525000000</v>
      </c>
    </row>
    <row r="1637" spans="2:5">
      <c r="B1637" s="212" t="s">
        <v>1022</v>
      </c>
      <c r="C1637" s="198">
        <v>0</v>
      </c>
      <c r="D1637" s="198">
        <v>525000000</v>
      </c>
      <c r="E1637" s="198">
        <v>525000000</v>
      </c>
    </row>
    <row r="1638" spans="2:5">
      <c r="B1638" s="214" t="s">
        <v>417</v>
      </c>
      <c r="C1638" s="198">
        <v>3593877316</v>
      </c>
      <c r="D1638" s="198">
        <v>4658924565.9199963</v>
      </c>
      <c r="E1638" s="198">
        <v>2544274587.0999994</v>
      </c>
    </row>
    <row r="1639" spans="2:5">
      <c r="B1639" s="219" t="s">
        <v>281</v>
      </c>
      <c r="C1639" s="218">
        <v>1929628337</v>
      </c>
      <c r="D1639" s="218">
        <v>2720180972.2999969</v>
      </c>
      <c r="E1639" s="218">
        <v>1499685865.5699997</v>
      </c>
    </row>
    <row r="1640" spans="2:5">
      <c r="B1640" s="213" t="s">
        <v>2709</v>
      </c>
      <c r="C1640" s="198">
        <v>4628889</v>
      </c>
      <c r="D1640" s="198">
        <v>4050277.95</v>
      </c>
      <c r="E1640" s="198">
        <v>876300.54</v>
      </c>
    </row>
    <row r="1641" spans="2:5">
      <c r="B1641" s="212" t="s">
        <v>1279</v>
      </c>
      <c r="C1641" s="198">
        <v>4628889</v>
      </c>
      <c r="D1641" s="198">
        <v>4050277.95</v>
      </c>
      <c r="E1641" s="198">
        <v>876300.54</v>
      </c>
    </row>
    <row r="1642" spans="2:5">
      <c r="B1642" s="213" t="s">
        <v>1280</v>
      </c>
      <c r="C1642" s="198">
        <v>6606206</v>
      </c>
      <c r="D1642" s="198">
        <v>7431981.3300000001</v>
      </c>
      <c r="E1642" s="198">
        <v>1467636.88</v>
      </c>
    </row>
    <row r="1643" spans="2:5">
      <c r="B1643" s="212" t="s">
        <v>1281</v>
      </c>
      <c r="C1643" s="198">
        <v>6606206</v>
      </c>
      <c r="D1643" s="198">
        <v>7431981.3300000001</v>
      </c>
      <c r="E1643" s="198">
        <v>1467636.88</v>
      </c>
    </row>
    <row r="1644" spans="2:5">
      <c r="B1644" s="213" t="s">
        <v>4048</v>
      </c>
      <c r="C1644" s="198">
        <v>12403731</v>
      </c>
      <c r="D1644" s="198">
        <v>10853264.710000001</v>
      </c>
      <c r="E1644" s="198">
        <v>4388591.5599999996</v>
      </c>
    </row>
    <row r="1645" spans="2:5">
      <c r="B1645" s="212" t="s">
        <v>1282</v>
      </c>
      <c r="C1645" s="198">
        <v>12403731</v>
      </c>
      <c r="D1645" s="198">
        <v>10853264.710000001</v>
      </c>
      <c r="E1645" s="198">
        <v>4388591.5599999996</v>
      </c>
    </row>
    <row r="1646" spans="2:5">
      <c r="B1646" s="213" t="s">
        <v>418</v>
      </c>
      <c r="C1646" s="198">
        <v>900000000</v>
      </c>
      <c r="D1646" s="198">
        <v>867670000</v>
      </c>
      <c r="E1646" s="198">
        <v>116094996.91</v>
      </c>
    </row>
    <row r="1647" spans="2:5">
      <c r="B1647" s="212" t="s">
        <v>754</v>
      </c>
      <c r="C1647" s="198">
        <v>900000000</v>
      </c>
      <c r="D1647" s="198">
        <v>867670000</v>
      </c>
      <c r="E1647" s="198">
        <v>116094996.91</v>
      </c>
    </row>
    <row r="1648" spans="2:5">
      <c r="B1648" s="213" t="s">
        <v>4047</v>
      </c>
      <c r="C1648" s="198">
        <v>18000000</v>
      </c>
      <c r="D1648" s="198">
        <v>88099761.719999999</v>
      </c>
      <c r="E1648" s="198">
        <v>30333879.91</v>
      </c>
    </row>
    <row r="1649" spans="2:5">
      <c r="B1649" s="212" t="s">
        <v>1023</v>
      </c>
      <c r="C1649" s="198">
        <v>18000000</v>
      </c>
      <c r="D1649" s="198">
        <v>88099761.719999999</v>
      </c>
      <c r="E1649" s="198">
        <v>30333879.91</v>
      </c>
    </row>
    <row r="1650" spans="2:5">
      <c r="B1650" s="213" t="s">
        <v>4046</v>
      </c>
      <c r="C1650" s="198">
        <v>4628889</v>
      </c>
      <c r="D1650" s="198">
        <v>4050277.95</v>
      </c>
      <c r="E1650" s="198">
        <v>1337487.46</v>
      </c>
    </row>
    <row r="1651" spans="2:5">
      <c r="B1651" s="212" t="s">
        <v>1283</v>
      </c>
      <c r="C1651" s="198">
        <v>4628889</v>
      </c>
      <c r="D1651" s="198">
        <v>4050277.95</v>
      </c>
      <c r="E1651" s="198">
        <v>1337487.46</v>
      </c>
    </row>
    <row r="1652" spans="2:5">
      <c r="B1652" s="213" t="s">
        <v>419</v>
      </c>
      <c r="C1652" s="198">
        <v>7085308</v>
      </c>
      <c r="D1652" s="198">
        <v>0</v>
      </c>
      <c r="E1652" s="198">
        <v>0</v>
      </c>
    </row>
    <row r="1653" spans="2:5">
      <c r="B1653" s="212" t="s">
        <v>755</v>
      </c>
      <c r="C1653" s="198">
        <v>7085308</v>
      </c>
      <c r="D1653" s="198">
        <v>0</v>
      </c>
      <c r="E1653" s="198">
        <v>0</v>
      </c>
    </row>
    <row r="1654" spans="2:5">
      <c r="B1654" s="213" t="s">
        <v>1284</v>
      </c>
      <c r="C1654" s="198">
        <v>6606206</v>
      </c>
      <c r="D1654" s="198">
        <v>0.83</v>
      </c>
      <c r="E1654" s="198">
        <v>0</v>
      </c>
    </row>
    <row r="1655" spans="2:5">
      <c r="B1655" s="212" t="s">
        <v>1285</v>
      </c>
      <c r="C1655" s="198">
        <v>6606206</v>
      </c>
      <c r="D1655" s="198">
        <v>0.83</v>
      </c>
      <c r="E1655" s="198">
        <v>0</v>
      </c>
    </row>
    <row r="1656" spans="2:5">
      <c r="B1656" s="213" t="s">
        <v>1286</v>
      </c>
      <c r="C1656" s="198">
        <v>4628889</v>
      </c>
      <c r="D1656" s="198">
        <v>3555948.7</v>
      </c>
      <c r="E1656" s="198">
        <v>0</v>
      </c>
    </row>
    <row r="1657" spans="2:5">
      <c r="B1657" s="212" t="s">
        <v>1287</v>
      </c>
      <c r="C1657" s="198">
        <v>4628889</v>
      </c>
      <c r="D1657" s="198">
        <v>3555948.7</v>
      </c>
      <c r="E1657" s="198">
        <v>0</v>
      </c>
    </row>
    <row r="1658" spans="2:5">
      <c r="B1658" s="213" t="s">
        <v>1288</v>
      </c>
      <c r="C1658" s="198">
        <v>4628889</v>
      </c>
      <c r="D1658" s="198">
        <v>4050277.95</v>
      </c>
      <c r="E1658" s="198">
        <v>1329841.5900000001</v>
      </c>
    </row>
    <row r="1659" spans="2:5">
      <c r="B1659" s="212" t="s">
        <v>1289</v>
      </c>
      <c r="C1659" s="198">
        <v>4628889</v>
      </c>
      <c r="D1659" s="198">
        <v>4050277.95</v>
      </c>
      <c r="E1659" s="198">
        <v>1329841.5900000001</v>
      </c>
    </row>
    <row r="1660" spans="2:5">
      <c r="B1660" s="213" t="s">
        <v>1290</v>
      </c>
      <c r="C1660" s="198">
        <v>11116179</v>
      </c>
      <c r="D1660" s="198">
        <v>4686250.5199999996</v>
      </c>
      <c r="E1660" s="198">
        <v>4686249.1500000004</v>
      </c>
    </row>
    <row r="1661" spans="2:5">
      <c r="B1661" s="212" t="s">
        <v>1291</v>
      </c>
      <c r="C1661" s="198">
        <v>11116179</v>
      </c>
      <c r="D1661" s="198">
        <v>4686250.5199999996</v>
      </c>
      <c r="E1661" s="198">
        <v>4686249.1500000004</v>
      </c>
    </row>
    <row r="1662" spans="2:5">
      <c r="B1662" s="213" t="s">
        <v>1053</v>
      </c>
      <c r="C1662" s="198">
        <v>11969498</v>
      </c>
      <c r="D1662" s="198">
        <v>3000000</v>
      </c>
      <c r="E1662" s="198">
        <v>0</v>
      </c>
    </row>
    <row r="1663" spans="2:5">
      <c r="B1663" s="212" t="s">
        <v>1054</v>
      </c>
      <c r="C1663" s="198">
        <v>11969498</v>
      </c>
      <c r="D1663" s="198">
        <v>3000000</v>
      </c>
      <c r="E1663" s="198">
        <v>0</v>
      </c>
    </row>
    <row r="1664" spans="2:5">
      <c r="B1664" s="213" t="s">
        <v>4045</v>
      </c>
      <c r="C1664" s="198">
        <v>0</v>
      </c>
      <c r="D1664" s="198">
        <v>42877957.479999997</v>
      </c>
      <c r="E1664" s="198">
        <v>11930657.4</v>
      </c>
    </row>
    <row r="1665" spans="2:5">
      <c r="B1665" s="212" t="s">
        <v>3703</v>
      </c>
      <c r="C1665" s="198">
        <v>0</v>
      </c>
      <c r="D1665" s="198">
        <v>42877957.479999997</v>
      </c>
      <c r="E1665" s="198">
        <v>11930657.4</v>
      </c>
    </row>
    <row r="1666" spans="2:5">
      <c r="B1666" s="213" t="s">
        <v>2710</v>
      </c>
      <c r="C1666" s="198">
        <v>70119667</v>
      </c>
      <c r="D1666" s="198">
        <v>64706220</v>
      </c>
      <c r="E1666" s="198">
        <v>64706219.109999999</v>
      </c>
    </row>
    <row r="1667" spans="2:5">
      <c r="B1667" s="212" t="s">
        <v>2629</v>
      </c>
      <c r="C1667" s="198">
        <v>70119667</v>
      </c>
      <c r="D1667" s="198">
        <v>64706220</v>
      </c>
      <c r="E1667" s="198">
        <v>64706219.109999999</v>
      </c>
    </row>
    <row r="1668" spans="2:5">
      <c r="B1668" s="213" t="s">
        <v>3173</v>
      </c>
      <c r="C1668" s="198">
        <v>0</v>
      </c>
      <c r="D1668" s="198">
        <v>58514244.630000003</v>
      </c>
      <c r="E1668" s="198">
        <v>39390096.060000002</v>
      </c>
    </row>
    <row r="1669" spans="2:5">
      <c r="B1669" s="212" t="s">
        <v>3174</v>
      </c>
      <c r="C1669" s="198">
        <v>0</v>
      </c>
      <c r="D1669" s="198">
        <v>58514244.630000003</v>
      </c>
      <c r="E1669" s="198">
        <v>39390096.060000002</v>
      </c>
    </row>
    <row r="1670" spans="2:5">
      <c r="B1670" s="213" t="s">
        <v>420</v>
      </c>
      <c r="C1670" s="198">
        <v>7039971</v>
      </c>
      <c r="D1670" s="198">
        <v>4386287</v>
      </c>
      <c r="E1670" s="198">
        <v>4386281.68</v>
      </c>
    </row>
    <row r="1671" spans="2:5">
      <c r="B1671" s="212" t="s">
        <v>756</v>
      </c>
      <c r="C1671" s="198">
        <v>7039971</v>
      </c>
      <c r="D1671" s="198">
        <v>4386287</v>
      </c>
      <c r="E1671" s="198">
        <v>4386281.68</v>
      </c>
    </row>
    <row r="1672" spans="2:5">
      <c r="B1672" s="213" t="s">
        <v>3287</v>
      </c>
      <c r="C1672" s="198">
        <v>0</v>
      </c>
      <c r="D1672" s="198">
        <v>8697899.1500000004</v>
      </c>
      <c r="E1672" s="198">
        <v>3040572.18</v>
      </c>
    </row>
    <row r="1673" spans="2:5">
      <c r="B1673" s="212" t="s">
        <v>3286</v>
      </c>
      <c r="C1673" s="198">
        <v>0</v>
      </c>
      <c r="D1673" s="198">
        <v>8697899.1500000004</v>
      </c>
      <c r="E1673" s="198">
        <v>3040572.18</v>
      </c>
    </row>
    <row r="1674" spans="2:5">
      <c r="B1674" s="213" t="s">
        <v>421</v>
      </c>
      <c r="C1674" s="198">
        <v>524841948</v>
      </c>
      <c r="D1674" s="198">
        <v>825320030.20999992</v>
      </c>
      <c r="E1674" s="198">
        <v>695319952.3499999</v>
      </c>
    </row>
    <row r="1675" spans="2:5">
      <c r="B1675" s="212" t="s">
        <v>757</v>
      </c>
      <c r="C1675" s="198">
        <v>524841948</v>
      </c>
      <c r="D1675" s="198">
        <v>825320030.20999992</v>
      </c>
      <c r="E1675" s="198">
        <v>695319952.3499999</v>
      </c>
    </row>
    <row r="1676" spans="2:5">
      <c r="B1676" s="213" t="s">
        <v>3702</v>
      </c>
      <c r="C1676" s="198">
        <v>0</v>
      </c>
      <c r="D1676" s="198">
        <v>178500000</v>
      </c>
      <c r="E1676" s="198">
        <v>142541216.96000001</v>
      </c>
    </row>
    <row r="1677" spans="2:5">
      <c r="B1677" s="212" t="s">
        <v>3701</v>
      </c>
      <c r="C1677" s="198">
        <v>0</v>
      </c>
      <c r="D1677" s="198">
        <v>178500000</v>
      </c>
      <c r="E1677" s="198">
        <v>142541216.96000001</v>
      </c>
    </row>
    <row r="1678" spans="2:5">
      <c r="B1678" s="213" t="s">
        <v>2194</v>
      </c>
      <c r="C1678" s="198">
        <v>4802120</v>
      </c>
      <c r="D1678" s="198">
        <v>1214550.1299999999</v>
      </c>
      <c r="E1678" s="198">
        <v>1214530.03</v>
      </c>
    </row>
    <row r="1679" spans="2:5">
      <c r="B1679" s="212" t="s">
        <v>2195</v>
      </c>
      <c r="C1679" s="198">
        <v>4802120</v>
      </c>
      <c r="D1679" s="198">
        <v>1214550.1299999999</v>
      </c>
      <c r="E1679" s="198">
        <v>1214530.03</v>
      </c>
    </row>
    <row r="1680" spans="2:5">
      <c r="B1680" s="213" t="s">
        <v>2196</v>
      </c>
      <c r="C1680" s="198">
        <v>11289410</v>
      </c>
      <c r="D1680" s="198">
        <v>2685181.61</v>
      </c>
      <c r="E1680" s="198">
        <v>2685181.52</v>
      </c>
    </row>
    <row r="1681" spans="2:5">
      <c r="B1681" s="212" t="s">
        <v>2197</v>
      </c>
      <c r="C1681" s="198">
        <v>11289410</v>
      </c>
      <c r="D1681" s="198">
        <v>2685181.61</v>
      </c>
      <c r="E1681" s="198">
        <v>2685181.52</v>
      </c>
    </row>
    <row r="1682" spans="2:5">
      <c r="B1682" s="213" t="s">
        <v>2198</v>
      </c>
      <c r="C1682" s="198">
        <v>6779437</v>
      </c>
      <c r="D1682" s="198">
        <v>1711705.85</v>
      </c>
      <c r="E1682" s="198">
        <v>1711655.57</v>
      </c>
    </row>
    <row r="1683" spans="2:5">
      <c r="B1683" s="212" t="s">
        <v>2199</v>
      </c>
      <c r="C1683" s="198">
        <v>6779437</v>
      </c>
      <c r="D1683" s="198">
        <v>1711705.85</v>
      </c>
      <c r="E1683" s="198">
        <v>1711655.57</v>
      </c>
    </row>
    <row r="1684" spans="2:5">
      <c r="B1684" s="213" t="s">
        <v>2200</v>
      </c>
      <c r="C1684" s="198">
        <v>6779437</v>
      </c>
      <c r="D1684" s="198">
        <v>1711705.85</v>
      </c>
      <c r="E1684" s="198">
        <v>1711655.57</v>
      </c>
    </row>
    <row r="1685" spans="2:5">
      <c r="B1685" s="212" t="s">
        <v>2201</v>
      </c>
      <c r="C1685" s="198">
        <v>6779437</v>
      </c>
      <c r="D1685" s="198">
        <v>1711705.85</v>
      </c>
      <c r="E1685" s="198">
        <v>1711655.57</v>
      </c>
    </row>
    <row r="1686" spans="2:5">
      <c r="B1686" s="213" t="s">
        <v>2711</v>
      </c>
      <c r="C1686" s="198">
        <v>4802120</v>
      </c>
      <c r="D1686" s="198">
        <v>1214550.1100000001</v>
      </c>
      <c r="E1686" s="198">
        <v>1214530.02</v>
      </c>
    </row>
    <row r="1687" spans="2:5">
      <c r="B1687" s="212" t="s">
        <v>2202</v>
      </c>
      <c r="C1687" s="198">
        <v>4802120</v>
      </c>
      <c r="D1687" s="198">
        <v>1214550.1100000001</v>
      </c>
      <c r="E1687" s="198">
        <v>1214530.02</v>
      </c>
    </row>
    <row r="1688" spans="2:5">
      <c r="B1688" s="213" t="s">
        <v>4044</v>
      </c>
      <c r="C1688" s="198">
        <v>0</v>
      </c>
      <c r="D1688" s="198">
        <v>4648783</v>
      </c>
      <c r="E1688" s="198">
        <v>4041338.28</v>
      </c>
    </row>
    <row r="1689" spans="2:5">
      <c r="B1689" s="212" t="s">
        <v>3175</v>
      </c>
      <c r="C1689" s="198">
        <v>0</v>
      </c>
      <c r="D1689" s="198">
        <v>4648783</v>
      </c>
      <c r="E1689" s="198">
        <v>4041338.28</v>
      </c>
    </row>
    <row r="1690" spans="2:5">
      <c r="B1690" s="213" t="s">
        <v>2203</v>
      </c>
      <c r="C1690" s="198">
        <v>4802120</v>
      </c>
      <c r="D1690" s="198">
        <v>6072650.1100000003</v>
      </c>
      <c r="E1690" s="198">
        <v>1214530.02</v>
      </c>
    </row>
    <row r="1691" spans="2:5">
      <c r="B1691" s="212" t="s">
        <v>2204</v>
      </c>
      <c r="C1691" s="198">
        <v>4802120</v>
      </c>
      <c r="D1691" s="198">
        <v>6072650.1100000003</v>
      </c>
      <c r="E1691" s="198">
        <v>1214530.02</v>
      </c>
    </row>
    <row r="1692" spans="2:5">
      <c r="B1692" s="213" t="s">
        <v>2205</v>
      </c>
      <c r="C1692" s="198">
        <v>6779437</v>
      </c>
      <c r="D1692" s="198">
        <v>1564204</v>
      </c>
      <c r="E1692" s="198">
        <v>1564202.39</v>
      </c>
    </row>
    <row r="1693" spans="2:5">
      <c r="B1693" s="212" t="s">
        <v>2206</v>
      </c>
      <c r="C1693" s="198">
        <v>6779437</v>
      </c>
      <c r="D1693" s="198">
        <v>1564204</v>
      </c>
      <c r="E1693" s="198">
        <v>1564202.39</v>
      </c>
    </row>
    <row r="1694" spans="2:5">
      <c r="B1694" s="213" t="s">
        <v>2207</v>
      </c>
      <c r="C1694" s="198">
        <v>11289410</v>
      </c>
      <c r="D1694" s="198">
        <v>2457298</v>
      </c>
      <c r="E1694" s="198">
        <v>2457296.0099999998</v>
      </c>
    </row>
    <row r="1695" spans="2:5">
      <c r="B1695" s="212" t="s">
        <v>2208</v>
      </c>
      <c r="C1695" s="198">
        <v>11289410</v>
      </c>
      <c r="D1695" s="198">
        <v>2457298</v>
      </c>
      <c r="E1695" s="198">
        <v>2457296.0099999998</v>
      </c>
    </row>
    <row r="1696" spans="2:5">
      <c r="B1696" s="213" t="s">
        <v>2209</v>
      </c>
      <c r="C1696" s="198">
        <v>6779437</v>
      </c>
      <c r="D1696" s="198">
        <v>1564204</v>
      </c>
      <c r="E1696" s="198">
        <v>1564202.38</v>
      </c>
    </row>
    <row r="1697" spans="2:5">
      <c r="B1697" s="212" t="s">
        <v>2210</v>
      </c>
      <c r="C1697" s="198">
        <v>6779437</v>
      </c>
      <c r="D1697" s="198">
        <v>1564204</v>
      </c>
      <c r="E1697" s="198">
        <v>1564202.38</v>
      </c>
    </row>
    <row r="1698" spans="2:5">
      <c r="B1698" s="213" t="s">
        <v>2211</v>
      </c>
      <c r="C1698" s="198">
        <v>4802120</v>
      </c>
      <c r="D1698" s="198">
        <v>1083060</v>
      </c>
      <c r="E1698" s="198">
        <v>1083058.83</v>
      </c>
    </row>
    <row r="1699" spans="2:5">
      <c r="B1699" s="212" t="s">
        <v>2212</v>
      </c>
      <c r="C1699" s="198">
        <v>4802120</v>
      </c>
      <c r="D1699" s="198">
        <v>1083060</v>
      </c>
      <c r="E1699" s="198">
        <v>1083058.83</v>
      </c>
    </row>
    <row r="1700" spans="2:5">
      <c r="B1700" s="213" t="s">
        <v>2213</v>
      </c>
      <c r="C1700" s="198">
        <v>4802120</v>
      </c>
      <c r="D1700" s="198">
        <v>1083060</v>
      </c>
      <c r="E1700" s="198">
        <v>1083058.83</v>
      </c>
    </row>
    <row r="1701" spans="2:5">
      <c r="B1701" s="212" t="s">
        <v>2214</v>
      </c>
      <c r="C1701" s="198">
        <v>4802120</v>
      </c>
      <c r="D1701" s="198">
        <v>1083060</v>
      </c>
      <c r="E1701" s="198">
        <v>1083058.83</v>
      </c>
    </row>
    <row r="1702" spans="2:5">
      <c r="B1702" s="213" t="s">
        <v>2215</v>
      </c>
      <c r="C1702" s="198">
        <v>6779437</v>
      </c>
      <c r="D1702" s="198">
        <v>1525372</v>
      </c>
      <c r="E1702" s="198">
        <v>1525370.51</v>
      </c>
    </row>
    <row r="1703" spans="2:5">
      <c r="B1703" s="212" t="s">
        <v>2216</v>
      </c>
      <c r="C1703" s="198">
        <v>6779437</v>
      </c>
      <c r="D1703" s="198">
        <v>1525372</v>
      </c>
      <c r="E1703" s="198">
        <v>1525370.51</v>
      </c>
    </row>
    <row r="1704" spans="2:5">
      <c r="B1704" s="213" t="s">
        <v>2217</v>
      </c>
      <c r="C1704" s="198">
        <v>6779437</v>
      </c>
      <c r="D1704" s="198">
        <v>6779437</v>
      </c>
      <c r="E1704" s="198">
        <v>1525370.52</v>
      </c>
    </row>
    <row r="1705" spans="2:5">
      <c r="B1705" s="212" t="s">
        <v>2218</v>
      </c>
      <c r="C1705" s="198">
        <v>6779437</v>
      </c>
      <c r="D1705" s="198">
        <v>6779437</v>
      </c>
      <c r="E1705" s="198">
        <v>1525370.52</v>
      </c>
    </row>
    <row r="1706" spans="2:5">
      <c r="B1706" s="213" t="s">
        <v>2219</v>
      </c>
      <c r="C1706" s="198">
        <v>4802120</v>
      </c>
      <c r="D1706" s="198">
        <v>4802120</v>
      </c>
      <c r="E1706" s="198">
        <v>1080476.8500000001</v>
      </c>
    </row>
    <row r="1707" spans="2:5">
      <c r="B1707" s="212" t="s">
        <v>2220</v>
      </c>
      <c r="C1707" s="198">
        <v>4802120</v>
      </c>
      <c r="D1707" s="198">
        <v>4802120</v>
      </c>
      <c r="E1707" s="198">
        <v>1080476.8500000001</v>
      </c>
    </row>
    <row r="1708" spans="2:5">
      <c r="B1708" s="213" t="s">
        <v>4043</v>
      </c>
      <c r="C1708" s="198">
        <v>11289410</v>
      </c>
      <c r="D1708" s="198">
        <v>35161861.469999999</v>
      </c>
      <c r="E1708" s="198">
        <v>2540116.08</v>
      </c>
    </row>
    <row r="1709" spans="2:5">
      <c r="B1709" s="212" t="s">
        <v>3700</v>
      </c>
      <c r="C1709" s="198">
        <v>0</v>
      </c>
      <c r="D1709" s="198">
        <v>23872451.469999999</v>
      </c>
      <c r="E1709" s="198">
        <v>0</v>
      </c>
    </row>
    <row r="1710" spans="2:5">
      <c r="B1710" s="212" t="s">
        <v>2221</v>
      </c>
      <c r="C1710" s="198">
        <v>11289410</v>
      </c>
      <c r="D1710" s="198">
        <v>11289410</v>
      </c>
      <c r="E1710" s="198">
        <v>2540116.08</v>
      </c>
    </row>
    <row r="1711" spans="2:5">
      <c r="B1711" s="213" t="s">
        <v>2222</v>
      </c>
      <c r="C1711" s="198">
        <v>6779437</v>
      </c>
      <c r="D1711" s="198">
        <v>6779437</v>
      </c>
      <c r="E1711" s="198">
        <v>1525370.52</v>
      </c>
    </row>
    <row r="1712" spans="2:5">
      <c r="B1712" s="212" t="s">
        <v>2223</v>
      </c>
      <c r="C1712" s="198">
        <v>6779437</v>
      </c>
      <c r="D1712" s="198">
        <v>6779437</v>
      </c>
      <c r="E1712" s="198">
        <v>1525370.52</v>
      </c>
    </row>
    <row r="1713" spans="2:5">
      <c r="B1713" s="213" t="s">
        <v>4042</v>
      </c>
      <c r="C1713" s="198">
        <v>6779437</v>
      </c>
      <c r="D1713" s="198">
        <v>7821517.54</v>
      </c>
      <c r="E1713" s="198">
        <v>1564303.51</v>
      </c>
    </row>
    <row r="1714" spans="2:5">
      <c r="B1714" s="212" t="s">
        <v>2224</v>
      </c>
      <c r="C1714" s="198">
        <v>6779437</v>
      </c>
      <c r="D1714" s="198">
        <v>7821517.54</v>
      </c>
      <c r="E1714" s="198">
        <v>1564303.51</v>
      </c>
    </row>
    <row r="1715" spans="2:5">
      <c r="B1715" s="213" t="s">
        <v>422</v>
      </c>
      <c r="C1715" s="198">
        <v>9569688</v>
      </c>
      <c r="D1715" s="198">
        <v>24459953.170000002</v>
      </c>
      <c r="E1715" s="198">
        <v>19986165.640000001</v>
      </c>
    </row>
    <row r="1716" spans="2:5">
      <c r="B1716" s="212" t="s">
        <v>758</v>
      </c>
      <c r="C1716" s="198">
        <v>9569688</v>
      </c>
      <c r="D1716" s="198">
        <v>24459953.170000002</v>
      </c>
      <c r="E1716" s="198">
        <v>19986165.640000001</v>
      </c>
    </row>
    <row r="1717" spans="2:5">
      <c r="B1717" s="213" t="s">
        <v>2225</v>
      </c>
      <c r="C1717" s="198">
        <v>6779437</v>
      </c>
      <c r="D1717" s="198">
        <v>7821517.54</v>
      </c>
      <c r="E1717" s="198">
        <v>1564303.51</v>
      </c>
    </row>
    <row r="1718" spans="2:5">
      <c r="B1718" s="212" t="s">
        <v>2226</v>
      </c>
      <c r="C1718" s="198">
        <v>6779437</v>
      </c>
      <c r="D1718" s="198">
        <v>7821517.54</v>
      </c>
      <c r="E1718" s="198">
        <v>1564303.51</v>
      </c>
    </row>
    <row r="1719" spans="2:5">
      <c r="B1719" s="213" t="s">
        <v>2227</v>
      </c>
      <c r="C1719" s="198">
        <v>6779437</v>
      </c>
      <c r="D1719" s="198">
        <v>7821517.54</v>
      </c>
      <c r="E1719" s="198">
        <v>1564303.51</v>
      </c>
    </row>
    <row r="1720" spans="2:5">
      <c r="B1720" s="212" t="s">
        <v>2228</v>
      </c>
      <c r="C1720" s="198">
        <v>6779437</v>
      </c>
      <c r="D1720" s="198">
        <v>7821517.54</v>
      </c>
      <c r="E1720" s="198">
        <v>1564303.51</v>
      </c>
    </row>
    <row r="1721" spans="2:5">
      <c r="B1721" s="213" t="s">
        <v>2955</v>
      </c>
      <c r="C1721" s="198">
        <v>0</v>
      </c>
      <c r="D1721" s="198">
        <v>50000000</v>
      </c>
      <c r="E1721" s="198">
        <v>0</v>
      </c>
    </row>
    <row r="1722" spans="2:5">
      <c r="B1722" s="212" t="s">
        <v>2560</v>
      </c>
      <c r="C1722" s="198">
        <v>0</v>
      </c>
      <c r="D1722" s="198">
        <v>50000000</v>
      </c>
      <c r="E1722" s="198">
        <v>0</v>
      </c>
    </row>
    <row r="1723" spans="2:5">
      <c r="B1723" s="213" t="s">
        <v>3516</v>
      </c>
      <c r="C1723" s="198">
        <v>0</v>
      </c>
      <c r="D1723" s="198">
        <v>1341779.49</v>
      </c>
      <c r="E1723" s="198">
        <v>0</v>
      </c>
    </row>
    <row r="1724" spans="2:5">
      <c r="B1724" s="212" t="s">
        <v>3515</v>
      </c>
      <c r="C1724" s="198">
        <v>0</v>
      </c>
      <c r="D1724" s="198">
        <v>1341779.49</v>
      </c>
      <c r="E1724" s="198">
        <v>0</v>
      </c>
    </row>
    <row r="1725" spans="2:5">
      <c r="B1725" s="213" t="s">
        <v>3514</v>
      </c>
      <c r="C1725" s="198">
        <v>0</v>
      </c>
      <c r="D1725" s="198">
        <v>1341779.49</v>
      </c>
      <c r="E1725" s="198">
        <v>0</v>
      </c>
    </row>
    <row r="1726" spans="2:5">
      <c r="B1726" s="212" t="s">
        <v>3513</v>
      </c>
      <c r="C1726" s="198">
        <v>0</v>
      </c>
      <c r="D1726" s="198">
        <v>1341779.49</v>
      </c>
      <c r="E1726" s="198">
        <v>0</v>
      </c>
    </row>
    <row r="1727" spans="2:5">
      <c r="B1727" s="213" t="s">
        <v>3512</v>
      </c>
      <c r="C1727" s="198">
        <v>0</v>
      </c>
      <c r="D1727" s="198">
        <v>1341779.49</v>
      </c>
      <c r="E1727" s="198">
        <v>0</v>
      </c>
    </row>
    <row r="1728" spans="2:5">
      <c r="B1728" s="212" t="s">
        <v>3511</v>
      </c>
      <c r="C1728" s="198">
        <v>0</v>
      </c>
      <c r="D1728" s="198">
        <v>1341779.49</v>
      </c>
      <c r="E1728" s="198">
        <v>0</v>
      </c>
    </row>
    <row r="1729" spans="2:5">
      <c r="B1729" s="213" t="s">
        <v>3510</v>
      </c>
      <c r="C1729" s="198">
        <v>0</v>
      </c>
      <c r="D1729" s="198">
        <v>1341779.49</v>
      </c>
      <c r="E1729" s="198">
        <v>0</v>
      </c>
    </row>
    <row r="1730" spans="2:5">
      <c r="B1730" s="212" t="s">
        <v>3509</v>
      </c>
      <c r="C1730" s="198">
        <v>0</v>
      </c>
      <c r="D1730" s="198">
        <v>1341779.49</v>
      </c>
      <c r="E1730" s="198">
        <v>0</v>
      </c>
    </row>
    <row r="1731" spans="2:5">
      <c r="B1731" s="213" t="s">
        <v>3508</v>
      </c>
      <c r="C1731" s="198">
        <v>0</v>
      </c>
      <c r="D1731" s="198">
        <v>1889215.45</v>
      </c>
      <c r="E1731" s="198">
        <v>0</v>
      </c>
    </row>
    <row r="1732" spans="2:5">
      <c r="B1732" s="212" t="s">
        <v>3507</v>
      </c>
      <c r="C1732" s="198">
        <v>0</v>
      </c>
      <c r="D1732" s="198">
        <v>1889215.45</v>
      </c>
      <c r="E1732" s="198">
        <v>0</v>
      </c>
    </row>
    <row r="1733" spans="2:5">
      <c r="B1733" s="213" t="s">
        <v>4041</v>
      </c>
      <c r="C1733" s="198">
        <v>0</v>
      </c>
      <c r="D1733" s="198">
        <v>3136698.93</v>
      </c>
      <c r="E1733" s="198">
        <v>0</v>
      </c>
    </row>
    <row r="1734" spans="2:5">
      <c r="B1734" s="212" t="s">
        <v>3506</v>
      </c>
      <c r="C1734" s="198">
        <v>0</v>
      </c>
      <c r="D1734" s="198">
        <v>3136698.93</v>
      </c>
      <c r="E1734" s="198">
        <v>0</v>
      </c>
    </row>
    <row r="1735" spans="2:5">
      <c r="B1735" s="213" t="s">
        <v>1081</v>
      </c>
      <c r="C1735" s="198">
        <v>26873283</v>
      </c>
      <c r="D1735" s="198">
        <v>8061985</v>
      </c>
      <c r="E1735" s="198">
        <v>8054436.7999999998</v>
      </c>
    </row>
    <row r="1736" spans="2:5">
      <c r="B1736" s="212" t="s">
        <v>1082</v>
      </c>
      <c r="C1736" s="198">
        <v>26873283</v>
      </c>
      <c r="D1736" s="198">
        <v>8061985</v>
      </c>
      <c r="E1736" s="198">
        <v>8054436.7999999998</v>
      </c>
    </row>
    <row r="1737" spans="2:5">
      <c r="B1737" s="213" t="s">
        <v>4040</v>
      </c>
      <c r="C1737" s="198">
        <v>0</v>
      </c>
      <c r="D1737" s="198">
        <v>1889215.45</v>
      </c>
      <c r="E1737" s="198">
        <v>0</v>
      </c>
    </row>
    <row r="1738" spans="2:5">
      <c r="B1738" s="212" t="s">
        <v>3505</v>
      </c>
      <c r="C1738" s="198">
        <v>0</v>
      </c>
      <c r="D1738" s="198">
        <v>1889215.45</v>
      </c>
      <c r="E1738" s="198">
        <v>0</v>
      </c>
    </row>
    <row r="1739" spans="2:5">
      <c r="B1739" s="213" t="s">
        <v>2630</v>
      </c>
      <c r="C1739" s="198">
        <v>121315508</v>
      </c>
      <c r="D1739" s="198">
        <v>81310852.090000004</v>
      </c>
      <c r="E1739" s="198">
        <v>80863516.310000002</v>
      </c>
    </row>
    <row r="1740" spans="2:5">
      <c r="B1740" s="212" t="s">
        <v>2631</v>
      </c>
      <c r="C1740" s="198">
        <v>121315508</v>
      </c>
      <c r="D1740" s="198">
        <v>81310852.090000004</v>
      </c>
      <c r="E1740" s="198">
        <v>80863516.310000002</v>
      </c>
    </row>
    <row r="1741" spans="2:5">
      <c r="B1741" s="213" t="s">
        <v>3504</v>
      </c>
      <c r="C1741" s="198">
        <v>0</v>
      </c>
      <c r="D1741" s="198">
        <v>1341779.49</v>
      </c>
      <c r="E1741" s="198">
        <v>0</v>
      </c>
    </row>
    <row r="1742" spans="2:5">
      <c r="B1742" s="212" t="s">
        <v>3503</v>
      </c>
      <c r="C1742" s="198">
        <v>0</v>
      </c>
      <c r="D1742" s="198">
        <v>1341779.49</v>
      </c>
      <c r="E1742" s="198">
        <v>0</v>
      </c>
    </row>
    <row r="1743" spans="2:5">
      <c r="B1743" s="213" t="s">
        <v>3502</v>
      </c>
      <c r="C1743" s="198">
        <v>0</v>
      </c>
      <c r="D1743" s="198">
        <v>1889215.45</v>
      </c>
      <c r="E1743" s="198">
        <v>0</v>
      </c>
    </row>
    <row r="1744" spans="2:5">
      <c r="B1744" s="212" t="s">
        <v>3501</v>
      </c>
      <c r="C1744" s="198">
        <v>0</v>
      </c>
      <c r="D1744" s="198">
        <v>1889215.45</v>
      </c>
      <c r="E1744" s="198">
        <v>0</v>
      </c>
    </row>
    <row r="1745" spans="2:5">
      <c r="B1745" s="213" t="s">
        <v>3500</v>
      </c>
      <c r="C1745" s="198">
        <v>0</v>
      </c>
      <c r="D1745" s="198">
        <v>1341779.49</v>
      </c>
      <c r="E1745" s="198">
        <v>0</v>
      </c>
    </row>
    <row r="1746" spans="2:5">
      <c r="B1746" s="212" t="s">
        <v>3499</v>
      </c>
      <c r="C1746" s="198">
        <v>0</v>
      </c>
      <c r="D1746" s="198">
        <v>1341779.49</v>
      </c>
      <c r="E1746" s="198">
        <v>0</v>
      </c>
    </row>
    <row r="1747" spans="2:5">
      <c r="B1747" s="213" t="s">
        <v>3498</v>
      </c>
      <c r="C1747" s="198">
        <v>0</v>
      </c>
      <c r="D1747" s="198">
        <v>1341779.49</v>
      </c>
      <c r="E1747" s="198">
        <v>0</v>
      </c>
    </row>
    <row r="1748" spans="2:5">
      <c r="B1748" s="212" t="s">
        <v>3497</v>
      </c>
      <c r="C1748" s="198">
        <v>0</v>
      </c>
      <c r="D1748" s="198">
        <v>1341779.49</v>
      </c>
      <c r="E1748" s="198">
        <v>0</v>
      </c>
    </row>
    <row r="1749" spans="2:5">
      <c r="B1749" s="213" t="s">
        <v>3496</v>
      </c>
      <c r="C1749" s="198">
        <v>0</v>
      </c>
      <c r="D1749" s="198">
        <v>1341779.49</v>
      </c>
      <c r="E1749" s="198">
        <v>0</v>
      </c>
    </row>
    <row r="1750" spans="2:5">
      <c r="B1750" s="212" t="s">
        <v>3495</v>
      </c>
      <c r="C1750" s="198">
        <v>0</v>
      </c>
      <c r="D1750" s="198">
        <v>1341779.49</v>
      </c>
      <c r="E1750" s="198">
        <v>0</v>
      </c>
    </row>
    <row r="1751" spans="2:5">
      <c r="B1751" s="213" t="s">
        <v>4039</v>
      </c>
      <c r="C1751" s="198">
        <v>0</v>
      </c>
      <c r="D1751" s="198">
        <v>1341779.49</v>
      </c>
      <c r="E1751" s="198">
        <v>0</v>
      </c>
    </row>
    <row r="1752" spans="2:5">
      <c r="B1752" s="212" t="s">
        <v>3494</v>
      </c>
      <c r="C1752" s="198">
        <v>0</v>
      </c>
      <c r="D1752" s="198">
        <v>1341779.49</v>
      </c>
      <c r="E1752" s="198">
        <v>0</v>
      </c>
    </row>
    <row r="1753" spans="2:5">
      <c r="B1753" s="213" t="s">
        <v>2766</v>
      </c>
      <c r="C1753" s="198">
        <v>19287044</v>
      </c>
      <c r="D1753" s="198">
        <v>6936909</v>
      </c>
      <c r="E1753" s="198">
        <v>3279957</v>
      </c>
    </row>
    <row r="1754" spans="2:5">
      <c r="B1754" s="212" t="s">
        <v>2767</v>
      </c>
      <c r="C1754" s="198">
        <v>19287044</v>
      </c>
      <c r="D1754" s="198">
        <v>6936909</v>
      </c>
      <c r="E1754" s="198">
        <v>3279957</v>
      </c>
    </row>
    <row r="1755" spans="2:5">
      <c r="B1755" s="213" t="s">
        <v>4038</v>
      </c>
      <c r="C1755" s="198">
        <v>0</v>
      </c>
      <c r="D1755" s="198">
        <v>1341779.49</v>
      </c>
      <c r="E1755" s="198">
        <v>0</v>
      </c>
    </row>
    <row r="1756" spans="2:5">
      <c r="B1756" s="212" t="s">
        <v>3493</v>
      </c>
      <c r="C1756" s="198">
        <v>0</v>
      </c>
      <c r="D1756" s="198">
        <v>1341779.49</v>
      </c>
      <c r="E1756" s="198">
        <v>0</v>
      </c>
    </row>
    <row r="1757" spans="2:5">
      <c r="B1757" s="213" t="s">
        <v>3126</v>
      </c>
      <c r="C1757" s="198">
        <v>0</v>
      </c>
      <c r="D1757" s="198">
        <v>231236956.62</v>
      </c>
      <c r="E1757" s="198">
        <v>231236955.62</v>
      </c>
    </row>
    <row r="1758" spans="2:5">
      <c r="B1758" s="212" t="s">
        <v>3127</v>
      </c>
      <c r="C1758" s="198">
        <v>0</v>
      </c>
      <c r="D1758" s="198">
        <v>231236956.62</v>
      </c>
      <c r="E1758" s="198">
        <v>231236955.62</v>
      </c>
    </row>
    <row r="1759" spans="2:5">
      <c r="B1759" s="213" t="s">
        <v>3492</v>
      </c>
      <c r="C1759" s="198">
        <v>0</v>
      </c>
      <c r="D1759" s="198">
        <v>1341779.49</v>
      </c>
      <c r="E1759" s="198">
        <v>0</v>
      </c>
    </row>
    <row r="1760" spans="2:5">
      <c r="B1760" s="212" t="s">
        <v>3491</v>
      </c>
      <c r="C1760" s="198">
        <v>0</v>
      </c>
      <c r="D1760" s="198">
        <v>1341779.49</v>
      </c>
      <c r="E1760" s="198">
        <v>0</v>
      </c>
    </row>
    <row r="1761" spans="2:5">
      <c r="B1761" s="213" t="s">
        <v>3490</v>
      </c>
      <c r="C1761" s="198">
        <v>0</v>
      </c>
      <c r="D1761" s="198">
        <v>1341779.49</v>
      </c>
      <c r="E1761" s="198">
        <v>0</v>
      </c>
    </row>
    <row r="1762" spans="2:5">
      <c r="B1762" s="212" t="s">
        <v>3489</v>
      </c>
      <c r="C1762" s="198">
        <v>0</v>
      </c>
      <c r="D1762" s="198">
        <v>1341779.49</v>
      </c>
      <c r="E1762" s="198">
        <v>0</v>
      </c>
    </row>
    <row r="1763" spans="2:5">
      <c r="B1763" s="213" t="s">
        <v>3488</v>
      </c>
      <c r="C1763" s="198">
        <v>0</v>
      </c>
      <c r="D1763" s="198">
        <v>3136698.93</v>
      </c>
      <c r="E1763" s="198">
        <v>0</v>
      </c>
    </row>
    <row r="1764" spans="2:5">
      <c r="B1764" s="212" t="s">
        <v>3487</v>
      </c>
      <c r="C1764" s="198">
        <v>0</v>
      </c>
      <c r="D1764" s="198">
        <v>3136698.93</v>
      </c>
      <c r="E1764" s="198">
        <v>0</v>
      </c>
    </row>
    <row r="1765" spans="2:5">
      <c r="B1765" s="213" t="s">
        <v>3486</v>
      </c>
      <c r="C1765" s="198">
        <v>0</v>
      </c>
      <c r="D1765" s="198">
        <v>1889215.45</v>
      </c>
      <c r="E1765" s="198">
        <v>0</v>
      </c>
    </row>
    <row r="1766" spans="2:5">
      <c r="B1766" s="212" t="s">
        <v>3485</v>
      </c>
      <c r="C1766" s="198">
        <v>0</v>
      </c>
      <c r="D1766" s="198">
        <v>1889215.45</v>
      </c>
      <c r="E1766" s="198">
        <v>0</v>
      </c>
    </row>
    <row r="1767" spans="2:5">
      <c r="B1767" s="213" t="s">
        <v>2768</v>
      </c>
      <c r="C1767" s="198">
        <v>9643523</v>
      </c>
      <c r="D1767" s="198">
        <v>2268290</v>
      </c>
      <c r="E1767" s="198">
        <v>0</v>
      </c>
    </row>
    <row r="1768" spans="2:5">
      <c r="B1768" s="212" t="s">
        <v>2769</v>
      </c>
      <c r="C1768" s="198">
        <v>9643523</v>
      </c>
      <c r="D1768" s="198">
        <v>2268290</v>
      </c>
      <c r="E1768" s="198">
        <v>0</v>
      </c>
    </row>
    <row r="1769" spans="2:5">
      <c r="B1769" s="213" t="s">
        <v>2632</v>
      </c>
      <c r="C1769" s="198">
        <v>18159701</v>
      </c>
      <c r="D1769" s="198">
        <v>0</v>
      </c>
      <c r="E1769" s="198">
        <v>0</v>
      </c>
    </row>
    <row r="1770" spans="2:5">
      <c r="B1770" s="212" t="s">
        <v>2633</v>
      </c>
      <c r="C1770" s="198">
        <v>18159701</v>
      </c>
      <c r="D1770" s="198">
        <v>0</v>
      </c>
      <c r="E1770" s="198">
        <v>0</v>
      </c>
    </row>
    <row r="1771" spans="2:5">
      <c r="B1771" s="219" t="s">
        <v>283</v>
      </c>
      <c r="C1771" s="218">
        <v>14045132</v>
      </c>
      <c r="D1771" s="218">
        <v>8414692.5</v>
      </c>
      <c r="E1771" s="218">
        <v>8414692.2799999993</v>
      </c>
    </row>
    <row r="1772" spans="2:5">
      <c r="B1772" s="213" t="s">
        <v>4037</v>
      </c>
      <c r="C1772" s="198">
        <v>14045132</v>
      </c>
      <c r="D1772" s="198">
        <v>8414692.5</v>
      </c>
      <c r="E1772" s="198">
        <v>8414692.2799999993</v>
      </c>
    </row>
    <row r="1773" spans="2:5">
      <c r="B1773" s="212" t="s">
        <v>1292</v>
      </c>
      <c r="C1773" s="198">
        <v>14045132</v>
      </c>
      <c r="D1773" s="198">
        <v>8414692.5</v>
      </c>
      <c r="E1773" s="198">
        <v>8414692.2799999993</v>
      </c>
    </row>
    <row r="1774" spans="2:5">
      <c r="B1774" s="219" t="s">
        <v>298</v>
      </c>
      <c r="C1774" s="218">
        <v>204203847</v>
      </c>
      <c r="D1774" s="218">
        <v>162247386.22</v>
      </c>
      <c r="E1774" s="218">
        <v>0</v>
      </c>
    </row>
    <row r="1775" spans="2:5">
      <c r="B1775" s="213" t="s">
        <v>3702</v>
      </c>
      <c r="C1775" s="198">
        <v>0</v>
      </c>
      <c r="D1775" s="198">
        <v>62247386.219999999</v>
      </c>
      <c r="E1775" s="198">
        <v>0</v>
      </c>
    </row>
    <row r="1776" spans="2:5">
      <c r="B1776" s="212" t="s">
        <v>3701</v>
      </c>
      <c r="C1776" s="198">
        <v>0</v>
      </c>
      <c r="D1776" s="198">
        <v>62247386.219999999</v>
      </c>
      <c r="E1776" s="198">
        <v>0</v>
      </c>
    </row>
    <row r="1777" spans="2:5">
      <c r="B1777" s="213" t="s">
        <v>2955</v>
      </c>
      <c r="C1777" s="198">
        <v>204203847</v>
      </c>
      <c r="D1777" s="198">
        <v>100000000</v>
      </c>
      <c r="E1777" s="198">
        <v>0</v>
      </c>
    </row>
    <row r="1778" spans="2:5">
      <c r="B1778" s="212" t="s">
        <v>2560</v>
      </c>
      <c r="C1778" s="198">
        <v>204203847</v>
      </c>
      <c r="D1778" s="198">
        <v>100000000</v>
      </c>
      <c r="E1778" s="198">
        <v>0</v>
      </c>
    </row>
    <row r="1779" spans="2:5">
      <c r="B1779" s="219" t="s">
        <v>284</v>
      </c>
      <c r="C1779" s="218">
        <v>1446000000</v>
      </c>
      <c r="D1779" s="218">
        <v>1768081514.9000001</v>
      </c>
      <c r="E1779" s="218">
        <v>1036174029.25</v>
      </c>
    </row>
    <row r="1780" spans="2:5">
      <c r="B1780" s="213" t="s">
        <v>4036</v>
      </c>
      <c r="C1780" s="198">
        <v>1446000000</v>
      </c>
      <c r="D1780" s="198">
        <v>1768081514.9000001</v>
      </c>
      <c r="E1780" s="198">
        <v>1036174029.25</v>
      </c>
    </row>
    <row r="1781" spans="2:5">
      <c r="B1781" s="212" t="s">
        <v>753</v>
      </c>
      <c r="C1781" s="198">
        <v>1446000000</v>
      </c>
      <c r="D1781" s="198">
        <v>1768081514.9000001</v>
      </c>
      <c r="E1781" s="198">
        <v>1036174029.25</v>
      </c>
    </row>
    <row r="1782" spans="2:5">
      <c r="B1782" s="214" t="s">
        <v>423</v>
      </c>
      <c r="C1782" s="198">
        <v>211299189</v>
      </c>
      <c r="D1782" s="198">
        <v>1199497776.6300001</v>
      </c>
      <c r="E1782" s="198">
        <v>888070528.77999985</v>
      </c>
    </row>
    <row r="1783" spans="2:5">
      <c r="B1783" s="219" t="s">
        <v>281</v>
      </c>
      <c r="C1783" s="218">
        <v>208491159</v>
      </c>
      <c r="D1783" s="218">
        <v>969026947.6400001</v>
      </c>
      <c r="E1783" s="218">
        <v>888070528.77999985</v>
      </c>
    </row>
    <row r="1784" spans="2:5">
      <c r="B1784" s="213" t="s">
        <v>3699</v>
      </c>
      <c r="C1784" s="198">
        <v>0</v>
      </c>
      <c r="D1784" s="198">
        <v>64126000</v>
      </c>
      <c r="E1784" s="198">
        <v>92000</v>
      </c>
    </row>
    <row r="1785" spans="2:5">
      <c r="B1785" s="212" t="s">
        <v>3698</v>
      </c>
      <c r="C1785" s="198">
        <v>0</v>
      </c>
      <c r="D1785" s="198">
        <v>64126000</v>
      </c>
      <c r="E1785" s="198">
        <v>92000</v>
      </c>
    </row>
    <row r="1786" spans="2:5">
      <c r="B1786" s="213" t="s">
        <v>424</v>
      </c>
      <c r="C1786" s="198">
        <v>2855017</v>
      </c>
      <c r="D1786" s="198">
        <v>0</v>
      </c>
      <c r="E1786" s="198">
        <v>0</v>
      </c>
    </row>
    <row r="1787" spans="2:5">
      <c r="B1787" s="212" t="s">
        <v>759</v>
      </c>
      <c r="C1787" s="198">
        <v>2855017</v>
      </c>
      <c r="D1787" s="198">
        <v>0</v>
      </c>
      <c r="E1787" s="198">
        <v>0</v>
      </c>
    </row>
    <row r="1788" spans="2:5">
      <c r="B1788" s="213" t="s">
        <v>3128</v>
      </c>
      <c r="C1788" s="198">
        <v>0</v>
      </c>
      <c r="D1788" s="198">
        <v>782484657.94000006</v>
      </c>
      <c r="E1788" s="198">
        <v>782084656.94000006</v>
      </c>
    </row>
    <row r="1789" spans="2:5">
      <c r="B1789" s="212" t="s">
        <v>3129</v>
      </c>
      <c r="C1789" s="198">
        <v>0</v>
      </c>
      <c r="D1789" s="198">
        <v>782484657.94000006</v>
      </c>
      <c r="E1789" s="198">
        <v>782084656.94000006</v>
      </c>
    </row>
    <row r="1790" spans="2:5">
      <c r="B1790" s="213" t="s">
        <v>1293</v>
      </c>
      <c r="C1790" s="198">
        <v>4628889</v>
      </c>
      <c r="D1790" s="198">
        <v>1.95</v>
      </c>
      <c r="E1790" s="198">
        <v>0</v>
      </c>
    </row>
    <row r="1791" spans="2:5">
      <c r="B1791" s="212" t="s">
        <v>1294</v>
      </c>
      <c r="C1791" s="198">
        <v>4628889</v>
      </c>
      <c r="D1791" s="198">
        <v>1.95</v>
      </c>
      <c r="E1791" s="198">
        <v>0</v>
      </c>
    </row>
    <row r="1792" spans="2:5">
      <c r="B1792" s="213" t="s">
        <v>1295</v>
      </c>
      <c r="C1792" s="198">
        <v>4628889</v>
      </c>
      <c r="D1792" s="198">
        <v>1.95</v>
      </c>
      <c r="E1792" s="198">
        <v>0</v>
      </c>
    </row>
    <row r="1793" spans="2:5">
      <c r="B1793" s="212" t="s">
        <v>1296</v>
      </c>
      <c r="C1793" s="198">
        <v>4628889</v>
      </c>
      <c r="D1793" s="198">
        <v>1.95</v>
      </c>
      <c r="E1793" s="198">
        <v>0</v>
      </c>
    </row>
    <row r="1794" spans="2:5">
      <c r="B1794" s="213" t="s">
        <v>1297</v>
      </c>
      <c r="C1794" s="198">
        <v>6606206</v>
      </c>
      <c r="D1794" s="198">
        <v>1</v>
      </c>
      <c r="E1794" s="198">
        <v>0</v>
      </c>
    </row>
    <row r="1795" spans="2:5">
      <c r="B1795" s="212" t="s">
        <v>1298</v>
      </c>
      <c r="C1795" s="198">
        <v>6606206</v>
      </c>
      <c r="D1795" s="198">
        <v>1</v>
      </c>
      <c r="E1795" s="198">
        <v>0</v>
      </c>
    </row>
    <row r="1796" spans="2:5">
      <c r="B1796" s="213" t="s">
        <v>425</v>
      </c>
      <c r="C1796" s="198">
        <v>1581666</v>
      </c>
      <c r="D1796" s="198">
        <v>1581666</v>
      </c>
      <c r="E1796" s="198">
        <v>1200000</v>
      </c>
    </row>
    <row r="1797" spans="2:5">
      <c r="B1797" s="212" t="s">
        <v>760</v>
      </c>
      <c r="C1797" s="198">
        <v>1581666</v>
      </c>
      <c r="D1797" s="198">
        <v>1581666</v>
      </c>
      <c r="E1797" s="198">
        <v>1200000</v>
      </c>
    </row>
    <row r="1798" spans="2:5">
      <c r="B1798" s="213" t="s">
        <v>426</v>
      </c>
      <c r="C1798" s="198">
        <v>2400000</v>
      </c>
      <c r="D1798" s="198">
        <v>16439274.82</v>
      </c>
      <c r="E1798" s="198">
        <v>15041578.41</v>
      </c>
    </row>
    <row r="1799" spans="2:5">
      <c r="B1799" s="212" t="s">
        <v>761</v>
      </c>
      <c r="C1799" s="198">
        <v>2400000</v>
      </c>
      <c r="D1799" s="198">
        <v>16439274.82</v>
      </c>
      <c r="E1799" s="198">
        <v>15041578.41</v>
      </c>
    </row>
    <row r="1800" spans="2:5">
      <c r="B1800" s="213" t="s">
        <v>1442</v>
      </c>
      <c r="C1800" s="198">
        <v>6779437</v>
      </c>
      <c r="D1800" s="198">
        <v>6779437</v>
      </c>
      <c r="E1800" s="198">
        <v>1518981.56</v>
      </c>
    </row>
    <row r="1801" spans="2:5">
      <c r="B1801" s="212" t="s">
        <v>1443</v>
      </c>
      <c r="C1801" s="198">
        <v>6779437</v>
      </c>
      <c r="D1801" s="198">
        <v>6779437</v>
      </c>
      <c r="E1801" s="198">
        <v>1518981.56</v>
      </c>
    </row>
    <row r="1802" spans="2:5">
      <c r="B1802" s="213" t="s">
        <v>1444</v>
      </c>
      <c r="C1802" s="198">
        <v>12576962</v>
      </c>
      <c r="D1802" s="198">
        <v>2861944.06</v>
      </c>
      <c r="E1802" s="198">
        <v>2861943.06</v>
      </c>
    </row>
    <row r="1803" spans="2:5">
      <c r="B1803" s="212" t="s">
        <v>1445</v>
      </c>
      <c r="C1803" s="198">
        <v>12576962</v>
      </c>
      <c r="D1803" s="198">
        <v>2861944.06</v>
      </c>
      <c r="E1803" s="198">
        <v>2861943.06</v>
      </c>
    </row>
    <row r="1804" spans="2:5">
      <c r="B1804" s="213" t="s">
        <v>427</v>
      </c>
      <c r="C1804" s="198">
        <v>76425066</v>
      </c>
      <c r="D1804" s="198">
        <v>25000002</v>
      </c>
      <c r="E1804" s="198">
        <v>24980412.5</v>
      </c>
    </row>
    <row r="1805" spans="2:5">
      <c r="B1805" s="212" t="s">
        <v>762</v>
      </c>
      <c r="C1805" s="198">
        <v>76425066</v>
      </c>
      <c r="D1805" s="198">
        <v>25000002</v>
      </c>
      <c r="E1805" s="198">
        <v>24980412.5</v>
      </c>
    </row>
    <row r="1806" spans="2:5">
      <c r="B1806" s="213" t="s">
        <v>2634</v>
      </c>
      <c r="C1806" s="198">
        <v>28767539</v>
      </c>
      <c r="D1806" s="198">
        <v>18290991.27</v>
      </c>
      <c r="E1806" s="198">
        <v>18290989.009999998</v>
      </c>
    </row>
    <row r="1807" spans="2:5">
      <c r="B1807" s="212" t="s">
        <v>2635</v>
      </c>
      <c r="C1807" s="198">
        <v>28767539</v>
      </c>
      <c r="D1807" s="198">
        <v>18290991.27</v>
      </c>
      <c r="E1807" s="198">
        <v>18290989.009999998</v>
      </c>
    </row>
    <row r="1808" spans="2:5">
      <c r="B1808" s="213" t="s">
        <v>1024</v>
      </c>
      <c r="C1808" s="198">
        <v>8523565</v>
      </c>
      <c r="D1808" s="198">
        <v>1</v>
      </c>
      <c r="E1808" s="198">
        <v>0</v>
      </c>
    </row>
    <row r="1809" spans="2:5">
      <c r="B1809" s="212" t="s">
        <v>1025</v>
      </c>
      <c r="C1809" s="198">
        <v>8523565</v>
      </c>
      <c r="D1809" s="198">
        <v>1</v>
      </c>
      <c r="E1809" s="198">
        <v>0</v>
      </c>
    </row>
    <row r="1810" spans="2:5">
      <c r="B1810" s="213" t="s">
        <v>3130</v>
      </c>
      <c r="C1810" s="198">
        <v>0</v>
      </c>
      <c r="D1810" s="198">
        <v>9462001</v>
      </c>
      <c r="E1810" s="198">
        <v>0</v>
      </c>
    </row>
    <row r="1811" spans="2:5">
      <c r="B1811" s="212" t="s">
        <v>3131</v>
      </c>
      <c r="C1811" s="198">
        <v>0</v>
      </c>
      <c r="D1811" s="198">
        <v>9462001</v>
      </c>
      <c r="E1811" s="198">
        <v>0</v>
      </c>
    </row>
    <row r="1812" spans="2:5">
      <c r="B1812" s="213" t="s">
        <v>1083</v>
      </c>
      <c r="C1812" s="198">
        <v>52717923</v>
      </c>
      <c r="D1812" s="198">
        <v>42000967.649999999</v>
      </c>
      <c r="E1812" s="198">
        <v>41999967.299999997</v>
      </c>
    </row>
    <row r="1813" spans="2:5">
      <c r="B1813" s="212" t="s">
        <v>1084</v>
      </c>
      <c r="C1813" s="198">
        <v>52717923</v>
      </c>
      <c r="D1813" s="198">
        <v>42000967.649999999</v>
      </c>
      <c r="E1813" s="198">
        <v>41999967.299999997</v>
      </c>
    </row>
    <row r="1814" spans="2:5">
      <c r="B1814" s="219" t="s">
        <v>283</v>
      </c>
      <c r="C1814" s="218">
        <v>0</v>
      </c>
      <c r="D1814" s="218">
        <v>203999999.99000004</v>
      </c>
      <c r="E1814" s="218">
        <v>0</v>
      </c>
    </row>
    <row r="1815" spans="2:5">
      <c r="B1815" s="213" t="s">
        <v>3285</v>
      </c>
      <c r="C1815" s="198">
        <v>0</v>
      </c>
      <c r="D1815" s="198">
        <v>203999999.99000004</v>
      </c>
      <c r="E1815" s="198">
        <v>0</v>
      </c>
    </row>
    <row r="1816" spans="2:5">
      <c r="B1816" s="212" t="s">
        <v>3284</v>
      </c>
      <c r="C1816" s="198">
        <v>0</v>
      </c>
      <c r="D1816" s="198">
        <v>203999999.99000004</v>
      </c>
      <c r="E1816" s="198">
        <v>0</v>
      </c>
    </row>
    <row r="1817" spans="2:5">
      <c r="B1817" s="219" t="s">
        <v>298</v>
      </c>
      <c r="C1817" s="218">
        <v>0</v>
      </c>
      <c r="D1817" s="218">
        <v>23662799</v>
      </c>
      <c r="E1817" s="218">
        <v>0</v>
      </c>
    </row>
    <row r="1818" spans="2:5">
      <c r="B1818" s="213" t="s">
        <v>427</v>
      </c>
      <c r="C1818" s="198">
        <v>0</v>
      </c>
      <c r="D1818" s="198">
        <v>23662799</v>
      </c>
      <c r="E1818" s="198">
        <v>0</v>
      </c>
    </row>
    <row r="1819" spans="2:5">
      <c r="B1819" s="212" t="s">
        <v>762</v>
      </c>
      <c r="C1819" s="198">
        <v>0</v>
      </c>
      <c r="D1819" s="198">
        <v>23662799</v>
      </c>
      <c r="E1819" s="198">
        <v>0</v>
      </c>
    </row>
    <row r="1820" spans="2:5">
      <c r="B1820" s="219" t="s">
        <v>285</v>
      </c>
      <c r="C1820" s="218">
        <v>2808030</v>
      </c>
      <c r="D1820" s="218">
        <v>2808030</v>
      </c>
      <c r="E1820" s="218">
        <v>0</v>
      </c>
    </row>
    <row r="1821" spans="2:5">
      <c r="B1821" s="213" t="s">
        <v>282</v>
      </c>
      <c r="C1821" s="198">
        <v>2808030</v>
      </c>
      <c r="D1821" s="198">
        <v>2808030</v>
      </c>
      <c r="E1821" s="198">
        <v>0</v>
      </c>
    </row>
    <row r="1822" spans="2:5">
      <c r="B1822" s="212" t="s">
        <v>763</v>
      </c>
      <c r="C1822" s="198">
        <v>2808030</v>
      </c>
      <c r="D1822" s="198">
        <v>2808030</v>
      </c>
      <c r="E1822" s="198">
        <v>0</v>
      </c>
    </row>
    <row r="1823" spans="2:5">
      <c r="B1823" s="214" t="s">
        <v>428</v>
      </c>
      <c r="C1823" s="198">
        <v>878581407</v>
      </c>
      <c r="D1823" s="198">
        <v>843381392.40999985</v>
      </c>
      <c r="E1823" s="198">
        <v>597402659</v>
      </c>
    </row>
    <row r="1824" spans="2:5">
      <c r="B1824" s="219" t="s">
        <v>281</v>
      </c>
      <c r="C1824" s="218">
        <v>613242364</v>
      </c>
      <c r="D1824" s="218">
        <v>599548338.79999995</v>
      </c>
      <c r="E1824" s="218">
        <v>376414020.26999998</v>
      </c>
    </row>
    <row r="1825" spans="2:5">
      <c r="B1825" s="213" t="s">
        <v>282</v>
      </c>
      <c r="C1825" s="198">
        <v>875000</v>
      </c>
      <c r="D1825" s="198">
        <v>875000</v>
      </c>
      <c r="E1825" s="198">
        <v>0</v>
      </c>
    </row>
    <row r="1826" spans="2:5">
      <c r="B1826" s="212" t="s">
        <v>764</v>
      </c>
      <c r="C1826" s="198">
        <v>875000</v>
      </c>
      <c r="D1826" s="198">
        <v>875000</v>
      </c>
      <c r="E1826" s="198">
        <v>0</v>
      </c>
    </row>
    <row r="1827" spans="2:5">
      <c r="B1827" s="213" t="s">
        <v>4035</v>
      </c>
      <c r="C1827" s="198">
        <v>6558125</v>
      </c>
      <c r="D1827" s="198">
        <v>1</v>
      </c>
      <c r="E1827" s="198">
        <v>0</v>
      </c>
    </row>
    <row r="1828" spans="2:5">
      <c r="B1828" s="212" t="s">
        <v>1299</v>
      </c>
      <c r="C1828" s="198">
        <v>6558125</v>
      </c>
      <c r="D1828" s="198">
        <v>1</v>
      </c>
      <c r="E1828" s="198">
        <v>0</v>
      </c>
    </row>
    <row r="1829" spans="2:5">
      <c r="B1829" s="213" t="s">
        <v>429</v>
      </c>
      <c r="C1829" s="198">
        <v>3167835</v>
      </c>
      <c r="D1829" s="198">
        <v>3167835</v>
      </c>
      <c r="E1829" s="198">
        <v>0</v>
      </c>
    </row>
    <row r="1830" spans="2:5">
      <c r="B1830" s="212" t="s">
        <v>765</v>
      </c>
      <c r="C1830" s="198">
        <v>3167835</v>
      </c>
      <c r="D1830" s="198">
        <v>3167835</v>
      </c>
      <c r="E1830" s="198">
        <v>0</v>
      </c>
    </row>
    <row r="1831" spans="2:5">
      <c r="B1831" s="213" t="s">
        <v>1300</v>
      </c>
      <c r="C1831" s="198">
        <v>12313456</v>
      </c>
      <c r="D1831" s="198">
        <v>10774274.43</v>
      </c>
      <c r="E1831" s="198">
        <v>3283215.35</v>
      </c>
    </row>
    <row r="1832" spans="2:5">
      <c r="B1832" s="212" t="s">
        <v>1301</v>
      </c>
      <c r="C1832" s="198">
        <v>12313456</v>
      </c>
      <c r="D1832" s="198">
        <v>10774274.43</v>
      </c>
      <c r="E1832" s="198">
        <v>3283215.35</v>
      </c>
    </row>
    <row r="1833" spans="2:5">
      <c r="B1833" s="213" t="s">
        <v>4034</v>
      </c>
      <c r="C1833" s="198">
        <v>0</v>
      </c>
      <c r="D1833" s="198">
        <v>1550000</v>
      </c>
      <c r="E1833" s="198">
        <v>0</v>
      </c>
    </row>
    <row r="1834" spans="2:5">
      <c r="B1834" s="212" t="s">
        <v>3227</v>
      </c>
      <c r="C1834" s="198">
        <v>0</v>
      </c>
      <c r="D1834" s="198">
        <v>1550000</v>
      </c>
      <c r="E1834" s="198">
        <v>0</v>
      </c>
    </row>
    <row r="1835" spans="2:5">
      <c r="B1835" s="213" t="s">
        <v>1302</v>
      </c>
      <c r="C1835" s="198">
        <v>11035275</v>
      </c>
      <c r="D1835" s="198">
        <v>1</v>
      </c>
      <c r="E1835" s="198">
        <v>0</v>
      </c>
    </row>
    <row r="1836" spans="2:5">
      <c r="B1836" s="212" t="s">
        <v>1303</v>
      </c>
      <c r="C1836" s="198">
        <v>11035275</v>
      </c>
      <c r="D1836" s="198">
        <v>1</v>
      </c>
      <c r="E1836" s="198">
        <v>0</v>
      </c>
    </row>
    <row r="1837" spans="2:5">
      <c r="B1837" s="213" t="s">
        <v>1304</v>
      </c>
      <c r="C1837" s="198">
        <v>6558125</v>
      </c>
      <c r="D1837" s="198">
        <v>5738359.75</v>
      </c>
      <c r="E1837" s="198">
        <v>0</v>
      </c>
    </row>
    <row r="1838" spans="2:5">
      <c r="B1838" s="212" t="s">
        <v>1305</v>
      </c>
      <c r="C1838" s="198">
        <v>6558125</v>
      </c>
      <c r="D1838" s="198">
        <v>5738359.75</v>
      </c>
      <c r="E1838" s="198">
        <v>0</v>
      </c>
    </row>
    <row r="1839" spans="2:5">
      <c r="B1839" s="213" t="s">
        <v>1306</v>
      </c>
      <c r="C1839" s="198">
        <v>11035275</v>
      </c>
      <c r="D1839" s="198">
        <v>9655865.5600000005</v>
      </c>
      <c r="E1839" s="198">
        <v>7339029.29</v>
      </c>
    </row>
    <row r="1840" spans="2:5">
      <c r="B1840" s="212" t="s">
        <v>1307</v>
      </c>
      <c r="C1840" s="198">
        <v>11035275</v>
      </c>
      <c r="D1840" s="198">
        <v>9655865.5600000005</v>
      </c>
      <c r="E1840" s="198">
        <v>7339029.29</v>
      </c>
    </row>
    <row r="1841" spans="2:5">
      <c r="B1841" s="213" t="s">
        <v>1308</v>
      </c>
      <c r="C1841" s="198">
        <v>11035275</v>
      </c>
      <c r="D1841" s="198">
        <v>9655865.5600000005</v>
      </c>
      <c r="E1841" s="198">
        <v>7100499.96</v>
      </c>
    </row>
    <row r="1842" spans="2:5">
      <c r="B1842" s="212" t="s">
        <v>1309</v>
      </c>
      <c r="C1842" s="198">
        <v>11035275</v>
      </c>
      <c r="D1842" s="198">
        <v>9655865.5600000005</v>
      </c>
      <c r="E1842" s="198">
        <v>7100499.96</v>
      </c>
    </row>
    <row r="1843" spans="2:5">
      <c r="B1843" s="213" t="s">
        <v>4033</v>
      </c>
      <c r="C1843" s="198">
        <v>0</v>
      </c>
      <c r="D1843" s="198">
        <v>1315000</v>
      </c>
      <c r="E1843" s="198">
        <v>0</v>
      </c>
    </row>
    <row r="1844" spans="2:5">
      <c r="B1844" s="212" t="s">
        <v>3226</v>
      </c>
      <c r="C1844" s="198">
        <v>0</v>
      </c>
      <c r="D1844" s="198">
        <v>1315000</v>
      </c>
      <c r="E1844" s="198">
        <v>0</v>
      </c>
    </row>
    <row r="1845" spans="2:5">
      <c r="B1845" s="213" t="s">
        <v>1310</v>
      </c>
      <c r="C1845" s="198">
        <v>11035275</v>
      </c>
      <c r="D1845" s="198">
        <v>9655865.5600000005</v>
      </c>
      <c r="E1845" s="198">
        <v>0</v>
      </c>
    </row>
    <row r="1846" spans="2:5">
      <c r="B1846" s="212" t="s">
        <v>1311</v>
      </c>
      <c r="C1846" s="198">
        <v>11035275</v>
      </c>
      <c r="D1846" s="198">
        <v>9655865.5600000005</v>
      </c>
      <c r="E1846" s="198">
        <v>0</v>
      </c>
    </row>
    <row r="1847" spans="2:5">
      <c r="B1847" s="213" t="s">
        <v>1312</v>
      </c>
      <c r="C1847" s="198">
        <v>12313456</v>
      </c>
      <c r="D1847" s="198">
        <v>1</v>
      </c>
      <c r="E1847" s="198">
        <v>0</v>
      </c>
    </row>
    <row r="1848" spans="2:5">
      <c r="B1848" s="212" t="s">
        <v>1313</v>
      </c>
      <c r="C1848" s="198">
        <v>12313456</v>
      </c>
      <c r="D1848" s="198">
        <v>1</v>
      </c>
      <c r="E1848" s="198">
        <v>0</v>
      </c>
    </row>
    <row r="1849" spans="2:5">
      <c r="B1849" s="213" t="s">
        <v>1314</v>
      </c>
      <c r="C1849" s="198">
        <v>11035275</v>
      </c>
      <c r="D1849" s="198">
        <v>9655865.5600000005</v>
      </c>
      <c r="E1849" s="198">
        <v>3389552.26</v>
      </c>
    </row>
    <row r="1850" spans="2:5">
      <c r="B1850" s="212" t="s">
        <v>1315</v>
      </c>
      <c r="C1850" s="198">
        <v>11035275</v>
      </c>
      <c r="D1850" s="198">
        <v>9655865.5600000005</v>
      </c>
      <c r="E1850" s="198">
        <v>3389552.26</v>
      </c>
    </row>
    <row r="1851" spans="2:5">
      <c r="B1851" s="213" t="s">
        <v>1316</v>
      </c>
      <c r="C1851" s="198">
        <v>12313456</v>
      </c>
      <c r="D1851" s="198">
        <v>6891530.46</v>
      </c>
      <c r="E1851" s="198">
        <v>2891530.46</v>
      </c>
    </row>
    <row r="1852" spans="2:5">
      <c r="B1852" s="212" t="s">
        <v>1317</v>
      </c>
      <c r="C1852" s="198">
        <v>12313456</v>
      </c>
      <c r="D1852" s="198">
        <v>6891530.46</v>
      </c>
      <c r="E1852" s="198">
        <v>2891530.46</v>
      </c>
    </row>
    <row r="1853" spans="2:5">
      <c r="B1853" s="213" t="s">
        <v>430</v>
      </c>
      <c r="C1853" s="198">
        <v>4319869</v>
      </c>
      <c r="D1853" s="198">
        <v>4319869</v>
      </c>
      <c r="E1853" s="198">
        <v>0</v>
      </c>
    </row>
    <row r="1854" spans="2:5">
      <c r="B1854" s="212" t="s">
        <v>766</v>
      </c>
      <c r="C1854" s="198">
        <v>4319869</v>
      </c>
      <c r="D1854" s="198">
        <v>4319869</v>
      </c>
      <c r="E1854" s="198">
        <v>0</v>
      </c>
    </row>
    <row r="1855" spans="2:5">
      <c r="B1855" s="213" t="s">
        <v>431</v>
      </c>
      <c r="C1855" s="198">
        <v>65126740</v>
      </c>
      <c r="D1855" s="198">
        <v>35547332.759999998</v>
      </c>
      <c r="E1855" s="198">
        <v>25058256.25</v>
      </c>
    </row>
    <row r="1856" spans="2:5">
      <c r="B1856" s="212" t="s">
        <v>767</v>
      </c>
      <c r="C1856" s="198">
        <v>65126740</v>
      </c>
      <c r="D1856" s="198">
        <v>35547332.759999998</v>
      </c>
      <c r="E1856" s="198">
        <v>25058256.25</v>
      </c>
    </row>
    <row r="1857" spans="2:5">
      <c r="B1857" s="213" t="s">
        <v>432</v>
      </c>
      <c r="C1857" s="198">
        <v>2334628</v>
      </c>
      <c r="D1857" s="198">
        <v>0</v>
      </c>
      <c r="E1857" s="198">
        <v>0</v>
      </c>
    </row>
    <row r="1858" spans="2:5">
      <c r="B1858" s="212" t="s">
        <v>768</v>
      </c>
      <c r="C1858" s="198">
        <v>2334628</v>
      </c>
      <c r="D1858" s="198">
        <v>0</v>
      </c>
      <c r="E1858" s="198">
        <v>0</v>
      </c>
    </row>
    <row r="1859" spans="2:5">
      <c r="B1859" s="213" t="s">
        <v>433</v>
      </c>
      <c r="C1859" s="198">
        <v>30719190</v>
      </c>
      <c r="D1859" s="198">
        <v>53120398.200000003</v>
      </c>
      <c r="E1859" s="198">
        <v>14844555.460000001</v>
      </c>
    </row>
    <row r="1860" spans="2:5">
      <c r="B1860" s="212" t="s">
        <v>769</v>
      </c>
      <c r="C1860" s="198">
        <v>30719190</v>
      </c>
      <c r="D1860" s="198">
        <v>53120398.200000003</v>
      </c>
      <c r="E1860" s="198">
        <v>14844555.460000001</v>
      </c>
    </row>
    <row r="1861" spans="2:5">
      <c r="B1861" s="213" t="s">
        <v>2229</v>
      </c>
      <c r="C1861" s="198">
        <v>13620359</v>
      </c>
      <c r="D1861" s="198">
        <v>13620359</v>
      </c>
      <c r="E1861" s="198">
        <v>0</v>
      </c>
    </row>
    <row r="1862" spans="2:5">
      <c r="B1862" s="212" t="s">
        <v>2230</v>
      </c>
      <c r="C1862" s="198">
        <v>13620359</v>
      </c>
      <c r="D1862" s="198">
        <v>13620359</v>
      </c>
      <c r="E1862" s="198">
        <v>0</v>
      </c>
    </row>
    <row r="1863" spans="2:5">
      <c r="B1863" s="213" t="s">
        <v>1593</v>
      </c>
      <c r="C1863" s="198">
        <v>6731551</v>
      </c>
      <c r="D1863" s="198">
        <v>4542812.1600000001</v>
      </c>
      <c r="E1863" s="198">
        <v>3943823.47</v>
      </c>
    </row>
    <row r="1864" spans="2:5">
      <c r="B1864" s="212" t="s">
        <v>1594</v>
      </c>
      <c r="C1864" s="198">
        <v>6731551</v>
      </c>
      <c r="D1864" s="198">
        <v>4542812.1600000001</v>
      </c>
      <c r="E1864" s="198">
        <v>3943823.47</v>
      </c>
    </row>
    <row r="1865" spans="2:5">
      <c r="B1865" s="213" t="s">
        <v>1595</v>
      </c>
      <c r="C1865" s="198">
        <v>11208701</v>
      </c>
      <c r="D1865" s="198">
        <v>2535630.13</v>
      </c>
      <c r="E1865" s="198">
        <v>2535629.02</v>
      </c>
    </row>
    <row r="1866" spans="2:5">
      <c r="B1866" s="212" t="s">
        <v>1596</v>
      </c>
      <c r="C1866" s="198">
        <v>11208701</v>
      </c>
      <c r="D1866" s="198">
        <v>2535630.13</v>
      </c>
      <c r="E1866" s="198">
        <v>2535629.02</v>
      </c>
    </row>
    <row r="1867" spans="2:5">
      <c r="B1867" s="213" t="s">
        <v>1597</v>
      </c>
      <c r="C1867" s="198">
        <v>11208701</v>
      </c>
      <c r="D1867" s="198">
        <v>1570630</v>
      </c>
      <c r="E1867" s="198">
        <v>1570628.77</v>
      </c>
    </row>
    <row r="1868" spans="2:5">
      <c r="B1868" s="212" t="s">
        <v>1598</v>
      </c>
      <c r="C1868" s="198">
        <v>11208701</v>
      </c>
      <c r="D1868" s="198">
        <v>1570630</v>
      </c>
      <c r="E1868" s="198">
        <v>1570628.77</v>
      </c>
    </row>
    <row r="1869" spans="2:5">
      <c r="B1869" s="213" t="s">
        <v>1599</v>
      </c>
      <c r="C1869" s="198">
        <v>6731551</v>
      </c>
      <c r="D1869" s="198">
        <v>2535630.13</v>
      </c>
      <c r="E1869" s="198">
        <v>2535629.0299999998</v>
      </c>
    </row>
    <row r="1870" spans="2:5">
      <c r="B1870" s="212" t="s">
        <v>1600</v>
      </c>
      <c r="C1870" s="198">
        <v>6731551</v>
      </c>
      <c r="D1870" s="198">
        <v>2535630.13</v>
      </c>
      <c r="E1870" s="198">
        <v>2535629.0299999998</v>
      </c>
    </row>
    <row r="1871" spans="2:5">
      <c r="B1871" s="213" t="s">
        <v>1601</v>
      </c>
      <c r="C1871" s="198">
        <v>11208701</v>
      </c>
      <c r="D1871" s="198">
        <v>2535630.13</v>
      </c>
      <c r="E1871" s="198">
        <v>2535629.0299999998</v>
      </c>
    </row>
    <row r="1872" spans="2:5">
      <c r="B1872" s="212" t="s">
        <v>1602</v>
      </c>
      <c r="C1872" s="198">
        <v>11208701</v>
      </c>
      <c r="D1872" s="198">
        <v>2535630.13</v>
      </c>
      <c r="E1872" s="198">
        <v>2535629.0299999998</v>
      </c>
    </row>
    <row r="1873" spans="2:5">
      <c r="B1873" s="213" t="s">
        <v>1603</v>
      </c>
      <c r="C1873" s="198">
        <v>4768626</v>
      </c>
      <c r="D1873" s="198">
        <v>1</v>
      </c>
      <c r="E1873" s="198">
        <v>0</v>
      </c>
    </row>
    <row r="1874" spans="2:5">
      <c r="B1874" s="212" t="s">
        <v>1604</v>
      </c>
      <c r="C1874" s="198">
        <v>4768626</v>
      </c>
      <c r="D1874" s="198">
        <v>1</v>
      </c>
      <c r="E1874" s="198">
        <v>0</v>
      </c>
    </row>
    <row r="1875" spans="2:5">
      <c r="B1875" s="213" t="s">
        <v>4032</v>
      </c>
      <c r="C1875" s="198">
        <v>6731551</v>
      </c>
      <c r="D1875" s="198">
        <v>1</v>
      </c>
      <c r="E1875" s="198">
        <v>0</v>
      </c>
    </row>
    <row r="1876" spans="2:5">
      <c r="B1876" s="212" t="s">
        <v>1605</v>
      </c>
      <c r="C1876" s="198">
        <v>6731551</v>
      </c>
      <c r="D1876" s="198">
        <v>1</v>
      </c>
      <c r="E1876" s="198">
        <v>0</v>
      </c>
    </row>
    <row r="1877" spans="2:5">
      <c r="B1877" s="213" t="s">
        <v>434</v>
      </c>
      <c r="C1877" s="198">
        <v>201040000</v>
      </c>
      <c r="D1877" s="198">
        <v>372940000</v>
      </c>
      <c r="E1877" s="198">
        <v>272822626.01999998</v>
      </c>
    </row>
    <row r="1878" spans="2:5">
      <c r="B1878" s="212" t="s">
        <v>770</v>
      </c>
      <c r="C1878" s="198">
        <v>201040000</v>
      </c>
      <c r="D1878" s="198">
        <v>372940000</v>
      </c>
      <c r="E1878" s="198">
        <v>272822626.01999998</v>
      </c>
    </row>
    <row r="1879" spans="2:5">
      <c r="B1879" s="213" t="s">
        <v>4031</v>
      </c>
      <c r="C1879" s="198">
        <v>11208701</v>
      </c>
      <c r="D1879" s="198">
        <v>1</v>
      </c>
      <c r="E1879" s="198">
        <v>0</v>
      </c>
    </row>
    <row r="1880" spans="2:5">
      <c r="B1880" s="212" t="s">
        <v>1606</v>
      </c>
      <c r="C1880" s="198">
        <v>11208701</v>
      </c>
      <c r="D1880" s="198">
        <v>1</v>
      </c>
      <c r="E1880" s="198">
        <v>0</v>
      </c>
    </row>
    <row r="1881" spans="2:5">
      <c r="B1881" s="213" t="s">
        <v>2956</v>
      </c>
      <c r="C1881" s="198">
        <v>6609565</v>
      </c>
      <c r="D1881" s="198">
        <v>609565</v>
      </c>
      <c r="E1881" s="198">
        <v>0</v>
      </c>
    </row>
    <row r="1882" spans="2:5">
      <c r="B1882" s="212" t="s">
        <v>2957</v>
      </c>
      <c r="C1882" s="198">
        <v>6609565</v>
      </c>
      <c r="D1882" s="198">
        <v>609565</v>
      </c>
      <c r="E1882" s="198">
        <v>0</v>
      </c>
    </row>
    <row r="1883" spans="2:5">
      <c r="B1883" s="213" t="s">
        <v>4030</v>
      </c>
      <c r="C1883" s="198">
        <v>6731551</v>
      </c>
      <c r="D1883" s="198">
        <v>1</v>
      </c>
      <c r="E1883" s="198">
        <v>0</v>
      </c>
    </row>
    <row r="1884" spans="2:5">
      <c r="B1884" s="212" t="s">
        <v>1607</v>
      </c>
      <c r="C1884" s="198">
        <v>6731551</v>
      </c>
      <c r="D1884" s="198">
        <v>1</v>
      </c>
      <c r="E1884" s="198">
        <v>0</v>
      </c>
    </row>
    <row r="1885" spans="2:5">
      <c r="B1885" s="213" t="s">
        <v>2958</v>
      </c>
      <c r="C1885" s="198">
        <v>8172073</v>
      </c>
      <c r="D1885" s="198">
        <v>672073</v>
      </c>
      <c r="E1885" s="198">
        <v>0</v>
      </c>
    </row>
    <row r="1886" spans="2:5">
      <c r="B1886" s="212" t="s">
        <v>2959</v>
      </c>
      <c r="C1886" s="198">
        <v>8172073</v>
      </c>
      <c r="D1886" s="198">
        <v>672073</v>
      </c>
      <c r="E1886" s="198">
        <v>0</v>
      </c>
    </row>
    <row r="1887" spans="2:5">
      <c r="B1887" s="213" t="s">
        <v>1608</v>
      </c>
      <c r="C1887" s="198">
        <v>11208701</v>
      </c>
      <c r="D1887" s="198">
        <v>1</v>
      </c>
      <c r="E1887" s="198">
        <v>0</v>
      </c>
    </row>
    <row r="1888" spans="2:5">
      <c r="B1888" s="212" t="s">
        <v>1609</v>
      </c>
      <c r="C1888" s="198">
        <v>11208701</v>
      </c>
      <c r="D1888" s="198">
        <v>1</v>
      </c>
      <c r="E1888" s="198">
        <v>0</v>
      </c>
    </row>
    <row r="1889" spans="2:5">
      <c r="B1889" s="213" t="s">
        <v>1610</v>
      </c>
      <c r="C1889" s="198">
        <v>11208701</v>
      </c>
      <c r="D1889" s="198">
        <v>2471462</v>
      </c>
      <c r="E1889" s="198">
        <v>2471460.1800000002</v>
      </c>
    </row>
    <row r="1890" spans="2:5">
      <c r="B1890" s="212" t="s">
        <v>1611</v>
      </c>
      <c r="C1890" s="198">
        <v>11208701</v>
      </c>
      <c r="D1890" s="198">
        <v>2471462</v>
      </c>
      <c r="E1890" s="198">
        <v>2471460.1800000002</v>
      </c>
    </row>
    <row r="1891" spans="2:5">
      <c r="B1891" s="213" t="s">
        <v>4029</v>
      </c>
      <c r="C1891" s="198">
        <v>4768626</v>
      </c>
      <c r="D1891" s="198">
        <v>1142727.1399999999</v>
      </c>
      <c r="E1891" s="198">
        <v>1142726.1399999999</v>
      </c>
    </row>
    <row r="1892" spans="2:5">
      <c r="B1892" s="212" t="s">
        <v>1612</v>
      </c>
      <c r="C1892" s="198">
        <v>4768626</v>
      </c>
      <c r="D1892" s="198">
        <v>1142727.1399999999</v>
      </c>
      <c r="E1892" s="198">
        <v>1142726.1399999999</v>
      </c>
    </row>
    <row r="1893" spans="2:5">
      <c r="B1893" s="213" t="s">
        <v>2960</v>
      </c>
      <c r="C1893" s="198">
        <v>6723367</v>
      </c>
      <c r="D1893" s="198">
        <v>723367</v>
      </c>
      <c r="E1893" s="198">
        <v>0</v>
      </c>
    </row>
    <row r="1894" spans="2:5">
      <c r="B1894" s="212" t="s">
        <v>2961</v>
      </c>
      <c r="C1894" s="198">
        <v>6723367</v>
      </c>
      <c r="D1894" s="198">
        <v>723367</v>
      </c>
      <c r="E1894" s="198">
        <v>0</v>
      </c>
    </row>
    <row r="1895" spans="2:5">
      <c r="B1895" s="213" t="s">
        <v>1613</v>
      </c>
      <c r="C1895" s="198">
        <v>6731551</v>
      </c>
      <c r="D1895" s="198">
        <v>1511719</v>
      </c>
      <c r="E1895" s="198">
        <v>1511717.5</v>
      </c>
    </row>
    <row r="1896" spans="2:5">
      <c r="B1896" s="212" t="s">
        <v>1614</v>
      </c>
      <c r="C1896" s="198">
        <v>6731551</v>
      </c>
      <c r="D1896" s="198">
        <v>1511719</v>
      </c>
      <c r="E1896" s="198">
        <v>1511717.5</v>
      </c>
    </row>
    <row r="1897" spans="2:5">
      <c r="B1897" s="213" t="s">
        <v>2712</v>
      </c>
      <c r="C1897" s="198">
        <v>6731551</v>
      </c>
      <c r="D1897" s="198">
        <v>1548692</v>
      </c>
      <c r="E1897" s="198">
        <v>1548690.28</v>
      </c>
    </row>
    <row r="1898" spans="2:5">
      <c r="B1898" s="212" t="s">
        <v>1615</v>
      </c>
      <c r="C1898" s="198">
        <v>6731551</v>
      </c>
      <c r="D1898" s="198">
        <v>1548692</v>
      </c>
      <c r="E1898" s="198">
        <v>1548690.28</v>
      </c>
    </row>
    <row r="1899" spans="2:5">
      <c r="B1899" s="213" t="s">
        <v>4028</v>
      </c>
      <c r="C1899" s="198">
        <v>11208701</v>
      </c>
      <c r="D1899" s="198">
        <v>2471462</v>
      </c>
      <c r="E1899" s="198">
        <v>2471460.1800000002</v>
      </c>
    </row>
    <row r="1900" spans="2:5">
      <c r="B1900" s="212" t="s">
        <v>1616</v>
      </c>
      <c r="C1900" s="198">
        <v>11208701</v>
      </c>
      <c r="D1900" s="198">
        <v>2471462</v>
      </c>
      <c r="E1900" s="198">
        <v>2471460.1800000002</v>
      </c>
    </row>
    <row r="1901" spans="2:5">
      <c r="B1901" s="213" t="s">
        <v>2962</v>
      </c>
      <c r="C1901" s="198">
        <v>7786208</v>
      </c>
      <c r="D1901" s="198">
        <v>786208</v>
      </c>
      <c r="E1901" s="198">
        <v>0</v>
      </c>
    </row>
    <row r="1902" spans="2:5">
      <c r="B1902" s="212" t="s">
        <v>2963</v>
      </c>
      <c r="C1902" s="198">
        <v>7786208</v>
      </c>
      <c r="D1902" s="198">
        <v>786208</v>
      </c>
      <c r="E1902" s="198">
        <v>0</v>
      </c>
    </row>
    <row r="1903" spans="2:5">
      <c r="B1903" s="213" t="s">
        <v>2636</v>
      </c>
      <c r="C1903" s="198">
        <v>29127072</v>
      </c>
      <c r="D1903" s="198">
        <v>17239794</v>
      </c>
      <c r="E1903" s="198">
        <v>17239794</v>
      </c>
    </row>
    <row r="1904" spans="2:5">
      <c r="B1904" s="212" t="s">
        <v>2637</v>
      </c>
      <c r="C1904" s="198">
        <v>29127072</v>
      </c>
      <c r="D1904" s="198">
        <v>17239794</v>
      </c>
      <c r="E1904" s="198">
        <v>17239794</v>
      </c>
    </row>
    <row r="1905" spans="2:5">
      <c r="B1905" s="213" t="s">
        <v>3765</v>
      </c>
      <c r="C1905" s="198">
        <v>0</v>
      </c>
      <c r="D1905" s="198">
        <v>1726056.73</v>
      </c>
      <c r="E1905" s="198">
        <v>0</v>
      </c>
    </row>
    <row r="1906" spans="2:5">
      <c r="B1906" s="212" t="s">
        <v>3764</v>
      </c>
      <c r="C1906" s="198">
        <v>0</v>
      </c>
      <c r="D1906" s="198">
        <v>1726056.73</v>
      </c>
      <c r="E1906" s="198">
        <v>0</v>
      </c>
    </row>
    <row r="1907" spans="2:5">
      <c r="B1907" s="213" t="s">
        <v>3744</v>
      </c>
      <c r="C1907" s="198">
        <v>0</v>
      </c>
      <c r="D1907" s="198">
        <v>6441451.54</v>
      </c>
      <c r="E1907" s="198">
        <v>177567.62</v>
      </c>
    </row>
    <row r="1908" spans="2:5">
      <c r="B1908" s="212" t="s">
        <v>3743</v>
      </c>
      <c r="C1908" s="198">
        <v>0</v>
      </c>
      <c r="D1908" s="198">
        <v>6441451.54</v>
      </c>
      <c r="E1908" s="198">
        <v>177567.62</v>
      </c>
    </row>
    <row r="1909" spans="2:5">
      <c r="B1909" s="219" t="s">
        <v>298</v>
      </c>
      <c r="C1909" s="218">
        <v>250382443</v>
      </c>
      <c r="D1909" s="218">
        <v>228876453.61000001</v>
      </c>
      <c r="E1909" s="218">
        <v>220988638.72999999</v>
      </c>
    </row>
    <row r="1910" spans="2:5">
      <c r="B1910" s="213" t="s">
        <v>4027</v>
      </c>
      <c r="C1910" s="198">
        <v>0</v>
      </c>
      <c r="D1910" s="198">
        <v>4960000</v>
      </c>
      <c r="E1910" s="198">
        <v>3481127.73</v>
      </c>
    </row>
    <row r="1911" spans="2:5">
      <c r="B1911" s="212" t="s">
        <v>3283</v>
      </c>
      <c r="C1911" s="198">
        <v>0</v>
      </c>
      <c r="D1911" s="198">
        <v>4960000</v>
      </c>
      <c r="E1911" s="198">
        <v>3481127.73</v>
      </c>
    </row>
    <row r="1912" spans="2:5">
      <c r="B1912" s="213" t="s">
        <v>3282</v>
      </c>
      <c r="C1912" s="198">
        <v>0</v>
      </c>
      <c r="D1912" s="198">
        <v>477.31</v>
      </c>
      <c r="E1912" s="198">
        <v>0</v>
      </c>
    </row>
    <row r="1913" spans="2:5">
      <c r="B1913" s="212" t="s">
        <v>3281</v>
      </c>
      <c r="C1913" s="198">
        <v>0</v>
      </c>
      <c r="D1913" s="198">
        <v>477.31</v>
      </c>
      <c r="E1913" s="198">
        <v>0</v>
      </c>
    </row>
    <row r="1914" spans="2:5">
      <c r="B1914" s="213" t="s">
        <v>435</v>
      </c>
      <c r="C1914" s="198">
        <v>250382443</v>
      </c>
      <c r="D1914" s="198">
        <v>223915976.30000001</v>
      </c>
      <c r="E1914" s="198">
        <v>217507511</v>
      </c>
    </row>
    <row r="1915" spans="2:5">
      <c r="B1915" s="212" t="s">
        <v>771</v>
      </c>
      <c r="C1915" s="198">
        <v>250382443</v>
      </c>
      <c r="D1915" s="198">
        <v>223915976.30000001</v>
      </c>
      <c r="E1915" s="198">
        <v>217507511</v>
      </c>
    </row>
    <row r="1916" spans="2:5">
      <c r="B1916" s="219" t="s">
        <v>285</v>
      </c>
      <c r="C1916" s="218">
        <v>14956600</v>
      </c>
      <c r="D1916" s="218">
        <v>14956600</v>
      </c>
      <c r="E1916" s="218">
        <v>0</v>
      </c>
    </row>
    <row r="1917" spans="2:5">
      <c r="B1917" s="213" t="s">
        <v>282</v>
      </c>
      <c r="C1917" s="198">
        <v>14956600</v>
      </c>
      <c r="D1917" s="198">
        <v>14956600</v>
      </c>
      <c r="E1917" s="198">
        <v>0</v>
      </c>
    </row>
    <row r="1918" spans="2:5">
      <c r="B1918" s="212" t="s">
        <v>764</v>
      </c>
      <c r="C1918" s="198">
        <v>14956600</v>
      </c>
      <c r="D1918" s="198">
        <v>14956600</v>
      </c>
      <c r="E1918" s="198">
        <v>0</v>
      </c>
    </row>
    <row r="1919" spans="2:5">
      <c r="B1919" s="214" t="s">
        <v>436</v>
      </c>
      <c r="C1919" s="198">
        <v>1600461884</v>
      </c>
      <c r="D1919" s="198">
        <v>1493786936.79</v>
      </c>
      <c r="E1919" s="198">
        <v>689038199.2299999</v>
      </c>
    </row>
    <row r="1920" spans="2:5">
      <c r="B1920" s="219" t="s">
        <v>281</v>
      </c>
      <c r="C1920" s="218">
        <v>959295397</v>
      </c>
      <c r="D1920" s="218">
        <v>1009415086.49</v>
      </c>
      <c r="E1920" s="218">
        <v>600102580.25</v>
      </c>
    </row>
    <row r="1921" spans="2:5">
      <c r="B1921" s="213" t="s">
        <v>4026</v>
      </c>
      <c r="C1921" s="198">
        <v>6779437</v>
      </c>
      <c r="D1921" s="198">
        <v>1593658</v>
      </c>
      <c r="E1921" s="198">
        <v>1593656.63</v>
      </c>
    </row>
    <row r="1922" spans="2:5">
      <c r="B1922" s="212" t="s">
        <v>2231</v>
      </c>
      <c r="C1922" s="198">
        <v>6779437</v>
      </c>
      <c r="D1922" s="198">
        <v>1593658</v>
      </c>
      <c r="E1922" s="198">
        <v>1593656.63</v>
      </c>
    </row>
    <row r="1923" spans="2:5">
      <c r="B1923" s="213" t="s">
        <v>437</v>
      </c>
      <c r="C1923" s="198">
        <v>4600000</v>
      </c>
      <c r="D1923" s="198">
        <v>21600000</v>
      </c>
      <c r="E1923" s="198">
        <v>2795101.51</v>
      </c>
    </row>
    <row r="1924" spans="2:5">
      <c r="B1924" s="212" t="s">
        <v>772</v>
      </c>
      <c r="C1924" s="198">
        <v>4600000</v>
      </c>
      <c r="D1924" s="198">
        <v>21600000</v>
      </c>
      <c r="E1924" s="198">
        <v>2795101.51</v>
      </c>
    </row>
    <row r="1925" spans="2:5">
      <c r="B1925" s="213" t="s">
        <v>4025</v>
      </c>
      <c r="C1925" s="198">
        <v>9920341</v>
      </c>
      <c r="D1925" s="198">
        <v>36110341.340000004</v>
      </c>
      <c r="E1925" s="198">
        <v>34175465.840000004</v>
      </c>
    </row>
    <row r="1926" spans="2:5">
      <c r="B1926" s="212" t="s">
        <v>773</v>
      </c>
      <c r="C1926" s="198">
        <v>9920341</v>
      </c>
      <c r="D1926" s="198">
        <v>36110341.340000004</v>
      </c>
      <c r="E1926" s="198">
        <v>34175465.840000004</v>
      </c>
    </row>
    <row r="1927" spans="2:5">
      <c r="B1927" s="213" t="s">
        <v>2232</v>
      </c>
      <c r="C1927" s="198">
        <v>11289410</v>
      </c>
      <c r="D1927" s="198">
        <v>11289410</v>
      </c>
      <c r="E1927" s="198">
        <v>2464313.7999999998</v>
      </c>
    </row>
    <row r="1928" spans="2:5">
      <c r="B1928" s="212" t="s">
        <v>2233</v>
      </c>
      <c r="C1928" s="198">
        <v>11289410</v>
      </c>
      <c r="D1928" s="198">
        <v>11289410</v>
      </c>
      <c r="E1928" s="198">
        <v>2464313.7999999998</v>
      </c>
    </row>
    <row r="1929" spans="2:5">
      <c r="B1929" s="213" t="s">
        <v>2234</v>
      </c>
      <c r="C1929" s="198">
        <v>4802120</v>
      </c>
      <c r="D1929" s="198">
        <v>1095516.8799999999</v>
      </c>
      <c r="E1929" s="198">
        <v>1095516.8799999999</v>
      </c>
    </row>
    <row r="1930" spans="2:5">
      <c r="B1930" s="212" t="s">
        <v>2235</v>
      </c>
      <c r="C1930" s="198">
        <v>4802120</v>
      </c>
      <c r="D1930" s="198">
        <v>1095516.8799999999</v>
      </c>
      <c r="E1930" s="198">
        <v>1095516.8799999999</v>
      </c>
    </row>
    <row r="1931" spans="2:5">
      <c r="B1931" s="213" t="s">
        <v>2236</v>
      </c>
      <c r="C1931" s="198">
        <v>11289410</v>
      </c>
      <c r="D1931" s="198">
        <v>2464314.9</v>
      </c>
      <c r="E1931" s="198">
        <v>2464313.9</v>
      </c>
    </row>
    <row r="1932" spans="2:5">
      <c r="B1932" s="212" t="s">
        <v>2237</v>
      </c>
      <c r="C1932" s="198">
        <v>11289410</v>
      </c>
      <c r="D1932" s="198">
        <v>2464314.9</v>
      </c>
      <c r="E1932" s="198">
        <v>2464313.9</v>
      </c>
    </row>
    <row r="1933" spans="2:5">
      <c r="B1933" s="213" t="s">
        <v>4024</v>
      </c>
      <c r="C1933" s="198">
        <v>0</v>
      </c>
      <c r="D1933" s="198">
        <v>50000000</v>
      </c>
      <c r="E1933" s="198">
        <v>0</v>
      </c>
    </row>
    <row r="1934" spans="2:5">
      <c r="B1934" s="212" t="s">
        <v>3697</v>
      </c>
      <c r="C1934" s="198">
        <v>0</v>
      </c>
      <c r="D1934" s="198">
        <v>50000000</v>
      </c>
      <c r="E1934" s="198">
        <v>0</v>
      </c>
    </row>
    <row r="1935" spans="2:5">
      <c r="B1935" s="213" t="s">
        <v>2238</v>
      </c>
      <c r="C1935" s="198">
        <v>11289410</v>
      </c>
      <c r="D1935" s="198">
        <v>11289410</v>
      </c>
      <c r="E1935" s="198">
        <v>6416064.7599999998</v>
      </c>
    </row>
    <row r="1936" spans="2:5">
      <c r="B1936" s="212" t="s">
        <v>2239</v>
      </c>
      <c r="C1936" s="198">
        <v>11289410</v>
      </c>
      <c r="D1936" s="198">
        <v>11289410</v>
      </c>
      <c r="E1936" s="198">
        <v>6416064.7599999998</v>
      </c>
    </row>
    <row r="1937" spans="2:5">
      <c r="B1937" s="213" t="s">
        <v>2240</v>
      </c>
      <c r="C1937" s="198">
        <v>11289410</v>
      </c>
      <c r="D1937" s="198">
        <v>11289410</v>
      </c>
      <c r="E1937" s="198">
        <v>2510239.4300000002</v>
      </c>
    </row>
    <row r="1938" spans="2:5">
      <c r="B1938" s="212" t="s">
        <v>2241</v>
      </c>
      <c r="C1938" s="198">
        <v>11289410</v>
      </c>
      <c r="D1938" s="198">
        <v>11289410</v>
      </c>
      <c r="E1938" s="198">
        <v>2510239.4300000002</v>
      </c>
    </row>
    <row r="1939" spans="2:5">
      <c r="B1939" s="213" t="s">
        <v>4023</v>
      </c>
      <c r="C1939" s="198">
        <v>11289410</v>
      </c>
      <c r="D1939" s="198">
        <v>6416065.8300000001</v>
      </c>
      <c r="E1939" s="198">
        <v>6416064.7599999998</v>
      </c>
    </row>
    <row r="1940" spans="2:5">
      <c r="B1940" s="212" t="s">
        <v>2242</v>
      </c>
      <c r="C1940" s="198">
        <v>11289410</v>
      </c>
      <c r="D1940" s="198">
        <v>6416065.8300000001</v>
      </c>
      <c r="E1940" s="198">
        <v>6416064.7599999998</v>
      </c>
    </row>
    <row r="1941" spans="2:5">
      <c r="B1941" s="213" t="s">
        <v>438</v>
      </c>
      <c r="C1941" s="198">
        <v>39566128</v>
      </c>
      <c r="D1941" s="198">
        <v>94562</v>
      </c>
      <c r="E1941" s="198">
        <v>0</v>
      </c>
    </row>
    <row r="1942" spans="2:5">
      <c r="B1942" s="212" t="s">
        <v>774</v>
      </c>
      <c r="C1942" s="198">
        <v>39566128</v>
      </c>
      <c r="D1942" s="198">
        <v>94562</v>
      </c>
      <c r="E1942" s="198">
        <v>0</v>
      </c>
    </row>
    <row r="1943" spans="2:5">
      <c r="B1943" s="213" t="s">
        <v>2713</v>
      </c>
      <c r="C1943" s="198">
        <v>6779437</v>
      </c>
      <c r="D1943" s="198">
        <v>6779437</v>
      </c>
      <c r="E1943" s="198">
        <v>4160163.45</v>
      </c>
    </row>
    <row r="1944" spans="2:5">
      <c r="B1944" s="212" t="s">
        <v>2243</v>
      </c>
      <c r="C1944" s="198">
        <v>6779437</v>
      </c>
      <c r="D1944" s="198">
        <v>6779437</v>
      </c>
      <c r="E1944" s="198">
        <v>4160163.45</v>
      </c>
    </row>
    <row r="1945" spans="2:5">
      <c r="B1945" s="213" t="s">
        <v>1318</v>
      </c>
      <c r="C1945" s="198">
        <v>28510752</v>
      </c>
      <c r="D1945" s="198">
        <v>15022400.710000001</v>
      </c>
      <c r="E1945" s="198">
        <v>7184118.3300000001</v>
      </c>
    </row>
    <row r="1946" spans="2:5">
      <c r="B1946" s="212" t="s">
        <v>1319</v>
      </c>
      <c r="C1946" s="198">
        <v>6606206</v>
      </c>
      <c r="D1946" s="198">
        <v>5780429.8300000001</v>
      </c>
      <c r="E1946" s="198">
        <v>2255596.98</v>
      </c>
    </row>
    <row r="1947" spans="2:5">
      <c r="B1947" s="212" t="s">
        <v>2244</v>
      </c>
      <c r="C1947" s="198">
        <v>21904546</v>
      </c>
      <c r="D1947" s="198">
        <v>9241970.8800000008</v>
      </c>
      <c r="E1947" s="198">
        <v>4928521.3499999996</v>
      </c>
    </row>
    <row r="1948" spans="2:5">
      <c r="B1948" s="213" t="s">
        <v>4022</v>
      </c>
      <c r="C1948" s="198">
        <v>15918299</v>
      </c>
      <c r="D1948" s="198">
        <v>6590395.7000000002</v>
      </c>
      <c r="E1948" s="198">
        <v>3860537.8</v>
      </c>
    </row>
    <row r="1949" spans="2:5">
      <c r="B1949" s="212" t="s">
        <v>1320</v>
      </c>
      <c r="C1949" s="198">
        <v>4628889</v>
      </c>
      <c r="D1949" s="198">
        <v>4050277.7</v>
      </c>
      <c r="E1949" s="198">
        <v>1320421.72</v>
      </c>
    </row>
    <row r="1950" spans="2:5">
      <c r="B1950" s="212" t="s">
        <v>2245</v>
      </c>
      <c r="C1950" s="198">
        <v>11289410</v>
      </c>
      <c r="D1950" s="198">
        <v>2540118</v>
      </c>
      <c r="E1950" s="198">
        <v>2540116.08</v>
      </c>
    </row>
    <row r="1951" spans="2:5">
      <c r="B1951" s="213" t="s">
        <v>439</v>
      </c>
      <c r="C1951" s="198">
        <v>14473657</v>
      </c>
      <c r="D1951" s="198">
        <v>1</v>
      </c>
      <c r="E1951" s="198">
        <v>0</v>
      </c>
    </row>
    <row r="1952" spans="2:5">
      <c r="B1952" s="212" t="s">
        <v>775</v>
      </c>
      <c r="C1952" s="198">
        <v>14473657</v>
      </c>
      <c r="D1952" s="198">
        <v>1</v>
      </c>
      <c r="E1952" s="198">
        <v>0</v>
      </c>
    </row>
    <row r="1953" spans="2:5">
      <c r="B1953" s="213" t="s">
        <v>1321</v>
      </c>
      <c r="C1953" s="198">
        <v>17895616</v>
      </c>
      <c r="D1953" s="198">
        <v>11252028.369999999</v>
      </c>
      <c r="E1953" s="198">
        <v>5659714.0099999998</v>
      </c>
    </row>
    <row r="1954" spans="2:5">
      <c r="B1954" s="212" t="s">
        <v>1322</v>
      </c>
      <c r="C1954" s="198">
        <v>11116179</v>
      </c>
      <c r="D1954" s="198">
        <v>9726656.3699999992</v>
      </c>
      <c r="E1954" s="198">
        <v>4134343.49</v>
      </c>
    </row>
    <row r="1955" spans="2:5">
      <c r="B1955" s="212" t="s">
        <v>2246</v>
      </c>
      <c r="C1955" s="198">
        <v>6779437</v>
      </c>
      <c r="D1955" s="198">
        <v>1525372</v>
      </c>
      <c r="E1955" s="198">
        <v>1525370.52</v>
      </c>
    </row>
    <row r="1956" spans="2:5">
      <c r="B1956" s="213" t="s">
        <v>1323</v>
      </c>
      <c r="C1956" s="198">
        <v>22405589</v>
      </c>
      <c r="D1956" s="198">
        <v>21016066.369999997</v>
      </c>
      <c r="E1956" s="198">
        <v>6603341.6200000001</v>
      </c>
    </row>
    <row r="1957" spans="2:5">
      <c r="B1957" s="212" t="s">
        <v>1324</v>
      </c>
      <c r="C1957" s="198">
        <v>11116179</v>
      </c>
      <c r="D1957" s="198">
        <v>9726656.3699999992</v>
      </c>
      <c r="E1957" s="198">
        <v>0</v>
      </c>
    </row>
    <row r="1958" spans="2:5">
      <c r="B1958" s="212" t="s">
        <v>2247</v>
      </c>
      <c r="C1958" s="198">
        <v>11289410</v>
      </c>
      <c r="D1958" s="198">
        <v>11289410</v>
      </c>
      <c r="E1958" s="198">
        <v>6603341.6200000001</v>
      </c>
    </row>
    <row r="1959" spans="2:5">
      <c r="B1959" s="213" t="s">
        <v>1325</v>
      </c>
      <c r="C1959" s="198">
        <v>15918299</v>
      </c>
      <c r="D1959" s="198">
        <v>15339687.949999999</v>
      </c>
      <c r="E1959" s="198">
        <v>3952519.7800000003</v>
      </c>
    </row>
    <row r="1960" spans="2:5">
      <c r="B1960" s="212" t="s">
        <v>1326</v>
      </c>
      <c r="C1960" s="198">
        <v>4628889</v>
      </c>
      <c r="D1960" s="198">
        <v>4050277.95</v>
      </c>
      <c r="E1960" s="198">
        <v>1443696.32</v>
      </c>
    </row>
    <row r="1961" spans="2:5">
      <c r="B1961" s="212" t="s">
        <v>2248</v>
      </c>
      <c r="C1961" s="198">
        <v>11289410</v>
      </c>
      <c r="D1961" s="198">
        <v>11289410</v>
      </c>
      <c r="E1961" s="198">
        <v>2508823.46</v>
      </c>
    </row>
    <row r="1962" spans="2:5">
      <c r="B1962" s="213" t="s">
        <v>1327</v>
      </c>
      <c r="C1962" s="198">
        <v>13385643</v>
      </c>
      <c r="D1962" s="198">
        <v>6779438</v>
      </c>
      <c r="E1962" s="198">
        <v>1557158.28</v>
      </c>
    </row>
    <row r="1963" spans="2:5">
      <c r="B1963" s="212" t="s">
        <v>1328</v>
      </c>
      <c r="C1963" s="198">
        <v>6606206</v>
      </c>
      <c r="D1963" s="198">
        <v>1</v>
      </c>
      <c r="E1963" s="198">
        <v>0</v>
      </c>
    </row>
    <row r="1964" spans="2:5">
      <c r="B1964" s="212" t="s">
        <v>2249</v>
      </c>
      <c r="C1964" s="198">
        <v>6779437</v>
      </c>
      <c r="D1964" s="198">
        <v>6779437</v>
      </c>
      <c r="E1964" s="198">
        <v>1557158.28</v>
      </c>
    </row>
    <row r="1965" spans="2:5">
      <c r="B1965" s="213" t="s">
        <v>1329</v>
      </c>
      <c r="C1965" s="198">
        <v>11408326</v>
      </c>
      <c r="D1965" s="198">
        <v>6779438</v>
      </c>
      <c r="E1965" s="198">
        <v>2753583.41</v>
      </c>
    </row>
    <row r="1966" spans="2:5">
      <c r="B1966" s="212" t="s">
        <v>1330</v>
      </c>
      <c r="C1966" s="198">
        <v>4628889</v>
      </c>
      <c r="D1966" s="198">
        <v>1</v>
      </c>
      <c r="E1966" s="198">
        <v>0</v>
      </c>
    </row>
    <row r="1967" spans="2:5">
      <c r="B1967" s="212" t="s">
        <v>2250</v>
      </c>
      <c r="C1967" s="198">
        <v>6779437</v>
      </c>
      <c r="D1967" s="198">
        <v>6779437</v>
      </c>
      <c r="E1967" s="198">
        <v>2753583.41</v>
      </c>
    </row>
    <row r="1968" spans="2:5">
      <c r="B1968" s="213" t="s">
        <v>440</v>
      </c>
      <c r="C1968" s="198">
        <v>3116871</v>
      </c>
      <c r="D1968" s="198">
        <v>18582752.140000001</v>
      </c>
      <c r="E1968" s="198">
        <v>13572704.9</v>
      </c>
    </row>
    <row r="1969" spans="2:5">
      <c r="B1969" s="212" t="s">
        <v>776</v>
      </c>
      <c r="C1969" s="198">
        <v>3116871</v>
      </c>
      <c r="D1969" s="198">
        <v>18582752.140000001</v>
      </c>
      <c r="E1969" s="198">
        <v>13572704.9</v>
      </c>
    </row>
    <row r="1970" spans="2:5">
      <c r="B1970" s="213" t="s">
        <v>4021</v>
      </c>
      <c r="C1970" s="198">
        <v>28575728</v>
      </c>
      <c r="D1970" s="198">
        <v>104701351.23</v>
      </c>
      <c r="E1970" s="198">
        <v>86221041.469999999</v>
      </c>
    </row>
    <row r="1971" spans="2:5">
      <c r="B1971" s="212" t="s">
        <v>777</v>
      </c>
      <c r="C1971" s="198">
        <v>28575728</v>
      </c>
      <c r="D1971" s="198">
        <v>104701351.23</v>
      </c>
      <c r="E1971" s="198">
        <v>86221041.469999999</v>
      </c>
    </row>
    <row r="1972" spans="2:5">
      <c r="B1972" s="213" t="s">
        <v>4020</v>
      </c>
      <c r="C1972" s="198">
        <v>0</v>
      </c>
      <c r="D1972" s="198">
        <v>25000000</v>
      </c>
      <c r="E1972" s="198">
        <v>0</v>
      </c>
    </row>
    <row r="1973" spans="2:5">
      <c r="B1973" s="212" t="s">
        <v>3696</v>
      </c>
      <c r="C1973" s="198">
        <v>0</v>
      </c>
      <c r="D1973" s="198">
        <v>25000000</v>
      </c>
      <c r="E1973" s="198">
        <v>0</v>
      </c>
    </row>
    <row r="1974" spans="2:5">
      <c r="B1974" s="213" t="s">
        <v>1911</v>
      </c>
      <c r="C1974" s="198">
        <v>45809138</v>
      </c>
      <c r="D1974" s="198">
        <v>90242267</v>
      </c>
      <c r="E1974" s="198">
        <v>90242266.400000006</v>
      </c>
    </row>
    <row r="1975" spans="2:5">
      <c r="B1975" s="212" t="s">
        <v>1912</v>
      </c>
      <c r="C1975" s="198">
        <v>45809138</v>
      </c>
      <c r="D1975" s="198">
        <v>90242267</v>
      </c>
      <c r="E1975" s="198">
        <v>90242266.400000006</v>
      </c>
    </row>
    <row r="1976" spans="2:5">
      <c r="B1976" s="213" t="s">
        <v>2638</v>
      </c>
      <c r="C1976" s="198">
        <v>26188880</v>
      </c>
      <c r="D1976" s="198">
        <v>25000019</v>
      </c>
      <c r="E1976" s="198">
        <v>24999967.310000002</v>
      </c>
    </row>
    <row r="1977" spans="2:5">
      <c r="B1977" s="212" t="s">
        <v>2639</v>
      </c>
      <c r="C1977" s="198">
        <v>26188880</v>
      </c>
      <c r="D1977" s="198">
        <v>25000019</v>
      </c>
      <c r="E1977" s="198">
        <v>24999967.310000002</v>
      </c>
    </row>
    <row r="1978" spans="2:5">
      <c r="B1978" s="213" t="s">
        <v>975</v>
      </c>
      <c r="C1978" s="198">
        <v>709263</v>
      </c>
      <c r="D1978" s="198">
        <v>0</v>
      </c>
      <c r="E1978" s="198">
        <v>0</v>
      </c>
    </row>
    <row r="1979" spans="2:5">
      <c r="B1979" s="212" t="s">
        <v>976</v>
      </c>
      <c r="C1979" s="198">
        <v>709263</v>
      </c>
      <c r="D1979" s="198">
        <v>0</v>
      </c>
      <c r="E1979" s="198">
        <v>0</v>
      </c>
    </row>
    <row r="1980" spans="2:5">
      <c r="B1980" s="213" t="s">
        <v>4019</v>
      </c>
      <c r="C1980" s="198">
        <v>0</v>
      </c>
      <c r="D1980" s="198">
        <v>341526.67</v>
      </c>
      <c r="E1980" s="198">
        <v>341526.67</v>
      </c>
    </row>
    <row r="1981" spans="2:5">
      <c r="B1981" s="212" t="s">
        <v>3695</v>
      </c>
      <c r="C1981" s="198">
        <v>0</v>
      </c>
      <c r="D1981" s="198">
        <v>341526.67</v>
      </c>
      <c r="E1981" s="198">
        <v>341526.67</v>
      </c>
    </row>
    <row r="1982" spans="2:5">
      <c r="B1982" s="213" t="s">
        <v>3225</v>
      </c>
      <c r="C1982" s="198">
        <v>0</v>
      </c>
      <c r="D1982" s="198">
        <v>10553768.33</v>
      </c>
      <c r="E1982" s="198">
        <v>8553768.3300000001</v>
      </c>
    </row>
    <row r="1983" spans="2:5">
      <c r="B1983" s="212" t="s">
        <v>3224</v>
      </c>
      <c r="C1983" s="198">
        <v>0</v>
      </c>
      <c r="D1983" s="198">
        <v>10553768.33</v>
      </c>
      <c r="E1983" s="198">
        <v>8553768.3300000001</v>
      </c>
    </row>
    <row r="1984" spans="2:5">
      <c r="B1984" s="213" t="s">
        <v>441</v>
      </c>
      <c r="C1984" s="198">
        <v>62815614</v>
      </c>
      <c r="D1984" s="198">
        <v>31568648.059999999</v>
      </c>
      <c r="E1984" s="198">
        <v>25977276.920000002</v>
      </c>
    </row>
    <row r="1985" spans="2:5">
      <c r="B1985" s="212" t="s">
        <v>778</v>
      </c>
      <c r="C1985" s="198">
        <v>62815614</v>
      </c>
      <c r="D1985" s="198">
        <v>31568648.059999999</v>
      </c>
      <c r="E1985" s="198">
        <v>25977276.920000002</v>
      </c>
    </row>
    <row r="1986" spans="2:5">
      <c r="B1986" s="213" t="s">
        <v>3484</v>
      </c>
      <c r="C1986" s="198">
        <v>0</v>
      </c>
      <c r="D1986" s="198">
        <v>1341779.49</v>
      </c>
      <c r="E1986" s="198">
        <v>0</v>
      </c>
    </row>
    <row r="1987" spans="2:5">
      <c r="B1987" s="212" t="s">
        <v>3483</v>
      </c>
      <c r="C1987" s="198">
        <v>0</v>
      </c>
      <c r="D1987" s="198">
        <v>1341779.49</v>
      </c>
      <c r="E1987" s="198">
        <v>0</v>
      </c>
    </row>
    <row r="1988" spans="2:5">
      <c r="B1988" s="213" t="s">
        <v>3482</v>
      </c>
      <c r="C1988" s="198">
        <v>0</v>
      </c>
      <c r="D1988" s="198">
        <v>1341779.49</v>
      </c>
      <c r="E1988" s="198">
        <v>0</v>
      </c>
    </row>
    <row r="1989" spans="2:5">
      <c r="B1989" s="212" t="s">
        <v>3481</v>
      </c>
      <c r="C1989" s="198">
        <v>0</v>
      </c>
      <c r="D1989" s="198">
        <v>1341779.49</v>
      </c>
      <c r="E1989" s="198">
        <v>0</v>
      </c>
    </row>
    <row r="1990" spans="2:5">
      <c r="B1990" s="213" t="s">
        <v>3480</v>
      </c>
      <c r="C1990" s="198">
        <v>0</v>
      </c>
      <c r="D1990" s="198">
        <v>1341779.49</v>
      </c>
      <c r="E1990" s="198">
        <v>0</v>
      </c>
    </row>
    <row r="1991" spans="2:5">
      <c r="B1991" s="212" t="s">
        <v>3479</v>
      </c>
      <c r="C1991" s="198">
        <v>0</v>
      </c>
      <c r="D1991" s="198">
        <v>1341779.49</v>
      </c>
      <c r="E1991" s="198">
        <v>0</v>
      </c>
    </row>
    <row r="1992" spans="2:5">
      <c r="B1992" s="213" t="s">
        <v>3478</v>
      </c>
      <c r="C1992" s="198">
        <v>0</v>
      </c>
      <c r="D1992" s="198">
        <v>1341779.49</v>
      </c>
      <c r="E1992" s="198">
        <v>0</v>
      </c>
    </row>
    <row r="1993" spans="2:5">
      <c r="B1993" s="212" t="s">
        <v>3477</v>
      </c>
      <c r="C1993" s="198">
        <v>0</v>
      </c>
      <c r="D1993" s="198">
        <v>1341779.49</v>
      </c>
      <c r="E1993" s="198">
        <v>0</v>
      </c>
    </row>
    <row r="1994" spans="2:5">
      <c r="B1994" s="213" t="s">
        <v>442</v>
      </c>
      <c r="C1994" s="198">
        <v>1986822</v>
      </c>
      <c r="D1994" s="198">
        <v>4648346</v>
      </c>
      <c r="E1994" s="198">
        <v>0</v>
      </c>
    </row>
    <row r="1995" spans="2:5">
      <c r="B1995" s="212" t="s">
        <v>779</v>
      </c>
      <c r="C1995" s="198">
        <v>1986822</v>
      </c>
      <c r="D1995" s="198">
        <v>4648346</v>
      </c>
      <c r="E1995" s="198">
        <v>0</v>
      </c>
    </row>
    <row r="1996" spans="2:5">
      <c r="B1996" s="213" t="s">
        <v>4018</v>
      </c>
      <c r="C1996" s="198">
        <v>0</v>
      </c>
      <c r="D1996" s="198">
        <v>1341779.49</v>
      </c>
      <c r="E1996" s="198">
        <v>0</v>
      </c>
    </row>
    <row r="1997" spans="2:5">
      <c r="B1997" s="212" t="s">
        <v>3476</v>
      </c>
      <c r="C1997" s="198">
        <v>0</v>
      </c>
      <c r="D1997" s="198">
        <v>1341779.49</v>
      </c>
      <c r="E1997" s="198">
        <v>0</v>
      </c>
    </row>
    <row r="1998" spans="2:5">
      <c r="B1998" s="213" t="s">
        <v>4017</v>
      </c>
      <c r="C1998" s="198">
        <v>0</v>
      </c>
      <c r="D1998" s="198">
        <v>1341779.49</v>
      </c>
      <c r="E1998" s="198">
        <v>0</v>
      </c>
    </row>
    <row r="1999" spans="2:5">
      <c r="B1999" s="212" t="s">
        <v>3475</v>
      </c>
      <c r="C1999" s="198">
        <v>0</v>
      </c>
      <c r="D1999" s="198">
        <v>1341779.49</v>
      </c>
      <c r="E1999" s="198">
        <v>0</v>
      </c>
    </row>
    <row r="2000" spans="2:5">
      <c r="B2000" s="213" t="s">
        <v>977</v>
      </c>
      <c r="C2000" s="198">
        <v>2179257</v>
      </c>
      <c r="D2000" s="198">
        <v>0</v>
      </c>
      <c r="E2000" s="198">
        <v>0</v>
      </c>
    </row>
    <row r="2001" spans="2:5">
      <c r="B2001" s="212" t="s">
        <v>978</v>
      </c>
      <c r="C2001" s="198">
        <v>2179257</v>
      </c>
      <c r="D2001" s="198">
        <v>0</v>
      </c>
      <c r="E2001" s="198">
        <v>0</v>
      </c>
    </row>
    <row r="2002" spans="2:5">
      <c r="B2002" s="213" t="s">
        <v>3474</v>
      </c>
      <c r="C2002" s="198">
        <v>0</v>
      </c>
      <c r="D2002" s="198">
        <v>1341779.49</v>
      </c>
      <c r="E2002" s="198">
        <v>0</v>
      </c>
    </row>
    <row r="2003" spans="2:5">
      <c r="B2003" s="212" t="s">
        <v>3473</v>
      </c>
      <c r="C2003" s="198">
        <v>0</v>
      </c>
      <c r="D2003" s="198">
        <v>1341779.49</v>
      </c>
      <c r="E2003" s="198">
        <v>0</v>
      </c>
    </row>
    <row r="2004" spans="2:5">
      <c r="B2004" s="213" t="s">
        <v>4016</v>
      </c>
      <c r="C2004" s="198">
        <v>11580836</v>
      </c>
      <c r="D2004" s="198">
        <v>46418</v>
      </c>
      <c r="E2004" s="198">
        <v>0</v>
      </c>
    </row>
    <row r="2005" spans="2:5">
      <c r="B2005" s="212" t="s">
        <v>780</v>
      </c>
      <c r="C2005" s="198">
        <v>11580836</v>
      </c>
      <c r="D2005" s="198">
        <v>46418</v>
      </c>
      <c r="E2005" s="198">
        <v>0</v>
      </c>
    </row>
    <row r="2006" spans="2:5">
      <c r="B2006" s="213" t="s">
        <v>2714</v>
      </c>
      <c r="C2006" s="198">
        <v>5448144</v>
      </c>
      <c r="D2006" s="198">
        <v>3552212</v>
      </c>
      <c r="E2006" s="198">
        <v>3552211.16</v>
      </c>
    </row>
    <row r="2007" spans="2:5">
      <c r="B2007" s="212" t="s">
        <v>2253</v>
      </c>
      <c r="C2007" s="198">
        <v>5448144</v>
      </c>
      <c r="D2007" s="198">
        <v>3552212</v>
      </c>
      <c r="E2007" s="198">
        <v>3552211.16</v>
      </c>
    </row>
    <row r="2008" spans="2:5">
      <c r="B2008" s="213" t="s">
        <v>443</v>
      </c>
      <c r="C2008" s="198">
        <v>13817970</v>
      </c>
      <c r="D2008" s="198">
        <v>4428873</v>
      </c>
      <c r="E2008" s="198">
        <v>2992000</v>
      </c>
    </row>
    <row r="2009" spans="2:5">
      <c r="B2009" s="212" t="s">
        <v>781</v>
      </c>
      <c r="C2009" s="198">
        <v>13817970</v>
      </c>
      <c r="D2009" s="198">
        <v>4428873</v>
      </c>
      <c r="E2009" s="198">
        <v>2992000</v>
      </c>
    </row>
    <row r="2010" spans="2:5">
      <c r="B2010" s="213" t="s">
        <v>444</v>
      </c>
      <c r="C2010" s="198">
        <v>9906364</v>
      </c>
      <c r="D2010" s="198">
        <v>4574850</v>
      </c>
      <c r="E2010" s="198">
        <v>4287000</v>
      </c>
    </row>
    <row r="2011" spans="2:5">
      <c r="B2011" s="212" t="s">
        <v>782</v>
      </c>
      <c r="C2011" s="198">
        <v>9906364</v>
      </c>
      <c r="D2011" s="198">
        <v>4574850</v>
      </c>
      <c r="E2011" s="198">
        <v>4287000</v>
      </c>
    </row>
    <row r="2012" spans="2:5">
      <c r="B2012" s="213" t="s">
        <v>445</v>
      </c>
      <c r="C2012" s="198">
        <v>7839271</v>
      </c>
      <c r="D2012" s="198">
        <v>5665491</v>
      </c>
      <c r="E2012" s="198">
        <v>1618483.33</v>
      </c>
    </row>
    <row r="2013" spans="2:5">
      <c r="B2013" s="212" t="s">
        <v>783</v>
      </c>
      <c r="C2013" s="198">
        <v>7839271</v>
      </c>
      <c r="D2013" s="198">
        <v>5665491</v>
      </c>
      <c r="E2013" s="198">
        <v>1618483.33</v>
      </c>
    </row>
    <row r="2014" spans="2:5">
      <c r="B2014" s="213" t="s">
        <v>4015</v>
      </c>
      <c r="C2014" s="198">
        <v>12212762</v>
      </c>
      <c r="D2014" s="198">
        <v>10552100</v>
      </c>
      <c r="E2014" s="198">
        <v>10552009.93</v>
      </c>
    </row>
    <row r="2015" spans="2:5">
      <c r="B2015" s="212" t="s">
        <v>784</v>
      </c>
      <c r="C2015" s="198">
        <v>12212762</v>
      </c>
      <c r="D2015" s="198">
        <v>10552100</v>
      </c>
      <c r="E2015" s="198">
        <v>10552009.93</v>
      </c>
    </row>
    <row r="2016" spans="2:5">
      <c r="B2016" s="213" t="s">
        <v>2964</v>
      </c>
      <c r="C2016" s="198">
        <v>11123643</v>
      </c>
      <c r="D2016" s="198">
        <v>25433951</v>
      </c>
      <c r="E2016" s="198">
        <v>0</v>
      </c>
    </row>
    <row r="2017" spans="2:5">
      <c r="B2017" s="212" t="s">
        <v>2965</v>
      </c>
      <c r="C2017" s="198">
        <v>11123643</v>
      </c>
      <c r="D2017" s="198">
        <v>25433951</v>
      </c>
      <c r="E2017" s="198">
        <v>0</v>
      </c>
    </row>
    <row r="2018" spans="2:5">
      <c r="B2018" s="213" t="s">
        <v>2966</v>
      </c>
      <c r="C2018" s="198">
        <v>857150</v>
      </c>
      <c r="D2018" s="198">
        <v>20000001</v>
      </c>
      <c r="E2018" s="198">
        <v>12000000</v>
      </c>
    </row>
    <row r="2019" spans="2:5">
      <c r="B2019" s="212" t="s">
        <v>2967</v>
      </c>
      <c r="C2019" s="198">
        <v>857150</v>
      </c>
      <c r="D2019" s="198">
        <v>20000001</v>
      </c>
      <c r="E2019" s="198">
        <v>12000000</v>
      </c>
    </row>
    <row r="2020" spans="2:5">
      <c r="B2020" s="213" t="s">
        <v>446</v>
      </c>
      <c r="C2020" s="198">
        <v>5313714</v>
      </c>
      <c r="D2020" s="198">
        <v>8449527.5199999996</v>
      </c>
      <c r="E2020" s="198">
        <v>1997702.76</v>
      </c>
    </row>
    <row r="2021" spans="2:5">
      <c r="B2021" s="212" t="s">
        <v>785</v>
      </c>
      <c r="C2021" s="198">
        <v>5313714</v>
      </c>
      <c r="D2021" s="198">
        <v>8449527.5199999996</v>
      </c>
      <c r="E2021" s="198">
        <v>1997702.76</v>
      </c>
    </row>
    <row r="2022" spans="2:5">
      <c r="B2022" s="213" t="s">
        <v>447</v>
      </c>
      <c r="C2022" s="198">
        <v>77285965</v>
      </c>
      <c r="D2022" s="198">
        <v>68435633</v>
      </c>
      <c r="E2022" s="198">
        <v>68255530.560000002</v>
      </c>
    </row>
    <row r="2023" spans="2:5">
      <c r="B2023" s="212" t="s">
        <v>786</v>
      </c>
      <c r="C2023" s="198">
        <v>77285965</v>
      </c>
      <c r="D2023" s="198">
        <v>68435633</v>
      </c>
      <c r="E2023" s="198">
        <v>68255530.560000002</v>
      </c>
    </row>
    <row r="2024" spans="2:5">
      <c r="B2024" s="213" t="s">
        <v>1026</v>
      </c>
      <c r="C2024" s="198">
        <v>17110090</v>
      </c>
      <c r="D2024" s="198">
        <v>1</v>
      </c>
      <c r="E2024" s="198">
        <v>0</v>
      </c>
    </row>
    <row r="2025" spans="2:5">
      <c r="B2025" s="212" t="s">
        <v>1027</v>
      </c>
      <c r="C2025" s="198">
        <v>17110090</v>
      </c>
      <c r="D2025" s="198">
        <v>1</v>
      </c>
      <c r="E2025" s="198">
        <v>0</v>
      </c>
    </row>
    <row r="2026" spans="2:5">
      <c r="B2026" s="213" t="s">
        <v>448</v>
      </c>
      <c r="C2026" s="198">
        <v>11599688</v>
      </c>
      <c r="D2026" s="198">
        <v>14888613.279999999</v>
      </c>
      <c r="E2026" s="198">
        <v>7950019.1699999999</v>
      </c>
    </row>
    <row r="2027" spans="2:5">
      <c r="B2027" s="212" t="s">
        <v>787</v>
      </c>
      <c r="C2027" s="198">
        <v>11599688</v>
      </c>
      <c r="D2027" s="198">
        <v>14888613.279999999</v>
      </c>
      <c r="E2027" s="198">
        <v>7950019.1699999999</v>
      </c>
    </row>
    <row r="2028" spans="2:5">
      <c r="B2028" s="213" t="s">
        <v>449</v>
      </c>
      <c r="C2028" s="198">
        <v>6146343</v>
      </c>
      <c r="D2028" s="198">
        <v>33342434.23</v>
      </c>
      <c r="E2028" s="198">
        <v>17079211.850000001</v>
      </c>
    </row>
    <row r="2029" spans="2:5">
      <c r="B2029" s="212" t="s">
        <v>788</v>
      </c>
      <c r="C2029" s="198">
        <v>6146343</v>
      </c>
      <c r="D2029" s="198">
        <v>33342434.23</v>
      </c>
      <c r="E2029" s="198">
        <v>17079211.850000001</v>
      </c>
    </row>
    <row r="2030" spans="2:5">
      <c r="B2030" s="213" t="s">
        <v>1085</v>
      </c>
      <c r="C2030" s="198">
        <v>98118135</v>
      </c>
      <c r="D2030" s="198">
        <v>44062623</v>
      </c>
      <c r="E2030" s="198">
        <v>44062452.119999997</v>
      </c>
    </row>
    <row r="2031" spans="2:5">
      <c r="B2031" s="212" t="s">
        <v>1086</v>
      </c>
      <c r="C2031" s="198">
        <v>28030506</v>
      </c>
      <c r="D2031" s="198">
        <v>3219829</v>
      </c>
      <c r="E2031" s="198">
        <v>3219800</v>
      </c>
    </row>
    <row r="2032" spans="2:5">
      <c r="B2032" s="212" t="s">
        <v>2640</v>
      </c>
      <c r="C2032" s="198">
        <v>70087629</v>
      </c>
      <c r="D2032" s="198">
        <v>40842794</v>
      </c>
      <c r="E2032" s="198">
        <v>40842652.119999997</v>
      </c>
    </row>
    <row r="2033" spans="2:5">
      <c r="B2033" s="213" t="s">
        <v>450</v>
      </c>
      <c r="C2033" s="198">
        <v>37000000</v>
      </c>
      <c r="D2033" s="198">
        <v>163786477</v>
      </c>
      <c r="E2033" s="198">
        <v>58615684.68</v>
      </c>
    </row>
    <row r="2034" spans="2:5">
      <c r="B2034" s="212" t="s">
        <v>789</v>
      </c>
      <c r="C2034" s="198">
        <v>37000000</v>
      </c>
      <c r="D2034" s="198">
        <v>163786477</v>
      </c>
      <c r="E2034" s="198">
        <v>58615684.68</v>
      </c>
    </row>
    <row r="2035" spans="2:5">
      <c r="B2035" s="213" t="s">
        <v>2770</v>
      </c>
      <c r="C2035" s="198">
        <v>42495789</v>
      </c>
      <c r="D2035" s="198">
        <v>22121997</v>
      </c>
      <c r="E2035" s="198">
        <v>19976191.809999999</v>
      </c>
    </row>
    <row r="2036" spans="2:5">
      <c r="B2036" s="212" t="s">
        <v>2771</v>
      </c>
      <c r="C2036" s="198">
        <v>42495789</v>
      </c>
      <c r="D2036" s="198">
        <v>22121997</v>
      </c>
      <c r="E2036" s="198">
        <v>19976191.809999999</v>
      </c>
    </row>
    <row r="2037" spans="2:5">
      <c r="B2037" s="213" t="s">
        <v>451</v>
      </c>
      <c r="C2037" s="198">
        <v>5024165</v>
      </c>
      <c r="D2037" s="198">
        <v>1404165</v>
      </c>
      <c r="E2037" s="198">
        <v>0</v>
      </c>
    </row>
    <row r="2038" spans="2:5">
      <c r="B2038" s="212" t="s">
        <v>790</v>
      </c>
      <c r="C2038" s="198">
        <v>5024165</v>
      </c>
      <c r="D2038" s="198">
        <v>1404165</v>
      </c>
      <c r="E2038" s="198">
        <v>0</v>
      </c>
    </row>
    <row r="2039" spans="2:5">
      <c r="B2039" s="213" t="s">
        <v>452</v>
      </c>
      <c r="C2039" s="198">
        <v>139443664</v>
      </c>
      <c r="D2039" s="198">
        <v>14243344.550000001</v>
      </c>
      <c r="E2039" s="198">
        <v>0</v>
      </c>
    </row>
    <row r="2040" spans="2:5">
      <c r="B2040" s="212" t="s">
        <v>791</v>
      </c>
      <c r="C2040" s="198">
        <v>139443664</v>
      </c>
      <c r="D2040" s="198">
        <v>14243344.550000001</v>
      </c>
      <c r="E2040" s="198">
        <v>0</v>
      </c>
    </row>
    <row r="2041" spans="2:5">
      <c r="B2041" s="213" t="s">
        <v>2251</v>
      </c>
      <c r="C2041" s="198">
        <v>6779437</v>
      </c>
      <c r="D2041" s="198">
        <v>1593658</v>
      </c>
      <c r="E2041" s="198">
        <v>1593656.69</v>
      </c>
    </row>
    <row r="2042" spans="2:5">
      <c r="B2042" s="212" t="s">
        <v>2252</v>
      </c>
      <c r="C2042" s="198">
        <v>6779437</v>
      </c>
      <c r="D2042" s="198">
        <v>1593658</v>
      </c>
      <c r="E2042" s="198">
        <v>1593656.69</v>
      </c>
    </row>
    <row r="2043" spans="2:5">
      <c r="B2043" s="219" t="s">
        <v>283</v>
      </c>
      <c r="C2043" s="218">
        <v>641166487</v>
      </c>
      <c r="D2043" s="218">
        <v>470371849.30000001</v>
      </c>
      <c r="E2043" s="218">
        <v>80868638.979999989</v>
      </c>
    </row>
    <row r="2044" spans="2:5">
      <c r="B2044" s="213" t="s">
        <v>4014</v>
      </c>
      <c r="C2044" s="198">
        <v>320784100</v>
      </c>
      <c r="D2044" s="198">
        <v>189471529.78</v>
      </c>
      <c r="E2044" s="198">
        <v>49597163.549999997</v>
      </c>
    </row>
    <row r="2045" spans="2:5">
      <c r="B2045" s="212" t="s">
        <v>1331</v>
      </c>
      <c r="C2045" s="198">
        <v>320784100</v>
      </c>
      <c r="D2045" s="198">
        <v>189471529.78</v>
      </c>
      <c r="E2045" s="198">
        <v>49597163.549999997</v>
      </c>
    </row>
    <row r="2046" spans="2:5">
      <c r="B2046" s="213" t="s">
        <v>2550</v>
      </c>
      <c r="C2046" s="198">
        <v>22782379</v>
      </c>
      <c r="D2046" s="198">
        <v>22782379</v>
      </c>
      <c r="E2046" s="198">
        <v>5873693.0199999996</v>
      </c>
    </row>
    <row r="2047" spans="2:5">
      <c r="B2047" s="212" t="s">
        <v>2551</v>
      </c>
      <c r="C2047" s="198">
        <v>22782379</v>
      </c>
      <c r="D2047" s="198">
        <v>22782379</v>
      </c>
      <c r="E2047" s="198">
        <v>5873693.0199999996</v>
      </c>
    </row>
    <row r="2048" spans="2:5">
      <c r="B2048" s="213" t="s">
        <v>2968</v>
      </c>
      <c r="C2048" s="198">
        <v>227199999</v>
      </c>
      <c r="D2048" s="198">
        <v>91377992.269999996</v>
      </c>
      <c r="E2048" s="198">
        <v>0</v>
      </c>
    </row>
    <row r="2049" spans="2:5">
      <c r="B2049" s="212" t="s">
        <v>2969</v>
      </c>
      <c r="C2049" s="198">
        <v>227199999</v>
      </c>
      <c r="D2049" s="198">
        <v>91377992.269999996</v>
      </c>
      <c r="E2049" s="198">
        <v>0</v>
      </c>
    </row>
    <row r="2050" spans="2:5">
      <c r="B2050" s="213" t="s">
        <v>2641</v>
      </c>
      <c r="C2050" s="198">
        <v>70400009</v>
      </c>
      <c r="D2050" s="198">
        <v>72075948.260000005</v>
      </c>
      <c r="E2050" s="198">
        <v>9426767.4199999999</v>
      </c>
    </row>
    <row r="2051" spans="2:5">
      <c r="B2051" s="212" t="s">
        <v>2642</v>
      </c>
      <c r="C2051" s="198">
        <v>70400009</v>
      </c>
      <c r="D2051" s="198">
        <v>72075948.260000005</v>
      </c>
      <c r="E2051" s="198">
        <v>9426767.4199999999</v>
      </c>
    </row>
    <row r="2052" spans="2:5">
      <c r="B2052" s="213" t="s">
        <v>3176</v>
      </c>
      <c r="C2052" s="198">
        <v>0</v>
      </c>
      <c r="D2052" s="198">
        <v>70664000</v>
      </c>
      <c r="E2052" s="198">
        <v>15971014.99</v>
      </c>
    </row>
    <row r="2053" spans="2:5">
      <c r="B2053" s="212" t="s">
        <v>3177</v>
      </c>
      <c r="C2053" s="198">
        <v>0</v>
      </c>
      <c r="D2053" s="198">
        <v>70664000</v>
      </c>
      <c r="E2053" s="198">
        <v>15971014.99</v>
      </c>
    </row>
    <row r="2054" spans="2:5">
      <c r="B2054" s="213" t="s">
        <v>4013</v>
      </c>
      <c r="C2054" s="198">
        <v>0</v>
      </c>
      <c r="D2054" s="198">
        <v>23999999.989999998</v>
      </c>
      <c r="E2054" s="198">
        <v>0</v>
      </c>
    </row>
    <row r="2055" spans="2:5">
      <c r="B2055" s="212" t="s">
        <v>3752</v>
      </c>
      <c r="C2055" s="198">
        <v>0</v>
      </c>
      <c r="D2055" s="198">
        <v>23999999.989999998</v>
      </c>
      <c r="E2055" s="198">
        <v>0</v>
      </c>
    </row>
    <row r="2056" spans="2:5">
      <c r="B2056" s="219" t="s">
        <v>298</v>
      </c>
      <c r="C2056" s="218">
        <v>0</v>
      </c>
      <c r="D2056" s="218">
        <v>14000001</v>
      </c>
      <c r="E2056" s="218">
        <v>8066980</v>
      </c>
    </row>
    <row r="2057" spans="2:5">
      <c r="B2057" s="213" t="s">
        <v>4012</v>
      </c>
      <c r="C2057" s="198">
        <v>0</v>
      </c>
      <c r="D2057" s="198">
        <v>1</v>
      </c>
      <c r="E2057" s="198">
        <v>0</v>
      </c>
    </row>
    <row r="2058" spans="2:5">
      <c r="B2058" s="212" t="s">
        <v>3280</v>
      </c>
      <c r="C2058" s="198">
        <v>0</v>
      </c>
      <c r="D2058" s="198">
        <v>1</v>
      </c>
      <c r="E2058" s="198">
        <v>0</v>
      </c>
    </row>
    <row r="2059" spans="2:5">
      <c r="B2059" s="213" t="s">
        <v>1911</v>
      </c>
      <c r="C2059" s="198">
        <v>0</v>
      </c>
      <c r="D2059" s="198">
        <v>9000000</v>
      </c>
      <c r="E2059" s="198">
        <v>8066980</v>
      </c>
    </row>
    <row r="2060" spans="2:5">
      <c r="B2060" s="212" t="s">
        <v>1912</v>
      </c>
      <c r="C2060" s="198">
        <v>0</v>
      </c>
      <c r="D2060" s="198">
        <v>9000000</v>
      </c>
      <c r="E2060" s="198">
        <v>8066980</v>
      </c>
    </row>
    <row r="2061" spans="2:5">
      <c r="B2061" s="213" t="s">
        <v>3279</v>
      </c>
      <c r="C2061" s="198">
        <v>0</v>
      </c>
      <c r="D2061" s="198">
        <v>5000000</v>
      </c>
      <c r="E2061" s="198">
        <v>0</v>
      </c>
    </row>
    <row r="2062" spans="2:5">
      <c r="B2062" s="212" t="s">
        <v>3278</v>
      </c>
      <c r="C2062" s="198">
        <v>0</v>
      </c>
      <c r="D2062" s="198">
        <v>5000000</v>
      </c>
      <c r="E2062" s="198">
        <v>0</v>
      </c>
    </row>
    <row r="2063" spans="2:5">
      <c r="B2063" s="214" t="s">
        <v>453</v>
      </c>
      <c r="C2063" s="198">
        <v>261407278</v>
      </c>
      <c r="D2063" s="198">
        <v>345058269.44999993</v>
      </c>
      <c r="E2063" s="198">
        <v>261083282.04000002</v>
      </c>
    </row>
    <row r="2064" spans="2:5">
      <c r="B2064" s="219" t="s">
        <v>281</v>
      </c>
      <c r="C2064" s="218">
        <v>261407278</v>
      </c>
      <c r="D2064" s="218">
        <v>294109691.78999996</v>
      </c>
      <c r="E2064" s="218">
        <v>210134704.58000001</v>
      </c>
    </row>
    <row r="2065" spans="2:5">
      <c r="B2065" s="213" t="s">
        <v>1332</v>
      </c>
      <c r="C2065" s="198">
        <v>11035275</v>
      </c>
      <c r="D2065" s="198">
        <v>0.56000000000000005</v>
      </c>
      <c r="E2065" s="198">
        <v>0</v>
      </c>
    </row>
    <row r="2066" spans="2:5">
      <c r="B2066" s="212" t="s">
        <v>1333</v>
      </c>
      <c r="C2066" s="198">
        <v>11035275</v>
      </c>
      <c r="D2066" s="198">
        <v>0.56000000000000005</v>
      </c>
      <c r="E2066" s="198">
        <v>0</v>
      </c>
    </row>
    <row r="2067" spans="2:5">
      <c r="B2067" s="213" t="s">
        <v>1334</v>
      </c>
      <c r="C2067" s="198">
        <v>4595200</v>
      </c>
      <c r="D2067" s="198">
        <v>1.94</v>
      </c>
      <c r="E2067" s="198">
        <v>0</v>
      </c>
    </row>
    <row r="2068" spans="2:5">
      <c r="B2068" s="212" t="s">
        <v>1335</v>
      </c>
      <c r="C2068" s="198">
        <v>4595200</v>
      </c>
      <c r="D2068" s="198">
        <v>1.94</v>
      </c>
      <c r="E2068" s="198">
        <v>0</v>
      </c>
    </row>
    <row r="2069" spans="2:5">
      <c r="B2069" s="213" t="s">
        <v>1336</v>
      </c>
      <c r="C2069" s="198">
        <v>4595200</v>
      </c>
      <c r="D2069" s="198">
        <v>1.94</v>
      </c>
      <c r="E2069" s="198">
        <v>0</v>
      </c>
    </row>
    <row r="2070" spans="2:5">
      <c r="B2070" s="212" t="s">
        <v>1337</v>
      </c>
      <c r="C2070" s="198">
        <v>4595200</v>
      </c>
      <c r="D2070" s="198">
        <v>1.94</v>
      </c>
      <c r="E2070" s="198">
        <v>0</v>
      </c>
    </row>
    <row r="2071" spans="2:5">
      <c r="B2071" s="213" t="s">
        <v>1338</v>
      </c>
      <c r="C2071" s="198">
        <v>6558125</v>
      </c>
      <c r="D2071" s="198">
        <v>5738359.75</v>
      </c>
      <c r="E2071" s="198">
        <v>0</v>
      </c>
    </row>
    <row r="2072" spans="2:5">
      <c r="B2072" s="212" t="s">
        <v>1339</v>
      </c>
      <c r="C2072" s="198">
        <v>6558125</v>
      </c>
      <c r="D2072" s="198">
        <v>5738359.75</v>
      </c>
      <c r="E2072" s="198">
        <v>0</v>
      </c>
    </row>
    <row r="2073" spans="2:5">
      <c r="B2073" s="213" t="s">
        <v>1340</v>
      </c>
      <c r="C2073" s="198">
        <v>4595200</v>
      </c>
      <c r="D2073" s="198">
        <v>4020799.94</v>
      </c>
      <c r="E2073" s="198">
        <v>0</v>
      </c>
    </row>
    <row r="2074" spans="2:5">
      <c r="B2074" s="212" t="s">
        <v>1341</v>
      </c>
      <c r="C2074" s="198">
        <v>4595200</v>
      </c>
      <c r="D2074" s="198">
        <v>4020799.94</v>
      </c>
      <c r="E2074" s="198">
        <v>0</v>
      </c>
    </row>
    <row r="2075" spans="2:5">
      <c r="B2075" s="213" t="s">
        <v>3321</v>
      </c>
      <c r="C2075" s="198">
        <v>0</v>
      </c>
      <c r="D2075" s="198">
        <v>30364805.93</v>
      </c>
      <c r="E2075" s="198">
        <v>30364802.16</v>
      </c>
    </row>
    <row r="2076" spans="2:5">
      <c r="B2076" s="212" t="s">
        <v>3320</v>
      </c>
      <c r="C2076" s="198">
        <v>0</v>
      </c>
      <c r="D2076" s="198">
        <v>30364805.93</v>
      </c>
      <c r="E2076" s="198">
        <v>30364802.16</v>
      </c>
    </row>
    <row r="2077" spans="2:5">
      <c r="B2077" s="213" t="s">
        <v>3178</v>
      </c>
      <c r="C2077" s="198">
        <v>0</v>
      </c>
      <c r="D2077" s="198">
        <v>10861975.67</v>
      </c>
      <c r="E2077" s="198">
        <v>10076928.380000001</v>
      </c>
    </row>
    <row r="2078" spans="2:5">
      <c r="B2078" s="212" t="s">
        <v>3179</v>
      </c>
      <c r="C2078" s="198">
        <v>0</v>
      </c>
      <c r="D2078" s="198">
        <v>10861975.67</v>
      </c>
      <c r="E2078" s="198">
        <v>10076928.380000001</v>
      </c>
    </row>
    <row r="2079" spans="2:5">
      <c r="B2079" s="213" t="s">
        <v>1913</v>
      </c>
      <c r="C2079" s="198">
        <v>11208701</v>
      </c>
      <c r="D2079" s="198">
        <v>9983701</v>
      </c>
      <c r="E2079" s="198">
        <v>0</v>
      </c>
    </row>
    <row r="2080" spans="2:5">
      <c r="B2080" s="212" t="s">
        <v>1914</v>
      </c>
      <c r="C2080" s="198">
        <v>11208701</v>
      </c>
      <c r="D2080" s="198">
        <v>9983701</v>
      </c>
      <c r="E2080" s="198">
        <v>0</v>
      </c>
    </row>
    <row r="2081" spans="2:5">
      <c r="B2081" s="213" t="s">
        <v>1915</v>
      </c>
      <c r="C2081" s="198">
        <v>6731551</v>
      </c>
      <c r="D2081" s="198">
        <v>6371071</v>
      </c>
      <c r="E2081" s="198">
        <v>0</v>
      </c>
    </row>
    <row r="2082" spans="2:5">
      <c r="B2082" s="212" t="s">
        <v>1916</v>
      </c>
      <c r="C2082" s="198">
        <v>6731551</v>
      </c>
      <c r="D2082" s="198">
        <v>6371071</v>
      </c>
      <c r="E2082" s="198">
        <v>0</v>
      </c>
    </row>
    <row r="2083" spans="2:5">
      <c r="B2083" s="213" t="s">
        <v>4011</v>
      </c>
      <c r="C2083" s="198">
        <v>19513382</v>
      </c>
      <c r="D2083" s="198">
        <v>18174004</v>
      </c>
      <c r="E2083" s="198">
        <v>18100266.359999999</v>
      </c>
    </row>
    <row r="2084" spans="2:5">
      <c r="B2084" s="212" t="s">
        <v>2643</v>
      </c>
      <c r="C2084" s="198">
        <v>19513382</v>
      </c>
      <c r="D2084" s="198">
        <v>18174004</v>
      </c>
      <c r="E2084" s="198">
        <v>18100266.359999999</v>
      </c>
    </row>
    <row r="2085" spans="2:5">
      <c r="B2085" s="213" t="s">
        <v>1917</v>
      </c>
      <c r="C2085" s="198">
        <v>11208701</v>
      </c>
      <c r="D2085" s="198">
        <v>9983701</v>
      </c>
      <c r="E2085" s="198">
        <v>0</v>
      </c>
    </row>
    <row r="2086" spans="2:5">
      <c r="B2086" s="212" t="s">
        <v>1918</v>
      </c>
      <c r="C2086" s="198">
        <v>11208701</v>
      </c>
      <c r="D2086" s="198">
        <v>9983701</v>
      </c>
      <c r="E2086" s="198">
        <v>0</v>
      </c>
    </row>
    <row r="2087" spans="2:5">
      <c r="B2087" s="213" t="s">
        <v>1919</v>
      </c>
      <c r="C2087" s="198">
        <v>11208701</v>
      </c>
      <c r="D2087" s="198">
        <v>9983701</v>
      </c>
      <c r="E2087" s="198">
        <v>0</v>
      </c>
    </row>
    <row r="2088" spans="2:5">
      <c r="B2088" s="212" t="s">
        <v>1920</v>
      </c>
      <c r="C2088" s="198">
        <v>11208701</v>
      </c>
      <c r="D2088" s="198">
        <v>9983701</v>
      </c>
      <c r="E2088" s="198">
        <v>0</v>
      </c>
    </row>
    <row r="2089" spans="2:5">
      <c r="B2089" s="213" t="s">
        <v>1921</v>
      </c>
      <c r="C2089" s="198">
        <v>6731551</v>
      </c>
      <c r="D2089" s="198">
        <v>6049651</v>
      </c>
      <c r="E2089" s="198">
        <v>0</v>
      </c>
    </row>
    <row r="2090" spans="2:5">
      <c r="B2090" s="212" t="s">
        <v>1922</v>
      </c>
      <c r="C2090" s="198">
        <v>6731551</v>
      </c>
      <c r="D2090" s="198">
        <v>6049651</v>
      </c>
      <c r="E2090" s="198">
        <v>0</v>
      </c>
    </row>
    <row r="2091" spans="2:5">
      <c r="B2091" s="213" t="s">
        <v>1923</v>
      </c>
      <c r="C2091" s="198">
        <v>6731551</v>
      </c>
      <c r="D2091" s="198">
        <v>6049651</v>
      </c>
      <c r="E2091" s="198">
        <v>0</v>
      </c>
    </row>
    <row r="2092" spans="2:5">
      <c r="B2092" s="212" t="s">
        <v>1924</v>
      </c>
      <c r="C2092" s="198">
        <v>6731551</v>
      </c>
      <c r="D2092" s="198">
        <v>6049651</v>
      </c>
      <c r="E2092" s="198">
        <v>0</v>
      </c>
    </row>
    <row r="2093" spans="2:5">
      <c r="B2093" s="213" t="s">
        <v>1925</v>
      </c>
      <c r="C2093" s="198">
        <v>4768626</v>
      </c>
      <c r="D2093" s="198">
        <v>4256126</v>
      </c>
      <c r="E2093" s="198">
        <v>0</v>
      </c>
    </row>
    <row r="2094" spans="2:5">
      <c r="B2094" s="212" t="s">
        <v>1926</v>
      </c>
      <c r="C2094" s="198">
        <v>4768626</v>
      </c>
      <c r="D2094" s="198">
        <v>4256126</v>
      </c>
      <c r="E2094" s="198">
        <v>0</v>
      </c>
    </row>
    <row r="2095" spans="2:5">
      <c r="B2095" s="213" t="s">
        <v>454</v>
      </c>
      <c r="C2095" s="198">
        <v>9840401</v>
      </c>
      <c r="D2095" s="198">
        <v>10358153.359999999</v>
      </c>
      <c r="E2095" s="198">
        <v>9374011.75</v>
      </c>
    </row>
    <row r="2096" spans="2:5">
      <c r="B2096" s="212" t="s">
        <v>792</v>
      </c>
      <c r="C2096" s="198">
        <v>9840401</v>
      </c>
      <c r="D2096" s="198">
        <v>10358153.359999999</v>
      </c>
      <c r="E2096" s="198">
        <v>9374011.75</v>
      </c>
    </row>
    <row r="2097" spans="2:5">
      <c r="B2097" s="213" t="s">
        <v>2970</v>
      </c>
      <c r="C2097" s="198">
        <v>4795216</v>
      </c>
      <c r="D2097" s="198">
        <v>20000001</v>
      </c>
      <c r="E2097" s="198">
        <v>16696073.539999999</v>
      </c>
    </row>
    <row r="2098" spans="2:5">
      <c r="B2098" s="212" t="s">
        <v>2971</v>
      </c>
      <c r="C2098" s="198">
        <v>4795216</v>
      </c>
      <c r="D2098" s="198">
        <v>20000001</v>
      </c>
      <c r="E2098" s="198">
        <v>16696073.539999999</v>
      </c>
    </row>
    <row r="2099" spans="2:5">
      <c r="B2099" s="213" t="s">
        <v>4010</v>
      </c>
      <c r="C2099" s="198">
        <v>0</v>
      </c>
      <c r="D2099" s="198">
        <v>6455765.2300000004</v>
      </c>
      <c r="E2099" s="198">
        <v>5164612.18</v>
      </c>
    </row>
    <row r="2100" spans="2:5">
      <c r="B2100" s="212" t="s">
        <v>3694</v>
      </c>
      <c r="C2100" s="198">
        <v>0</v>
      </c>
      <c r="D2100" s="198">
        <v>6455765.2300000004</v>
      </c>
      <c r="E2100" s="198">
        <v>5164612.18</v>
      </c>
    </row>
    <row r="2101" spans="2:5">
      <c r="B2101" s="213" t="s">
        <v>2715</v>
      </c>
      <c r="C2101" s="198">
        <v>26222833</v>
      </c>
      <c r="D2101" s="198">
        <v>17633910</v>
      </c>
      <c r="E2101" s="198">
        <v>17544348.370000001</v>
      </c>
    </row>
    <row r="2102" spans="2:5">
      <c r="B2102" s="212" t="s">
        <v>793</v>
      </c>
      <c r="C2102" s="198">
        <v>26222833</v>
      </c>
      <c r="D2102" s="198">
        <v>17633910</v>
      </c>
      <c r="E2102" s="198">
        <v>17544348.370000001</v>
      </c>
    </row>
    <row r="2103" spans="2:5">
      <c r="B2103" s="213" t="s">
        <v>2972</v>
      </c>
      <c r="C2103" s="198">
        <v>3789143</v>
      </c>
      <c r="D2103" s="198">
        <v>11600001</v>
      </c>
      <c r="E2103" s="198">
        <v>11600000</v>
      </c>
    </row>
    <row r="2104" spans="2:5">
      <c r="B2104" s="212" t="s">
        <v>2973</v>
      </c>
      <c r="C2104" s="198">
        <v>3789143</v>
      </c>
      <c r="D2104" s="198">
        <v>11600001</v>
      </c>
      <c r="E2104" s="198">
        <v>11600000</v>
      </c>
    </row>
    <row r="2105" spans="2:5">
      <c r="B2105" s="213" t="s">
        <v>455</v>
      </c>
      <c r="C2105" s="198">
        <v>7932446</v>
      </c>
      <c r="D2105" s="198">
        <v>3969678</v>
      </c>
      <c r="E2105" s="198">
        <v>0</v>
      </c>
    </row>
    <row r="2106" spans="2:5">
      <c r="B2106" s="212" t="s">
        <v>794</v>
      </c>
      <c r="C2106" s="198">
        <v>7932446</v>
      </c>
      <c r="D2106" s="198">
        <v>3969678</v>
      </c>
      <c r="E2106" s="198">
        <v>0</v>
      </c>
    </row>
    <row r="2107" spans="2:5">
      <c r="B2107" s="213" t="s">
        <v>2974</v>
      </c>
      <c r="C2107" s="198">
        <v>6943750</v>
      </c>
      <c r="D2107" s="198">
        <v>6900050</v>
      </c>
      <c r="E2107" s="198">
        <v>6900000</v>
      </c>
    </row>
    <row r="2108" spans="2:5">
      <c r="B2108" s="212" t="s">
        <v>2975</v>
      </c>
      <c r="C2108" s="198">
        <v>6943750</v>
      </c>
      <c r="D2108" s="198">
        <v>6900050</v>
      </c>
      <c r="E2108" s="198">
        <v>6900000</v>
      </c>
    </row>
    <row r="2109" spans="2:5">
      <c r="B2109" s="213" t="s">
        <v>2976</v>
      </c>
      <c r="C2109" s="198">
        <v>8629922</v>
      </c>
      <c r="D2109" s="198">
        <v>12300001</v>
      </c>
      <c r="E2109" s="198">
        <v>12300000</v>
      </c>
    </row>
    <row r="2110" spans="2:5">
      <c r="B2110" s="212" t="s">
        <v>2977</v>
      </c>
      <c r="C2110" s="198">
        <v>8629922</v>
      </c>
      <c r="D2110" s="198">
        <v>12300001</v>
      </c>
      <c r="E2110" s="198">
        <v>12300000</v>
      </c>
    </row>
    <row r="2111" spans="2:5">
      <c r="B2111" s="213" t="s">
        <v>2978</v>
      </c>
      <c r="C2111" s="198">
        <v>9223416</v>
      </c>
      <c r="D2111" s="198">
        <v>9000000</v>
      </c>
      <c r="E2111" s="198">
        <v>9000000</v>
      </c>
    </row>
    <row r="2112" spans="2:5">
      <c r="B2112" s="212" t="s">
        <v>2979</v>
      </c>
      <c r="C2112" s="198">
        <v>9223416</v>
      </c>
      <c r="D2112" s="198">
        <v>9000000</v>
      </c>
      <c r="E2112" s="198">
        <v>9000000</v>
      </c>
    </row>
    <row r="2113" spans="2:5">
      <c r="B2113" s="213" t="s">
        <v>2980</v>
      </c>
      <c r="C2113" s="198">
        <v>6346017</v>
      </c>
      <c r="D2113" s="198">
        <v>5841662</v>
      </c>
      <c r="E2113" s="198">
        <v>5841661</v>
      </c>
    </row>
    <row r="2114" spans="2:5">
      <c r="B2114" s="212" t="s">
        <v>2981</v>
      </c>
      <c r="C2114" s="198">
        <v>6346017</v>
      </c>
      <c r="D2114" s="198">
        <v>5841662</v>
      </c>
      <c r="E2114" s="198">
        <v>5841661</v>
      </c>
    </row>
    <row r="2115" spans="2:5">
      <c r="B2115" s="213" t="s">
        <v>1927</v>
      </c>
      <c r="C2115" s="198">
        <v>6731551</v>
      </c>
      <c r="D2115" s="198">
        <v>1496459</v>
      </c>
      <c r="E2115" s="198">
        <v>1496457.82</v>
      </c>
    </row>
    <row r="2116" spans="2:5">
      <c r="B2116" s="212" t="s">
        <v>1928</v>
      </c>
      <c r="C2116" s="198">
        <v>6731551</v>
      </c>
      <c r="D2116" s="198">
        <v>1496459</v>
      </c>
      <c r="E2116" s="198">
        <v>1496457.82</v>
      </c>
    </row>
    <row r="2117" spans="2:5">
      <c r="B2117" s="213" t="s">
        <v>1929</v>
      </c>
      <c r="C2117" s="198">
        <v>4768626</v>
      </c>
      <c r="D2117" s="198">
        <v>1077478</v>
      </c>
      <c r="E2117" s="198">
        <v>1077476.06</v>
      </c>
    </row>
    <row r="2118" spans="2:5">
      <c r="B2118" s="212" t="s">
        <v>1930</v>
      </c>
      <c r="C2118" s="198">
        <v>4768626</v>
      </c>
      <c r="D2118" s="198">
        <v>1077478</v>
      </c>
      <c r="E2118" s="198">
        <v>1077476.06</v>
      </c>
    </row>
    <row r="2119" spans="2:5">
      <c r="B2119" s="213" t="s">
        <v>2772</v>
      </c>
      <c r="C2119" s="198">
        <v>8494141</v>
      </c>
      <c r="D2119" s="198">
        <v>8494141</v>
      </c>
      <c r="E2119" s="198">
        <v>8494000</v>
      </c>
    </row>
    <row r="2120" spans="2:5">
      <c r="B2120" s="212" t="s">
        <v>2773</v>
      </c>
      <c r="C2120" s="198">
        <v>8494141</v>
      </c>
      <c r="D2120" s="198">
        <v>8494141</v>
      </c>
      <c r="E2120" s="198">
        <v>8494000</v>
      </c>
    </row>
    <row r="2121" spans="2:5">
      <c r="B2121" s="213" t="s">
        <v>2982</v>
      </c>
      <c r="C2121" s="198">
        <v>9695566</v>
      </c>
      <c r="D2121" s="198">
        <v>26114810</v>
      </c>
      <c r="E2121" s="198">
        <v>20046979.899999999</v>
      </c>
    </row>
    <row r="2122" spans="2:5">
      <c r="B2122" s="212" t="s">
        <v>2983</v>
      </c>
      <c r="C2122" s="198">
        <v>9695566</v>
      </c>
      <c r="D2122" s="198">
        <v>26114810</v>
      </c>
      <c r="E2122" s="198">
        <v>20046979.899999999</v>
      </c>
    </row>
    <row r="2123" spans="2:5">
      <c r="B2123" s="213" t="s">
        <v>3472</v>
      </c>
      <c r="C2123" s="198">
        <v>0</v>
      </c>
      <c r="D2123" s="198">
        <v>1332377.8899999999</v>
      </c>
      <c r="E2123" s="198">
        <v>0</v>
      </c>
    </row>
    <row r="2124" spans="2:5">
      <c r="B2124" s="212" t="s">
        <v>3471</v>
      </c>
      <c r="C2124" s="198">
        <v>0</v>
      </c>
      <c r="D2124" s="198">
        <v>1332377.8899999999</v>
      </c>
      <c r="E2124" s="198">
        <v>0</v>
      </c>
    </row>
    <row r="2125" spans="2:5">
      <c r="B2125" s="213" t="s">
        <v>4009</v>
      </c>
      <c r="C2125" s="198">
        <v>0</v>
      </c>
      <c r="D2125" s="198">
        <v>1332377.8899999999</v>
      </c>
      <c r="E2125" s="198">
        <v>0</v>
      </c>
    </row>
    <row r="2126" spans="2:5">
      <c r="B2126" s="212" t="s">
        <v>3470</v>
      </c>
      <c r="C2126" s="198">
        <v>0</v>
      </c>
      <c r="D2126" s="198">
        <v>1332377.8899999999</v>
      </c>
      <c r="E2126" s="198">
        <v>0</v>
      </c>
    </row>
    <row r="2127" spans="2:5">
      <c r="B2127" s="213" t="s">
        <v>2984</v>
      </c>
      <c r="C2127" s="198">
        <v>8617566</v>
      </c>
      <c r="D2127" s="198">
        <v>13635102.09</v>
      </c>
      <c r="E2127" s="198">
        <v>13230811</v>
      </c>
    </row>
    <row r="2128" spans="2:5">
      <c r="B2128" s="212" t="s">
        <v>2985</v>
      </c>
      <c r="C2128" s="198">
        <v>8617566</v>
      </c>
      <c r="D2128" s="198">
        <v>13635102.09</v>
      </c>
      <c r="E2128" s="198">
        <v>13230811</v>
      </c>
    </row>
    <row r="2129" spans="2:5">
      <c r="B2129" s="213" t="s">
        <v>1087</v>
      </c>
      <c r="C2129" s="198">
        <v>29894920</v>
      </c>
      <c r="D2129" s="198">
        <v>12854343</v>
      </c>
      <c r="E2129" s="198">
        <v>12826276.059999999</v>
      </c>
    </row>
    <row r="2130" spans="2:5">
      <c r="B2130" s="212" t="s">
        <v>1088</v>
      </c>
      <c r="C2130" s="198">
        <v>29894920</v>
      </c>
      <c r="D2130" s="198">
        <v>12854343</v>
      </c>
      <c r="E2130" s="198">
        <v>12826276.059999999</v>
      </c>
    </row>
    <row r="2131" spans="2:5">
      <c r="B2131" s="213" t="s">
        <v>3469</v>
      </c>
      <c r="C2131" s="198">
        <v>0</v>
      </c>
      <c r="D2131" s="198">
        <v>1875829.6</v>
      </c>
      <c r="E2131" s="198">
        <v>0</v>
      </c>
    </row>
    <row r="2132" spans="2:5">
      <c r="B2132" s="212" t="s">
        <v>3468</v>
      </c>
      <c r="C2132" s="198">
        <v>0</v>
      </c>
      <c r="D2132" s="198">
        <v>1875829.6</v>
      </c>
      <c r="E2132" s="198">
        <v>0</v>
      </c>
    </row>
    <row r="2133" spans="2:5">
      <c r="B2133" s="219" t="s">
        <v>283</v>
      </c>
      <c r="C2133" s="218">
        <v>0</v>
      </c>
      <c r="D2133" s="218">
        <v>50948577.659999996</v>
      </c>
      <c r="E2133" s="218">
        <v>50948577.460000001</v>
      </c>
    </row>
    <row r="2134" spans="2:5">
      <c r="B2134" s="213" t="s">
        <v>3223</v>
      </c>
      <c r="C2134" s="198">
        <v>0</v>
      </c>
      <c r="D2134" s="198">
        <v>50948577.659999996</v>
      </c>
      <c r="E2134" s="198">
        <v>50948577.460000001</v>
      </c>
    </row>
    <row r="2135" spans="2:5">
      <c r="B2135" s="212" t="s">
        <v>3222</v>
      </c>
      <c r="C2135" s="198">
        <v>0</v>
      </c>
      <c r="D2135" s="198">
        <v>50948577.659999996</v>
      </c>
      <c r="E2135" s="198">
        <v>50948577.460000001</v>
      </c>
    </row>
    <row r="2136" spans="2:5">
      <c r="B2136" s="214" t="s">
        <v>456</v>
      </c>
      <c r="C2136" s="198">
        <v>987095702</v>
      </c>
      <c r="D2136" s="198">
        <v>1598244174.0799997</v>
      </c>
      <c r="E2136" s="198">
        <v>857074367.05000007</v>
      </c>
    </row>
    <row r="2137" spans="2:5">
      <c r="B2137" s="219" t="s">
        <v>281</v>
      </c>
      <c r="C2137" s="218">
        <v>453903182</v>
      </c>
      <c r="D2137" s="218">
        <v>690323679.23999989</v>
      </c>
      <c r="E2137" s="218">
        <v>490102207.39999998</v>
      </c>
    </row>
    <row r="2138" spans="2:5">
      <c r="B2138" s="213" t="s">
        <v>1089</v>
      </c>
      <c r="C2138" s="198">
        <v>55739560</v>
      </c>
      <c r="D2138" s="198">
        <v>38236836.659999996</v>
      </c>
      <c r="E2138" s="198">
        <v>38236735.270000003</v>
      </c>
    </row>
    <row r="2139" spans="2:5">
      <c r="B2139" s="212" t="s">
        <v>1090</v>
      </c>
      <c r="C2139" s="198">
        <v>55739560</v>
      </c>
      <c r="D2139" s="198">
        <v>38236836.659999996</v>
      </c>
      <c r="E2139" s="198">
        <v>38236735.270000003</v>
      </c>
    </row>
    <row r="2140" spans="2:5">
      <c r="B2140" s="213" t="s">
        <v>457</v>
      </c>
      <c r="C2140" s="198">
        <v>6417846</v>
      </c>
      <c r="D2140" s="198">
        <v>0</v>
      </c>
      <c r="E2140" s="198">
        <v>0</v>
      </c>
    </row>
    <row r="2141" spans="2:5">
      <c r="B2141" s="212" t="s">
        <v>795</v>
      </c>
      <c r="C2141" s="198">
        <v>6417846</v>
      </c>
      <c r="D2141" s="198">
        <v>0</v>
      </c>
      <c r="E2141" s="198">
        <v>0</v>
      </c>
    </row>
    <row r="2142" spans="2:5">
      <c r="B2142" s="213" t="s">
        <v>458</v>
      </c>
      <c r="C2142" s="198">
        <v>102059449</v>
      </c>
      <c r="D2142" s="198">
        <v>56610748</v>
      </c>
      <c r="E2142" s="198">
        <v>41142782.25</v>
      </c>
    </row>
    <row r="2143" spans="2:5">
      <c r="B2143" s="212" t="s">
        <v>796</v>
      </c>
      <c r="C2143" s="198">
        <v>102059449</v>
      </c>
      <c r="D2143" s="198">
        <v>56610748</v>
      </c>
      <c r="E2143" s="198">
        <v>41142782.25</v>
      </c>
    </row>
    <row r="2144" spans="2:5">
      <c r="B2144" s="213" t="s">
        <v>4008</v>
      </c>
      <c r="C2144" s="198">
        <v>2348246</v>
      </c>
      <c r="D2144" s="198">
        <v>0</v>
      </c>
      <c r="E2144" s="198">
        <v>0</v>
      </c>
    </row>
    <row r="2145" spans="2:5">
      <c r="B2145" s="212" t="s">
        <v>797</v>
      </c>
      <c r="C2145" s="198">
        <v>2348246</v>
      </c>
      <c r="D2145" s="198">
        <v>0</v>
      </c>
      <c r="E2145" s="198">
        <v>0</v>
      </c>
    </row>
    <row r="2146" spans="2:5">
      <c r="B2146" s="213" t="s">
        <v>459</v>
      </c>
      <c r="C2146" s="198">
        <v>38350423</v>
      </c>
      <c r="D2146" s="198">
        <v>37320423</v>
      </c>
      <c r="E2146" s="198">
        <v>35329505.380000003</v>
      </c>
    </row>
    <row r="2147" spans="2:5">
      <c r="B2147" s="212" t="s">
        <v>798</v>
      </c>
      <c r="C2147" s="198">
        <v>38350423</v>
      </c>
      <c r="D2147" s="198">
        <v>37320423</v>
      </c>
      <c r="E2147" s="198">
        <v>35329505.380000003</v>
      </c>
    </row>
    <row r="2148" spans="2:5">
      <c r="B2148" s="213" t="s">
        <v>4007</v>
      </c>
      <c r="C2148" s="198">
        <v>1892708</v>
      </c>
      <c r="D2148" s="198">
        <v>0</v>
      </c>
      <c r="E2148" s="198">
        <v>0</v>
      </c>
    </row>
    <row r="2149" spans="2:5">
      <c r="B2149" s="212" t="s">
        <v>799</v>
      </c>
      <c r="C2149" s="198">
        <v>1892708</v>
      </c>
      <c r="D2149" s="198">
        <v>0</v>
      </c>
      <c r="E2149" s="198">
        <v>0</v>
      </c>
    </row>
    <row r="2150" spans="2:5">
      <c r="B2150" s="213" t="s">
        <v>4006</v>
      </c>
      <c r="C2150" s="198">
        <v>0</v>
      </c>
      <c r="D2150" s="198">
        <v>21530610</v>
      </c>
      <c r="E2150" s="198">
        <v>21530609.800000001</v>
      </c>
    </row>
    <row r="2151" spans="2:5">
      <c r="B2151" s="212" t="s">
        <v>3221</v>
      </c>
      <c r="C2151" s="198">
        <v>0</v>
      </c>
      <c r="D2151" s="198">
        <v>21530610</v>
      </c>
      <c r="E2151" s="198">
        <v>21530609.800000001</v>
      </c>
    </row>
    <row r="2152" spans="2:5">
      <c r="B2152" s="213" t="s">
        <v>2644</v>
      </c>
      <c r="C2152" s="198">
        <v>40806357</v>
      </c>
      <c r="D2152" s="198">
        <v>38083046</v>
      </c>
      <c r="E2152" s="198">
        <v>38082999.969999999</v>
      </c>
    </row>
    <row r="2153" spans="2:5">
      <c r="B2153" s="212" t="s">
        <v>2645</v>
      </c>
      <c r="C2153" s="198">
        <v>40806357</v>
      </c>
      <c r="D2153" s="198">
        <v>38083046</v>
      </c>
      <c r="E2153" s="198">
        <v>38082999.969999999</v>
      </c>
    </row>
    <row r="2154" spans="2:5">
      <c r="B2154" s="213" t="s">
        <v>3693</v>
      </c>
      <c r="C2154" s="198">
        <v>0</v>
      </c>
      <c r="D2154" s="198">
        <v>285365902.65999997</v>
      </c>
      <c r="E2154" s="198">
        <v>175497881.13</v>
      </c>
    </row>
    <row r="2155" spans="2:5">
      <c r="B2155" s="212" t="s">
        <v>3692</v>
      </c>
      <c r="C2155" s="198">
        <v>0</v>
      </c>
      <c r="D2155" s="198">
        <v>285365902.65999997</v>
      </c>
      <c r="E2155" s="198">
        <v>175497881.13</v>
      </c>
    </row>
    <row r="2156" spans="2:5">
      <c r="B2156" s="213" t="s">
        <v>1342</v>
      </c>
      <c r="C2156" s="198">
        <v>4628889</v>
      </c>
      <c r="D2156" s="198">
        <v>1.95</v>
      </c>
      <c r="E2156" s="198">
        <v>0</v>
      </c>
    </row>
    <row r="2157" spans="2:5">
      <c r="B2157" s="212" t="s">
        <v>1343</v>
      </c>
      <c r="C2157" s="198">
        <v>4628889</v>
      </c>
      <c r="D2157" s="198">
        <v>1.95</v>
      </c>
      <c r="E2157" s="198">
        <v>0</v>
      </c>
    </row>
    <row r="2158" spans="2:5">
      <c r="B2158" s="213" t="s">
        <v>1344</v>
      </c>
      <c r="C2158" s="198">
        <v>11116179</v>
      </c>
      <c r="D2158" s="198">
        <v>0</v>
      </c>
      <c r="E2158" s="198">
        <v>0</v>
      </c>
    </row>
    <row r="2159" spans="2:5">
      <c r="B2159" s="212" t="s">
        <v>1345</v>
      </c>
      <c r="C2159" s="198">
        <v>11116179</v>
      </c>
      <c r="D2159" s="198">
        <v>0</v>
      </c>
      <c r="E2159" s="198">
        <v>0</v>
      </c>
    </row>
    <row r="2160" spans="2:5">
      <c r="B2160" s="213" t="s">
        <v>1346</v>
      </c>
      <c r="C2160" s="198">
        <v>11116179</v>
      </c>
      <c r="D2160" s="198">
        <v>1.37</v>
      </c>
      <c r="E2160" s="198">
        <v>0</v>
      </c>
    </row>
    <row r="2161" spans="2:5">
      <c r="B2161" s="212" t="s">
        <v>1347</v>
      </c>
      <c r="C2161" s="198">
        <v>11116179</v>
      </c>
      <c r="D2161" s="198">
        <v>1.37</v>
      </c>
      <c r="E2161" s="198">
        <v>0</v>
      </c>
    </row>
    <row r="2162" spans="2:5">
      <c r="B2162" s="213" t="s">
        <v>1348</v>
      </c>
      <c r="C2162" s="198">
        <v>6606206</v>
      </c>
      <c r="D2162" s="198">
        <v>1.83</v>
      </c>
      <c r="E2162" s="198">
        <v>0</v>
      </c>
    </row>
    <row r="2163" spans="2:5">
      <c r="B2163" s="212" t="s">
        <v>1349</v>
      </c>
      <c r="C2163" s="198">
        <v>6606206</v>
      </c>
      <c r="D2163" s="198">
        <v>1.83</v>
      </c>
      <c r="E2163" s="198">
        <v>0</v>
      </c>
    </row>
    <row r="2164" spans="2:5">
      <c r="B2164" s="213" t="s">
        <v>4005</v>
      </c>
      <c r="C2164" s="198">
        <v>6606206</v>
      </c>
      <c r="D2164" s="198">
        <v>6606206</v>
      </c>
      <c r="E2164" s="198">
        <v>2356102.58</v>
      </c>
    </row>
    <row r="2165" spans="2:5">
      <c r="B2165" s="212" t="s">
        <v>1350</v>
      </c>
      <c r="C2165" s="198">
        <v>6606206</v>
      </c>
      <c r="D2165" s="198">
        <v>6606206</v>
      </c>
      <c r="E2165" s="198">
        <v>2356102.58</v>
      </c>
    </row>
    <row r="2166" spans="2:5">
      <c r="B2166" s="213" t="s">
        <v>2716</v>
      </c>
      <c r="C2166" s="198">
        <v>7152038</v>
      </c>
      <c r="D2166" s="198">
        <v>13780176.01</v>
      </c>
      <c r="E2166" s="198">
        <v>13780175.01</v>
      </c>
    </row>
    <row r="2167" spans="2:5">
      <c r="B2167" s="212" t="s">
        <v>800</v>
      </c>
      <c r="C2167" s="198">
        <v>7152038</v>
      </c>
      <c r="D2167" s="198">
        <v>13780176.01</v>
      </c>
      <c r="E2167" s="198">
        <v>13780175.01</v>
      </c>
    </row>
    <row r="2168" spans="2:5">
      <c r="B2168" s="213" t="s">
        <v>460</v>
      </c>
      <c r="C2168" s="198">
        <v>62173252</v>
      </c>
      <c r="D2168" s="198">
        <v>21921715</v>
      </c>
      <c r="E2168" s="198">
        <v>19886451.359999999</v>
      </c>
    </row>
    <row r="2169" spans="2:5">
      <c r="B2169" s="212" t="s">
        <v>801</v>
      </c>
      <c r="C2169" s="198">
        <v>62173252</v>
      </c>
      <c r="D2169" s="198">
        <v>21921715</v>
      </c>
      <c r="E2169" s="198">
        <v>19886451.359999999</v>
      </c>
    </row>
    <row r="2170" spans="2:5">
      <c r="B2170" s="213" t="s">
        <v>2986</v>
      </c>
      <c r="C2170" s="198">
        <v>18492779</v>
      </c>
      <c r="D2170" s="198">
        <v>89014402</v>
      </c>
      <c r="E2170" s="198">
        <v>47065283.609999999</v>
      </c>
    </row>
    <row r="2171" spans="2:5">
      <c r="B2171" s="212" t="s">
        <v>2987</v>
      </c>
      <c r="C2171" s="198">
        <v>18492779</v>
      </c>
      <c r="D2171" s="198">
        <v>89014402</v>
      </c>
      <c r="E2171" s="198">
        <v>47065283.609999999</v>
      </c>
    </row>
    <row r="2172" spans="2:5">
      <c r="B2172" s="213" t="s">
        <v>461</v>
      </c>
      <c r="C2172" s="198">
        <v>8417867</v>
      </c>
      <c r="D2172" s="198">
        <v>8688439</v>
      </c>
      <c r="E2172" s="198">
        <v>2420890.69</v>
      </c>
    </row>
    <row r="2173" spans="2:5">
      <c r="B2173" s="212" t="s">
        <v>802</v>
      </c>
      <c r="C2173" s="198">
        <v>8417867</v>
      </c>
      <c r="D2173" s="198">
        <v>8688439</v>
      </c>
      <c r="E2173" s="198">
        <v>2420890.69</v>
      </c>
    </row>
    <row r="2174" spans="2:5">
      <c r="B2174" s="213" t="s">
        <v>3180</v>
      </c>
      <c r="C2174" s="198">
        <v>0</v>
      </c>
      <c r="D2174" s="198">
        <v>20670753.530000001</v>
      </c>
      <c r="E2174" s="198">
        <v>18254767.57</v>
      </c>
    </row>
    <row r="2175" spans="2:5">
      <c r="B2175" s="212" t="s">
        <v>3181</v>
      </c>
      <c r="C2175" s="198">
        <v>0</v>
      </c>
      <c r="D2175" s="198">
        <v>20670753.530000001</v>
      </c>
      <c r="E2175" s="198">
        <v>18254767.57</v>
      </c>
    </row>
    <row r="2176" spans="2:5">
      <c r="B2176" s="213" t="s">
        <v>462</v>
      </c>
      <c r="C2176" s="198">
        <v>7422513</v>
      </c>
      <c r="D2176" s="198">
        <v>9064383</v>
      </c>
      <c r="E2176" s="198">
        <v>683422.51</v>
      </c>
    </row>
    <row r="2177" spans="2:5">
      <c r="B2177" s="212" t="s">
        <v>803</v>
      </c>
      <c r="C2177" s="198">
        <v>7422513</v>
      </c>
      <c r="D2177" s="198">
        <v>9064383</v>
      </c>
      <c r="E2177" s="198">
        <v>683422.51</v>
      </c>
    </row>
    <row r="2178" spans="2:5">
      <c r="B2178" s="213" t="s">
        <v>2254</v>
      </c>
      <c r="C2178" s="198">
        <v>6779437</v>
      </c>
      <c r="D2178" s="198">
        <v>1</v>
      </c>
      <c r="E2178" s="198">
        <v>0</v>
      </c>
    </row>
    <row r="2179" spans="2:5">
      <c r="B2179" s="212" t="s">
        <v>2255</v>
      </c>
      <c r="C2179" s="198">
        <v>6779437</v>
      </c>
      <c r="D2179" s="198">
        <v>1</v>
      </c>
      <c r="E2179" s="198">
        <v>0</v>
      </c>
    </row>
    <row r="2180" spans="2:5">
      <c r="B2180" s="213" t="s">
        <v>4004</v>
      </c>
      <c r="C2180" s="198">
        <v>7491187</v>
      </c>
      <c r="D2180" s="198">
        <v>9991187</v>
      </c>
      <c r="E2180" s="198">
        <v>8596874.2699999996</v>
      </c>
    </row>
    <row r="2181" spans="2:5">
      <c r="B2181" s="212" t="s">
        <v>2988</v>
      </c>
      <c r="C2181" s="198">
        <v>7491187</v>
      </c>
      <c r="D2181" s="198">
        <v>9991187</v>
      </c>
      <c r="E2181" s="198">
        <v>8596874.2699999996</v>
      </c>
    </row>
    <row r="2182" spans="2:5">
      <c r="B2182" s="213" t="s">
        <v>2256</v>
      </c>
      <c r="C2182" s="198">
        <v>4802120</v>
      </c>
      <c r="D2182" s="198">
        <v>1</v>
      </c>
      <c r="E2182" s="198">
        <v>0</v>
      </c>
    </row>
    <row r="2183" spans="2:5">
      <c r="B2183" s="212" t="s">
        <v>2257</v>
      </c>
      <c r="C2183" s="198">
        <v>4802120</v>
      </c>
      <c r="D2183" s="198">
        <v>1</v>
      </c>
      <c r="E2183" s="198">
        <v>0</v>
      </c>
    </row>
    <row r="2184" spans="2:5">
      <c r="B2184" s="213" t="s">
        <v>2258</v>
      </c>
      <c r="C2184" s="198">
        <v>4802120</v>
      </c>
      <c r="D2184" s="198">
        <v>1</v>
      </c>
      <c r="E2184" s="198">
        <v>0</v>
      </c>
    </row>
    <row r="2185" spans="2:5">
      <c r="B2185" s="212" t="s">
        <v>2259</v>
      </c>
      <c r="C2185" s="198">
        <v>4802120</v>
      </c>
      <c r="D2185" s="198">
        <v>1</v>
      </c>
      <c r="E2185" s="198">
        <v>0</v>
      </c>
    </row>
    <row r="2186" spans="2:5">
      <c r="B2186" s="213" t="s">
        <v>2989</v>
      </c>
      <c r="C2186" s="198">
        <v>5743888</v>
      </c>
      <c r="D2186" s="198">
        <v>8243888</v>
      </c>
      <c r="E2186" s="198">
        <v>8030598</v>
      </c>
    </row>
    <row r="2187" spans="2:5">
      <c r="B2187" s="212" t="s">
        <v>2990</v>
      </c>
      <c r="C2187" s="198">
        <v>5743888</v>
      </c>
      <c r="D2187" s="198">
        <v>8243888</v>
      </c>
      <c r="E2187" s="198">
        <v>8030598</v>
      </c>
    </row>
    <row r="2188" spans="2:5">
      <c r="B2188" s="213" t="s">
        <v>2991</v>
      </c>
      <c r="C2188" s="198">
        <v>3960000</v>
      </c>
      <c r="D2188" s="198">
        <v>160000</v>
      </c>
      <c r="E2188" s="198">
        <v>0</v>
      </c>
    </row>
    <row r="2189" spans="2:5">
      <c r="B2189" s="212" t="s">
        <v>2992</v>
      </c>
      <c r="C2189" s="198">
        <v>3960000</v>
      </c>
      <c r="D2189" s="198">
        <v>160000</v>
      </c>
      <c r="E2189" s="198">
        <v>0</v>
      </c>
    </row>
    <row r="2190" spans="2:5">
      <c r="B2190" s="213" t="s">
        <v>3277</v>
      </c>
      <c r="C2190" s="198">
        <v>0</v>
      </c>
      <c r="D2190" s="198">
        <v>5409164.2300000004</v>
      </c>
      <c r="E2190" s="198">
        <v>0</v>
      </c>
    </row>
    <row r="2191" spans="2:5">
      <c r="B2191" s="212" t="s">
        <v>3276</v>
      </c>
      <c r="C2191" s="198">
        <v>0</v>
      </c>
      <c r="D2191" s="198">
        <v>5409164.2300000004</v>
      </c>
      <c r="E2191" s="198">
        <v>0</v>
      </c>
    </row>
    <row r="2192" spans="2:5">
      <c r="B2192" s="213" t="s">
        <v>2993</v>
      </c>
      <c r="C2192" s="198">
        <v>6965791</v>
      </c>
      <c r="D2192" s="198">
        <v>9465791</v>
      </c>
      <c r="E2192" s="198">
        <v>9207128</v>
      </c>
    </row>
    <row r="2193" spans="2:5">
      <c r="B2193" s="212" t="s">
        <v>2994</v>
      </c>
      <c r="C2193" s="198">
        <v>6965791</v>
      </c>
      <c r="D2193" s="198">
        <v>9465791</v>
      </c>
      <c r="E2193" s="198">
        <v>9207128</v>
      </c>
    </row>
    <row r="2194" spans="2:5">
      <c r="B2194" s="213" t="s">
        <v>2995</v>
      </c>
      <c r="C2194" s="198">
        <v>3960000</v>
      </c>
      <c r="D2194" s="198">
        <v>160000</v>
      </c>
      <c r="E2194" s="198">
        <v>0</v>
      </c>
    </row>
    <row r="2195" spans="2:5">
      <c r="B2195" s="212" t="s">
        <v>2996</v>
      </c>
      <c r="C2195" s="198">
        <v>3960000</v>
      </c>
      <c r="D2195" s="198">
        <v>160000</v>
      </c>
      <c r="E2195" s="198">
        <v>0</v>
      </c>
    </row>
    <row r="2196" spans="2:5">
      <c r="B2196" s="213" t="s">
        <v>2646</v>
      </c>
      <c r="C2196" s="198">
        <v>18051942</v>
      </c>
      <c r="D2196" s="198">
        <v>10000000</v>
      </c>
      <c r="E2196" s="198">
        <v>10000000</v>
      </c>
    </row>
    <row r="2197" spans="2:5">
      <c r="B2197" s="212" t="s">
        <v>2647</v>
      </c>
      <c r="C2197" s="198">
        <v>18051942</v>
      </c>
      <c r="D2197" s="198">
        <v>10000000</v>
      </c>
      <c r="E2197" s="198">
        <v>10000000</v>
      </c>
    </row>
    <row r="2198" spans="2:5">
      <c r="B2198" s="219" t="s">
        <v>283</v>
      </c>
      <c r="C2198" s="218">
        <v>533192520</v>
      </c>
      <c r="D2198" s="218">
        <v>857920887.56000006</v>
      </c>
      <c r="E2198" s="218">
        <v>366972159.64999998</v>
      </c>
    </row>
    <row r="2199" spans="2:5">
      <c r="B2199" s="213" t="s">
        <v>4003</v>
      </c>
      <c r="C2199" s="198">
        <v>175307636</v>
      </c>
      <c r="D2199" s="198">
        <v>282168443</v>
      </c>
      <c r="E2199" s="198">
        <v>169451361.84999999</v>
      </c>
    </row>
    <row r="2200" spans="2:5">
      <c r="B2200" s="212" t="s">
        <v>1351</v>
      </c>
      <c r="C2200" s="198">
        <v>175307636</v>
      </c>
      <c r="D2200" s="198">
        <v>282168443</v>
      </c>
      <c r="E2200" s="198">
        <v>169451361.84999999</v>
      </c>
    </row>
    <row r="2201" spans="2:5">
      <c r="B2201" s="213" t="s">
        <v>4002</v>
      </c>
      <c r="C2201" s="198">
        <v>171737257</v>
      </c>
      <c r="D2201" s="198">
        <v>171737257</v>
      </c>
      <c r="E2201" s="198">
        <v>75477666.460000008</v>
      </c>
    </row>
    <row r="2202" spans="2:5">
      <c r="B2202" s="212" t="s">
        <v>1352</v>
      </c>
      <c r="C2202" s="198">
        <v>171737257</v>
      </c>
      <c r="D2202" s="198">
        <v>171737257</v>
      </c>
      <c r="E2202" s="198">
        <v>75477666.460000008</v>
      </c>
    </row>
    <row r="2203" spans="2:5">
      <c r="B2203" s="213" t="s">
        <v>4001</v>
      </c>
      <c r="C2203" s="198">
        <v>24000000</v>
      </c>
      <c r="D2203" s="198">
        <v>39331970.299999997</v>
      </c>
      <c r="E2203" s="198">
        <v>18499535.48</v>
      </c>
    </row>
    <row r="2204" spans="2:5">
      <c r="B2204" s="212" t="s">
        <v>1353</v>
      </c>
      <c r="C2204" s="198">
        <v>24000000</v>
      </c>
      <c r="D2204" s="198">
        <v>39331970.299999997</v>
      </c>
      <c r="E2204" s="198">
        <v>18499535.48</v>
      </c>
    </row>
    <row r="2205" spans="2:5">
      <c r="B2205" s="213" t="s">
        <v>2717</v>
      </c>
      <c r="C2205" s="198">
        <v>27000000</v>
      </c>
      <c r="D2205" s="198">
        <v>38011943.140000001</v>
      </c>
      <c r="E2205" s="198">
        <v>19536310.719999999</v>
      </c>
    </row>
    <row r="2206" spans="2:5">
      <c r="B2206" s="212" t="s">
        <v>1354</v>
      </c>
      <c r="C2206" s="198">
        <v>27000000</v>
      </c>
      <c r="D2206" s="198">
        <v>38011943.140000001</v>
      </c>
      <c r="E2206" s="198">
        <v>19536310.719999999</v>
      </c>
    </row>
    <row r="2207" spans="2:5">
      <c r="B2207" s="213" t="s">
        <v>2997</v>
      </c>
      <c r="C2207" s="198">
        <v>14653636</v>
      </c>
      <c r="D2207" s="198">
        <v>17254811.219999999</v>
      </c>
      <c r="E2207" s="198">
        <v>9930242.0600000005</v>
      </c>
    </row>
    <row r="2208" spans="2:5">
      <c r="B2208" s="212" t="s">
        <v>2526</v>
      </c>
      <c r="C2208" s="198">
        <v>14653636</v>
      </c>
      <c r="D2208" s="198">
        <v>17254811.219999999</v>
      </c>
      <c r="E2208" s="198">
        <v>9930242.0600000005</v>
      </c>
    </row>
    <row r="2209" spans="2:5">
      <c r="B2209" s="213" t="s">
        <v>2998</v>
      </c>
      <c r="C2209" s="198">
        <v>26168408</v>
      </c>
      <c r="D2209" s="198">
        <v>26168408</v>
      </c>
      <c r="E2209" s="198">
        <v>16573225.09</v>
      </c>
    </row>
    <row r="2210" spans="2:5">
      <c r="B2210" s="212" t="s">
        <v>2527</v>
      </c>
      <c r="C2210" s="198">
        <v>26168408</v>
      </c>
      <c r="D2210" s="198">
        <v>26168408</v>
      </c>
      <c r="E2210" s="198">
        <v>16573225.09</v>
      </c>
    </row>
    <row r="2211" spans="2:5">
      <c r="B2211" s="213" t="s">
        <v>2534</v>
      </c>
      <c r="C2211" s="198">
        <v>12761600</v>
      </c>
      <c r="D2211" s="198">
        <v>0</v>
      </c>
      <c r="E2211" s="198">
        <v>0</v>
      </c>
    </row>
    <row r="2212" spans="2:5">
      <c r="B2212" s="212" t="s">
        <v>2535</v>
      </c>
      <c r="C2212" s="198">
        <v>12761600</v>
      </c>
      <c r="D2212" s="198">
        <v>0</v>
      </c>
      <c r="E2212" s="198">
        <v>0</v>
      </c>
    </row>
    <row r="2213" spans="2:5">
      <c r="B2213" s="213" t="s">
        <v>2536</v>
      </c>
      <c r="C2213" s="198">
        <v>11944568</v>
      </c>
      <c r="D2213" s="198">
        <v>15700008</v>
      </c>
      <c r="E2213" s="198">
        <v>2670513.0999999996</v>
      </c>
    </row>
    <row r="2214" spans="2:5">
      <c r="B2214" s="212" t="s">
        <v>2537</v>
      </c>
      <c r="C2214" s="198">
        <v>11944568</v>
      </c>
      <c r="D2214" s="198">
        <v>15700008</v>
      </c>
      <c r="E2214" s="198">
        <v>2670513.0999999996</v>
      </c>
    </row>
    <row r="2215" spans="2:5">
      <c r="B2215" s="213" t="s">
        <v>4000</v>
      </c>
      <c r="C2215" s="198">
        <v>15760002</v>
      </c>
      <c r="D2215" s="198">
        <v>30522009.210000001</v>
      </c>
      <c r="E2215" s="198">
        <v>0</v>
      </c>
    </row>
    <row r="2216" spans="2:5">
      <c r="B2216" s="212" t="s">
        <v>2538</v>
      </c>
      <c r="C2216" s="198">
        <v>15760002</v>
      </c>
      <c r="D2216" s="198">
        <v>30522009.210000001</v>
      </c>
      <c r="E2216" s="198">
        <v>0</v>
      </c>
    </row>
    <row r="2217" spans="2:5">
      <c r="B2217" s="213" t="s">
        <v>2546</v>
      </c>
      <c r="C2217" s="198">
        <v>9859408</v>
      </c>
      <c r="D2217" s="198">
        <v>30260964.59</v>
      </c>
      <c r="E2217" s="198">
        <v>30260964.59</v>
      </c>
    </row>
    <row r="2218" spans="2:5">
      <c r="B2218" s="212" t="s">
        <v>2547</v>
      </c>
      <c r="C2218" s="198">
        <v>9859408</v>
      </c>
      <c r="D2218" s="198">
        <v>30260964.59</v>
      </c>
      <c r="E2218" s="198">
        <v>30260964.59</v>
      </c>
    </row>
    <row r="2219" spans="2:5">
      <c r="B2219" s="213" t="s">
        <v>3999</v>
      </c>
      <c r="C2219" s="198">
        <v>44000005</v>
      </c>
      <c r="D2219" s="198">
        <v>45388835.75</v>
      </c>
      <c r="E2219" s="198">
        <v>14365305.17</v>
      </c>
    </row>
    <row r="2220" spans="2:5">
      <c r="B2220" s="212" t="s">
        <v>2648</v>
      </c>
      <c r="C2220" s="198">
        <v>44000005</v>
      </c>
      <c r="D2220" s="198">
        <v>45388835.75</v>
      </c>
      <c r="E2220" s="198">
        <v>14365305.17</v>
      </c>
    </row>
    <row r="2221" spans="2:5">
      <c r="B2221" s="213" t="s">
        <v>3182</v>
      </c>
      <c r="C2221" s="198">
        <v>0</v>
      </c>
      <c r="D2221" s="198">
        <v>17946237.349999998</v>
      </c>
      <c r="E2221" s="198">
        <v>6289892.9500000002</v>
      </c>
    </row>
    <row r="2222" spans="2:5">
      <c r="B2222" s="212" t="s">
        <v>3183</v>
      </c>
      <c r="C2222" s="198">
        <v>0</v>
      </c>
      <c r="D2222" s="198">
        <v>17946237.349999998</v>
      </c>
      <c r="E2222" s="198">
        <v>6289892.9500000002</v>
      </c>
    </row>
    <row r="2223" spans="2:5">
      <c r="B2223" s="213" t="s">
        <v>3998</v>
      </c>
      <c r="C2223" s="198">
        <v>0</v>
      </c>
      <c r="D2223" s="198">
        <v>48800000</v>
      </c>
      <c r="E2223" s="198">
        <v>0</v>
      </c>
    </row>
    <row r="2224" spans="2:5">
      <c r="B2224" s="212" t="s">
        <v>3184</v>
      </c>
      <c r="C2224" s="198">
        <v>0</v>
      </c>
      <c r="D2224" s="198">
        <v>48800000</v>
      </c>
      <c r="E2224" s="198">
        <v>0</v>
      </c>
    </row>
    <row r="2225" spans="2:5">
      <c r="B2225" s="213" t="s">
        <v>3202</v>
      </c>
      <c r="C2225" s="198">
        <v>0</v>
      </c>
      <c r="D2225" s="198">
        <v>22630000</v>
      </c>
      <c r="E2225" s="198">
        <v>3917142.18</v>
      </c>
    </row>
    <row r="2226" spans="2:5">
      <c r="B2226" s="212" t="s">
        <v>3201</v>
      </c>
      <c r="C2226" s="198">
        <v>0</v>
      </c>
      <c r="D2226" s="198">
        <v>22630000</v>
      </c>
      <c r="E2226" s="198">
        <v>3917142.18</v>
      </c>
    </row>
    <row r="2227" spans="2:5">
      <c r="B2227" s="213" t="s">
        <v>3636</v>
      </c>
      <c r="C2227" s="198">
        <v>0</v>
      </c>
      <c r="D2227" s="198">
        <v>72000000</v>
      </c>
      <c r="E2227" s="198">
        <v>0</v>
      </c>
    </row>
    <row r="2228" spans="2:5">
      <c r="B2228" s="212" t="s">
        <v>3635</v>
      </c>
      <c r="C2228" s="198">
        <v>0</v>
      </c>
      <c r="D2228" s="198">
        <v>72000000</v>
      </c>
      <c r="E2228" s="198">
        <v>0</v>
      </c>
    </row>
    <row r="2229" spans="2:5">
      <c r="B2229" s="219" t="s">
        <v>298</v>
      </c>
      <c r="C2229" s="218">
        <v>0</v>
      </c>
      <c r="D2229" s="218">
        <v>49999607.280000001</v>
      </c>
      <c r="E2229" s="218">
        <v>0</v>
      </c>
    </row>
    <row r="2230" spans="2:5">
      <c r="B2230" s="213" t="s">
        <v>3277</v>
      </c>
      <c r="C2230" s="198">
        <v>0</v>
      </c>
      <c r="D2230" s="198">
        <v>49999607.280000001</v>
      </c>
      <c r="E2230" s="198">
        <v>0</v>
      </c>
    </row>
    <row r="2231" spans="2:5">
      <c r="B2231" s="212" t="s">
        <v>3276</v>
      </c>
      <c r="C2231" s="198">
        <v>0</v>
      </c>
      <c r="D2231" s="198">
        <v>49999607.280000001</v>
      </c>
      <c r="E2231" s="198">
        <v>0</v>
      </c>
    </row>
    <row r="2232" spans="2:5">
      <c r="B2232" s="214" t="s">
        <v>292</v>
      </c>
      <c r="C2232" s="198">
        <v>2170135035</v>
      </c>
      <c r="D2232" s="198">
        <v>2794841714.6499996</v>
      </c>
      <c r="E2232" s="198">
        <v>1529801651.8900003</v>
      </c>
    </row>
    <row r="2233" spans="2:5">
      <c r="B2233" s="219" t="s">
        <v>281</v>
      </c>
      <c r="C2233" s="218">
        <v>2012722468</v>
      </c>
      <c r="D2233" s="218">
        <v>2581068960.4299994</v>
      </c>
      <c r="E2233" s="218">
        <v>1492656763.4800003</v>
      </c>
    </row>
    <row r="2234" spans="2:5">
      <c r="B2234" s="213" t="s">
        <v>463</v>
      </c>
      <c r="C2234" s="198">
        <v>3141627</v>
      </c>
      <c r="D2234" s="198">
        <v>7704427.7999999998</v>
      </c>
      <c r="E2234" s="198">
        <v>2835733.04</v>
      </c>
    </row>
    <row r="2235" spans="2:5">
      <c r="B2235" s="212" t="s">
        <v>805</v>
      </c>
      <c r="C2235" s="198">
        <v>3141627</v>
      </c>
      <c r="D2235" s="198">
        <v>7704427.7999999998</v>
      </c>
      <c r="E2235" s="198">
        <v>2835733.04</v>
      </c>
    </row>
    <row r="2236" spans="2:5">
      <c r="B2236" s="213" t="s">
        <v>464</v>
      </c>
      <c r="C2236" s="198">
        <v>23910828</v>
      </c>
      <c r="D2236" s="198">
        <v>17910828</v>
      </c>
      <c r="E2236" s="198">
        <v>17433593.879999999</v>
      </c>
    </row>
    <row r="2237" spans="2:5">
      <c r="B2237" s="212" t="s">
        <v>806</v>
      </c>
      <c r="C2237" s="198">
        <v>23910828</v>
      </c>
      <c r="D2237" s="198">
        <v>17910828</v>
      </c>
      <c r="E2237" s="198">
        <v>17433593.879999999</v>
      </c>
    </row>
    <row r="2238" spans="2:5">
      <c r="B2238" s="213" t="s">
        <v>3467</v>
      </c>
      <c r="C2238" s="198">
        <v>0</v>
      </c>
      <c r="D2238" s="198">
        <v>1322976.29</v>
      </c>
      <c r="E2238" s="198">
        <v>0</v>
      </c>
    </row>
    <row r="2239" spans="2:5">
      <c r="B2239" s="212" t="s">
        <v>3466</v>
      </c>
      <c r="C2239" s="198">
        <v>0</v>
      </c>
      <c r="D2239" s="198">
        <v>1322976.29</v>
      </c>
      <c r="E2239" s="198">
        <v>0</v>
      </c>
    </row>
    <row r="2240" spans="2:5">
      <c r="B2240" s="213" t="s">
        <v>3465</v>
      </c>
      <c r="C2240" s="198">
        <v>0</v>
      </c>
      <c r="D2240" s="198">
        <v>1322976.29</v>
      </c>
      <c r="E2240" s="198">
        <v>0</v>
      </c>
    </row>
    <row r="2241" spans="2:5">
      <c r="B2241" s="212" t="s">
        <v>3464</v>
      </c>
      <c r="C2241" s="198">
        <v>0</v>
      </c>
      <c r="D2241" s="198">
        <v>1322976.29</v>
      </c>
      <c r="E2241" s="198">
        <v>0</v>
      </c>
    </row>
    <row r="2242" spans="2:5">
      <c r="B2242" s="213" t="s">
        <v>1047</v>
      </c>
      <c r="C2242" s="198">
        <v>51966310</v>
      </c>
      <c r="D2242" s="198">
        <v>64390617.200000003</v>
      </c>
      <c r="E2242" s="198">
        <v>3488526.06</v>
      </c>
    </row>
    <row r="2243" spans="2:5">
      <c r="B2243" s="212" t="s">
        <v>1048</v>
      </c>
      <c r="C2243" s="198">
        <v>51966310</v>
      </c>
      <c r="D2243" s="198">
        <v>64390617.200000003</v>
      </c>
      <c r="E2243" s="198">
        <v>3488526.06</v>
      </c>
    </row>
    <row r="2244" spans="2:5">
      <c r="B2244" s="213" t="s">
        <v>4208</v>
      </c>
      <c r="C2244" s="198">
        <v>0</v>
      </c>
      <c r="D2244" s="198">
        <v>10744945.450000001</v>
      </c>
      <c r="E2244" s="198">
        <v>0</v>
      </c>
    </row>
    <row r="2245" spans="2:5">
      <c r="B2245" s="212" t="s">
        <v>4207</v>
      </c>
      <c r="C2245" s="198">
        <v>0</v>
      </c>
      <c r="D2245" s="198">
        <v>10744945.450000001</v>
      </c>
      <c r="E2245" s="198">
        <v>0</v>
      </c>
    </row>
    <row r="2246" spans="2:5">
      <c r="B2246" s="213" t="s">
        <v>3997</v>
      </c>
      <c r="C2246" s="198">
        <v>0</v>
      </c>
      <c r="D2246" s="198">
        <v>19738124.02</v>
      </c>
      <c r="E2246" s="198">
        <v>0</v>
      </c>
    </row>
    <row r="2247" spans="2:5">
      <c r="B2247" s="212" t="s">
        <v>3200</v>
      </c>
      <c r="C2247" s="198">
        <v>0</v>
      </c>
      <c r="D2247" s="198">
        <v>19738124.02</v>
      </c>
      <c r="E2247" s="198">
        <v>0</v>
      </c>
    </row>
    <row r="2248" spans="2:5">
      <c r="B2248" s="213" t="s">
        <v>465</v>
      </c>
      <c r="C2248" s="198">
        <v>7428690</v>
      </c>
      <c r="D2248" s="198">
        <v>7428690</v>
      </c>
      <c r="E2248" s="198">
        <v>7428690</v>
      </c>
    </row>
    <row r="2249" spans="2:5">
      <c r="B2249" s="212" t="s">
        <v>807</v>
      </c>
      <c r="C2249" s="198">
        <v>7428690</v>
      </c>
      <c r="D2249" s="198">
        <v>7428690</v>
      </c>
      <c r="E2249" s="198">
        <v>7428690</v>
      </c>
    </row>
    <row r="2250" spans="2:5">
      <c r="B2250" s="213" t="s">
        <v>466</v>
      </c>
      <c r="C2250" s="198">
        <v>388402000</v>
      </c>
      <c r="D2250" s="198">
        <v>1039044074</v>
      </c>
      <c r="E2250" s="198">
        <v>566569405.86000001</v>
      </c>
    </row>
    <row r="2251" spans="2:5">
      <c r="B2251" s="212" t="s">
        <v>808</v>
      </c>
      <c r="C2251" s="198">
        <v>388402000</v>
      </c>
      <c r="D2251" s="198">
        <v>1039044074</v>
      </c>
      <c r="E2251" s="198">
        <v>566569405.86000001</v>
      </c>
    </row>
    <row r="2252" spans="2:5">
      <c r="B2252" s="213" t="s">
        <v>3996</v>
      </c>
      <c r="C2252" s="198">
        <v>0</v>
      </c>
      <c r="D2252" s="198">
        <v>20000000</v>
      </c>
      <c r="E2252" s="198">
        <v>20000000</v>
      </c>
    </row>
    <row r="2253" spans="2:5">
      <c r="B2253" s="212" t="s">
        <v>3691</v>
      </c>
      <c r="C2253" s="198">
        <v>0</v>
      </c>
      <c r="D2253" s="198">
        <v>20000000</v>
      </c>
      <c r="E2253" s="198">
        <v>20000000</v>
      </c>
    </row>
    <row r="2254" spans="2:5">
      <c r="B2254" s="213" t="s">
        <v>2999</v>
      </c>
      <c r="C2254" s="198">
        <v>8638298</v>
      </c>
      <c r="D2254" s="198">
        <v>8638298</v>
      </c>
      <c r="E2254" s="198">
        <v>3361688.2</v>
      </c>
    </row>
    <row r="2255" spans="2:5">
      <c r="B2255" s="212" t="s">
        <v>804</v>
      </c>
      <c r="C2255" s="198">
        <v>8638298</v>
      </c>
      <c r="D2255" s="198">
        <v>8638298</v>
      </c>
      <c r="E2255" s="198">
        <v>3361688.2</v>
      </c>
    </row>
    <row r="2256" spans="2:5">
      <c r="B2256" s="213" t="s">
        <v>3185</v>
      </c>
      <c r="C2256" s="198">
        <v>0</v>
      </c>
      <c r="D2256" s="198">
        <v>23424854.579999998</v>
      </c>
      <c r="E2256" s="198">
        <v>10277804.83</v>
      </c>
    </row>
    <row r="2257" spans="2:5">
      <c r="B2257" s="212" t="s">
        <v>3186</v>
      </c>
      <c r="C2257" s="198">
        <v>0</v>
      </c>
      <c r="D2257" s="198">
        <v>23424854.579999998</v>
      </c>
      <c r="E2257" s="198">
        <v>10277804.83</v>
      </c>
    </row>
    <row r="2258" spans="2:5">
      <c r="B2258" s="213" t="s">
        <v>467</v>
      </c>
      <c r="C2258" s="198">
        <v>40554117</v>
      </c>
      <c r="D2258" s="198">
        <v>138478798.47</v>
      </c>
      <c r="E2258" s="198">
        <v>99376018.060000002</v>
      </c>
    </row>
    <row r="2259" spans="2:5">
      <c r="B2259" s="212" t="s">
        <v>809</v>
      </c>
      <c r="C2259" s="198">
        <v>40554117</v>
      </c>
      <c r="D2259" s="198">
        <v>138478798.47</v>
      </c>
      <c r="E2259" s="198">
        <v>99376018.060000002</v>
      </c>
    </row>
    <row r="2260" spans="2:5">
      <c r="B2260" s="213" t="s">
        <v>468</v>
      </c>
      <c r="C2260" s="198">
        <v>4000000</v>
      </c>
      <c r="D2260" s="198">
        <v>4000000</v>
      </c>
      <c r="E2260" s="198">
        <v>4000000</v>
      </c>
    </row>
    <row r="2261" spans="2:5">
      <c r="B2261" s="212" t="s">
        <v>810</v>
      </c>
      <c r="C2261" s="198">
        <v>4000000</v>
      </c>
      <c r="D2261" s="198">
        <v>4000000</v>
      </c>
      <c r="E2261" s="198">
        <v>4000000</v>
      </c>
    </row>
    <row r="2262" spans="2:5">
      <c r="B2262" s="213" t="s">
        <v>469</v>
      </c>
      <c r="C2262" s="198">
        <v>4000000</v>
      </c>
      <c r="D2262" s="198">
        <v>4000000</v>
      </c>
      <c r="E2262" s="198">
        <v>3512718.62</v>
      </c>
    </row>
    <row r="2263" spans="2:5">
      <c r="B2263" s="212" t="s">
        <v>811</v>
      </c>
      <c r="C2263" s="198">
        <v>4000000</v>
      </c>
      <c r="D2263" s="198">
        <v>4000000</v>
      </c>
      <c r="E2263" s="198">
        <v>3512718.62</v>
      </c>
    </row>
    <row r="2264" spans="2:5">
      <c r="B2264" s="213" t="s">
        <v>470</v>
      </c>
      <c r="C2264" s="198">
        <v>8668175</v>
      </c>
      <c r="D2264" s="198">
        <v>5668175</v>
      </c>
      <c r="E2264" s="198">
        <v>1819275.04</v>
      </c>
    </row>
    <row r="2265" spans="2:5">
      <c r="B2265" s="212" t="s">
        <v>812</v>
      </c>
      <c r="C2265" s="198">
        <v>8668175</v>
      </c>
      <c r="D2265" s="198">
        <v>5668175</v>
      </c>
      <c r="E2265" s="198">
        <v>1819275.04</v>
      </c>
    </row>
    <row r="2266" spans="2:5">
      <c r="B2266" s="213" t="s">
        <v>3995</v>
      </c>
      <c r="C2266" s="198">
        <v>4000000</v>
      </c>
      <c r="D2266" s="198">
        <v>4000000</v>
      </c>
      <c r="E2266" s="198">
        <v>3557748.53</v>
      </c>
    </row>
    <row r="2267" spans="2:5">
      <c r="B2267" s="212" t="s">
        <v>813</v>
      </c>
      <c r="C2267" s="198">
        <v>4000000</v>
      </c>
      <c r="D2267" s="198">
        <v>4000000</v>
      </c>
      <c r="E2267" s="198">
        <v>3557748.53</v>
      </c>
    </row>
    <row r="2268" spans="2:5">
      <c r="B2268" s="213" t="s">
        <v>471</v>
      </c>
      <c r="C2268" s="198">
        <v>4000000</v>
      </c>
      <c r="D2268" s="198">
        <v>1000000</v>
      </c>
      <c r="E2268" s="198">
        <v>0</v>
      </c>
    </row>
    <row r="2269" spans="2:5">
      <c r="B2269" s="212" t="s">
        <v>814</v>
      </c>
      <c r="C2269" s="198">
        <v>4000000</v>
      </c>
      <c r="D2269" s="198">
        <v>1000000</v>
      </c>
      <c r="E2269" s="198">
        <v>0</v>
      </c>
    </row>
    <row r="2270" spans="2:5">
      <c r="B2270" s="213" t="s">
        <v>472</v>
      </c>
      <c r="C2270" s="198">
        <v>3209853</v>
      </c>
      <c r="D2270" s="198">
        <v>3209853</v>
      </c>
      <c r="E2270" s="198">
        <v>0</v>
      </c>
    </row>
    <row r="2271" spans="2:5">
      <c r="B2271" s="212" t="s">
        <v>815</v>
      </c>
      <c r="C2271" s="198">
        <v>3209853</v>
      </c>
      <c r="D2271" s="198">
        <v>3209853</v>
      </c>
      <c r="E2271" s="198">
        <v>0</v>
      </c>
    </row>
    <row r="2272" spans="2:5">
      <c r="B2272" s="213" t="s">
        <v>473</v>
      </c>
      <c r="C2272" s="198">
        <v>3209854</v>
      </c>
      <c r="D2272" s="198">
        <v>3209854</v>
      </c>
      <c r="E2272" s="198">
        <v>0</v>
      </c>
    </row>
    <row r="2273" spans="2:5">
      <c r="B2273" s="212" t="s">
        <v>816</v>
      </c>
      <c r="C2273" s="198">
        <v>3209854</v>
      </c>
      <c r="D2273" s="198">
        <v>3209854</v>
      </c>
      <c r="E2273" s="198">
        <v>0</v>
      </c>
    </row>
    <row r="2274" spans="2:5">
      <c r="B2274" s="213" t="s">
        <v>3994</v>
      </c>
      <c r="C2274" s="198">
        <v>3209853</v>
      </c>
      <c r="D2274" s="198">
        <v>709853</v>
      </c>
      <c r="E2274" s="198">
        <v>0</v>
      </c>
    </row>
    <row r="2275" spans="2:5">
      <c r="B2275" s="212" t="s">
        <v>817</v>
      </c>
      <c r="C2275" s="198">
        <v>3209853</v>
      </c>
      <c r="D2275" s="198">
        <v>709853</v>
      </c>
      <c r="E2275" s="198">
        <v>0</v>
      </c>
    </row>
    <row r="2276" spans="2:5">
      <c r="B2276" s="213" t="s">
        <v>474</v>
      </c>
      <c r="C2276" s="198">
        <v>89423870</v>
      </c>
      <c r="D2276" s="198">
        <v>24043494.59</v>
      </c>
      <c r="E2276" s="198">
        <v>17089251.010000002</v>
      </c>
    </row>
    <row r="2277" spans="2:5">
      <c r="B2277" s="212" t="s">
        <v>818</v>
      </c>
      <c r="C2277" s="198">
        <v>89423870</v>
      </c>
      <c r="D2277" s="198">
        <v>24043494.59</v>
      </c>
      <c r="E2277" s="198">
        <v>17089251.010000002</v>
      </c>
    </row>
    <row r="2278" spans="2:5">
      <c r="B2278" s="213" t="s">
        <v>475</v>
      </c>
      <c r="C2278" s="198">
        <v>3209853</v>
      </c>
      <c r="D2278" s="198">
        <v>3209853</v>
      </c>
      <c r="E2278" s="198">
        <v>3017579.8</v>
      </c>
    </row>
    <row r="2279" spans="2:5">
      <c r="B2279" s="212" t="s">
        <v>819</v>
      </c>
      <c r="C2279" s="198">
        <v>3209853</v>
      </c>
      <c r="D2279" s="198">
        <v>3209853</v>
      </c>
      <c r="E2279" s="198">
        <v>3017579.8</v>
      </c>
    </row>
    <row r="2280" spans="2:5">
      <c r="B2280" s="213" t="s">
        <v>3319</v>
      </c>
      <c r="C2280" s="198">
        <v>0</v>
      </c>
      <c r="D2280" s="198">
        <v>22764523.949999999</v>
      </c>
      <c r="E2280" s="198">
        <v>7968317.7400000002</v>
      </c>
    </row>
    <row r="2281" spans="2:5">
      <c r="B2281" s="212" t="s">
        <v>3318</v>
      </c>
      <c r="C2281" s="198">
        <v>0</v>
      </c>
      <c r="D2281" s="198">
        <v>22764523.949999999</v>
      </c>
      <c r="E2281" s="198">
        <v>7968317.7400000002</v>
      </c>
    </row>
    <row r="2282" spans="2:5">
      <c r="B2282" s="213" t="s">
        <v>3690</v>
      </c>
      <c r="C2282" s="198">
        <v>0</v>
      </c>
      <c r="D2282" s="198">
        <v>0.77</v>
      </c>
      <c r="E2282" s="198">
        <v>0</v>
      </c>
    </row>
    <row r="2283" spans="2:5">
      <c r="B2283" s="212" t="s">
        <v>3689</v>
      </c>
      <c r="C2283" s="198">
        <v>0</v>
      </c>
      <c r="D2283" s="198">
        <v>0.77</v>
      </c>
      <c r="E2283" s="198">
        <v>0</v>
      </c>
    </row>
    <row r="2284" spans="2:5">
      <c r="B2284" s="213" t="s">
        <v>476</v>
      </c>
      <c r="C2284" s="198">
        <v>203433020</v>
      </c>
      <c r="D2284" s="198">
        <v>187974189</v>
      </c>
      <c r="E2284" s="198">
        <v>154725875.90000001</v>
      </c>
    </row>
    <row r="2285" spans="2:5">
      <c r="B2285" s="212" t="s">
        <v>820</v>
      </c>
      <c r="C2285" s="198">
        <v>203433020</v>
      </c>
      <c r="D2285" s="198">
        <v>187974189</v>
      </c>
      <c r="E2285" s="198">
        <v>154725875.90000001</v>
      </c>
    </row>
    <row r="2286" spans="2:5">
      <c r="B2286" s="213" t="s">
        <v>1617</v>
      </c>
      <c r="C2286" s="198">
        <v>11127992</v>
      </c>
      <c r="D2286" s="198">
        <v>1</v>
      </c>
      <c r="E2286" s="198">
        <v>0</v>
      </c>
    </row>
    <row r="2287" spans="2:5">
      <c r="B2287" s="212" t="s">
        <v>1618</v>
      </c>
      <c r="C2287" s="198">
        <v>11127992</v>
      </c>
      <c r="D2287" s="198">
        <v>1</v>
      </c>
      <c r="E2287" s="198">
        <v>0</v>
      </c>
    </row>
    <row r="2288" spans="2:5">
      <c r="B2288" s="213" t="s">
        <v>3993</v>
      </c>
      <c r="C2288" s="198">
        <v>6683666</v>
      </c>
      <c r="D2288" s="198">
        <v>6683666</v>
      </c>
      <c r="E2288" s="198">
        <v>0</v>
      </c>
    </row>
    <row r="2289" spans="2:5">
      <c r="B2289" s="212" t="s">
        <v>1619</v>
      </c>
      <c r="C2289" s="198">
        <v>6683666</v>
      </c>
      <c r="D2289" s="198">
        <v>6683666</v>
      </c>
      <c r="E2289" s="198">
        <v>0</v>
      </c>
    </row>
    <row r="2290" spans="2:5">
      <c r="B2290" s="213" t="s">
        <v>477</v>
      </c>
      <c r="C2290" s="198">
        <v>91340400</v>
      </c>
      <c r="D2290" s="198">
        <v>103293413.17</v>
      </c>
      <c r="E2290" s="198">
        <v>36678222.68</v>
      </c>
    </row>
    <row r="2291" spans="2:5">
      <c r="B2291" s="212" t="s">
        <v>821</v>
      </c>
      <c r="C2291" s="198">
        <v>91340400</v>
      </c>
      <c r="D2291" s="198">
        <v>103293413.17</v>
      </c>
      <c r="E2291" s="198">
        <v>36678222.68</v>
      </c>
    </row>
    <row r="2292" spans="2:5">
      <c r="B2292" s="213" t="s">
        <v>1620</v>
      </c>
      <c r="C2292" s="198">
        <v>6683666</v>
      </c>
      <c r="D2292" s="198">
        <v>1</v>
      </c>
      <c r="E2292" s="198">
        <v>0</v>
      </c>
    </row>
    <row r="2293" spans="2:5">
      <c r="B2293" s="212" t="s">
        <v>1621</v>
      </c>
      <c r="C2293" s="198">
        <v>6683666</v>
      </c>
      <c r="D2293" s="198">
        <v>1</v>
      </c>
      <c r="E2293" s="198">
        <v>0</v>
      </c>
    </row>
    <row r="2294" spans="2:5">
      <c r="B2294" s="213" t="s">
        <v>1622</v>
      </c>
      <c r="C2294" s="198">
        <v>11087637</v>
      </c>
      <c r="D2294" s="198">
        <v>11087637</v>
      </c>
      <c r="E2294" s="198">
        <v>0</v>
      </c>
    </row>
    <row r="2295" spans="2:5">
      <c r="B2295" s="212" t="s">
        <v>1623</v>
      </c>
      <c r="C2295" s="198">
        <v>11087637</v>
      </c>
      <c r="D2295" s="198">
        <v>11087637</v>
      </c>
      <c r="E2295" s="198">
        <v>0</v>
      </c>
    </row>
    <row r="2296" spans="2:5">
      <c r="B2296" s="213" t="s">
        <v>3992</v>
      </c>
      <c r="C2296" s="198">
        <v>0</v>
      </c>
      <c r="D2296" s="198">
        <v>20984981.390000001</v>
      </c>
      <c r="E2296" s="198">
        <v>0</v>
      </c>
    </row>
    <row r="2297" spans="2:5">
      <c r="B2297" s="212" t="s">
        <v>3688</v>
      </c>
      <c r="C2297" s="198">
        <v>0</v>
      </c>
      <c r="D2297" s="198">
        <v>20984981.390000001</v>
      </c>
      <c r="E2297" s="198">
        <v>0</v>
      </c>
    </row>
    <row r="2298" spans="2:5">
      <c r="B2298" s="213" t="s">
        <v>1624</v>
      </c>
      <c r="C2298" s="198">
        <v>4718384</v>
      </c>
      <c r="D2298" s="198">
        <v>1</v>
      </c>
      <c r="E2298" s="198">
        <v>0</v>
      </c>
    </row>
    <row r="2299" spans="2:5">
      <c r="B2299" s="212" t="s">
        <v>1625</v>
      </c>
      <c r="C2299" s="198">
        <v>4718384</v>
      </c>
      <c r="D2299" s="198">
        <v>1</v>
      </c>
      <c r="E2299" s="198">
        <v>0</v>
      </c>
    </row>
    <row r="2300" spans="2:5">
      <c r="B2300" s="213" t="s">
        <v>1626</v>
      </c>
      <c r="C2300" s="198">
        <v>6659723</v>
      </c>
      <c r="D2300" s="198">
        <v>1</v>
      </c>
      <c r="E2300" s="198">
        <v>0</v>
      </c>
    </row>
    <row r="2301" spans="2:5">
      <c r="B2301" s="212" t="s">
        <v>1627</v>
      </c>
      <c r="C2301" s="198">
        <v>6659723</v>
      </c>
      <c r="D2301" s="198">
        <v>1</v>
      </c>
      <c r="E2301" s="198">
        <v>0</v>
      </c>
    </row>
    <row r="2302" spans="2:5">
      <c r="B2302" s="213" t="s">
        <v>1628</v>
      </c>
      <c r="C2302" s="198">
        <v>11087637</v>
      </c>
      <c r="D2302" s="198">
        <v>11087637</v>
      </c>
      <c r="E2302" s="198">
        <v>0</v>
      </c>
    </row>
    <row r="2303" spans="2:5">
      <c r="B2303" s="212" t="s">
        <v>1629</v>
      </c>
      <c r="C2303" s="198">
        <v>11087637</v>
      </c>
      <c r="D2303" s="198">
        <v>11087637</v>
      </c>
      <c r="E2303" s="198">
        <v>0</v>
      </c>
    </row>
    <row r="2304" spans="2:5">
      <c r="B2304" s="213" t="s">
        <v>1630</v>
      </c>
      <c r="C2304" s="198">
        <v>11087637</v>
      </c>
      <c r="D2304" s="198">
        <v>1</v>
      </c>
      <c r="E2304" s="198">
        <v>0</v>
      </c>
    </row>
    <row r="2305" spans="2:5">
      <c r="B2305" s="212" t="s">
        <v>1631</v>
      </c>
      <c r="C2305" s="198">
        <v>11087637</v>
      </c>
      <c r="D2305" s="198">
        <v>1</v>
      </c>
      <c r="E2305" s="198">
        <v>0</v>
      </c>
    </row>
    <row r="2306" spans="2:5">
      <c r="B2306" s="213" t="s">
        <v>1632</v>
      </c>
      <c r="C2306" s="198">
        <v>4718384</v>
      </c>
      <c r="D2306" s="198">
        <v>1061636.78</v>
      </c>
      <c r="E2306" s="198">
        <v>1061635.44</v>
      </c>
    </row>
    <row r="2307" spans="2:5">
      <c r="B2307" s="212" t="s">
        <v>1633</v>
      </c>
      <c r="C2307" s="198">
        <v>4718384</v>
      </c>
      <c r="D2307" s="198">
        <v>1061636.78</v>
      </c>
      <c r="E2307" s="198">
        <v>1061635.44</v>
      </c>
    </row>
    <row r="2308" spans="2:5">
      <c r="B2308" s="213" t="s">
        <v>3991</v>
      </c>
      <c r="C2308" s="198">
        <v>44676046</v>
      </c>
      <c r="D2308" s="198">
        <v>41819668</v>
      </c>
      <c r="E2308" s="198">
        <v>33991502.210000001</v>
      </c>
    </row>
    <row r="2309" spans="2:5">
      <c r="B2309" s="212" t="s">
        <v>2774</v>
      </c>
      <c r="C2309" s="198">
        <v>44676046</v>
      </c>
      <c r="D2309" s="198">
        <v>41819668</v>
      </c>
      <c r="E2309" s="198">
        <v>33991502.210000001</v>
      </c>
    </row>
    <row r="2310" spans="2:5">
      <c r="B2310" s="213" t="s">
        <v>1634</v>
      </c>
      <c r="C2310" s="198">
        <v>11087637</v>
      </c>
      <c r="D2310" s="198">
        <v>1498437.31</v>
      </c>
      <c r="E2310" s="198">
        <v>1498436.31</v>
      </c>
    </row>
    <row r="2311" spans="2:5">
      <c r="B2311" s="212" t="s">
        <v>1635</v>
      </c>
      <c r="C2311" s="198">
        <v>11087637</v>
      </c>
      <c r="D2311" s="198">
        <v>1498437.31</v>
      </c>
      <c r="E2311" s="198">
        <v>1498436.31</v>
      </c>
    </row>
    <row r="2312" spans="2:5">
      <c r="B2312" s="213" t="s">
        <v>3990</v>
      </c>
      <c r="C2312" s="198">
        <v>13628761</v>
      </c>
      <c r="D2312" s="198">
        <v>4947323</v>
      </c>
      <c r="E2312" s="198">
        <v>4086442.2</v>
      </c>
    </row>
    <row r="2313" spans="2:5">
      <c r="B2313" s="212" t="s">
        <v>2775</v>
      </c>
      <c r="C2313" s="198">
        <v>13628761</v>
      </c>
      <c r="D2313" s="198">
        <v>4947323</v>
      </c>
      <c r="E2313" s="198">
        <v>4086442.2</v>
      </c>
    </row>
    <row r="2314" spans="2:5">
      <c r="B2314" s="213" t="s">
        <v>1636</v>
      </c>
      <c r="C2314" s="198">
        <v>11087637</v>
      </c>
      <c r="D2314" s="198">
        <v>1061636.45</v>
      </c>
      <c r="E2314" s="198">
        <v>1061635.45</v>
      </c>
    </row>
    <row r="2315" spans="2:5">
      <c r="B2315" s="212" t="s">
        <v>1637</v>
      </c>
      <c r="C2315" s="198">
        <v>11087637</v>
      </c>
      <c r="D2315" s="198">
        <v>1061636.45</v>
      </c>
      <c r="E2315" s="198">
        <v>1061635.45</v>
      </c>
    </row>
    <row r="2316" spans="2:5">
      <c r="B2316" s="213" t="s">
        <v>1638</v>
      </c>
      <c r="C2316" s="198">
        <v>4718384</v>
      </c>
      <c r="D2316" s="198">
        <v>2494718.25</v>
      </c>
      <c r="E2316" s="198">
        <v>2494717.25</v>
      </c>
    </row>
    <row r="2317" spans="2:5">
      <c r="B2317" s="212" t="s">
        <v>1639</v>
      </c>
      <c r="C2317" s="198">
        <v>4718384</v>
      </c>
      <c r="D2317" s="198">
        <v>2494718.25</v>
      </c>
      <c r="E2317" s="198">
        <v>2494717.25</v>
      </c>
    </row>
    <row r="2318" spans="2:5">
      <c r="B2318" s="213" t="s">
        <v>3989</v>
      </c>
      <c r="C2318" s="198">
        <v>396933497</v>
      </c>
      <c r="D2318" s="198">
        <v>354486571</v>
      </c>
      <c r="E2318" s="198">
        <v>257557553.47</v>
      </c>
    </row>
    <row r="2319" spans="2:5">
      <c r="B2319" s="212" t="s">
        <v>2649</v>
      </c>
      <c r="C2319" s="198">
        <v>396933497</v>
      </c>
      <c r="D2319" s="198">
        <v>354486571</v>
      </c>
      <c r="E2319" s="198">
        <v>257557553.47</v>
      </c>
    </row>
    <row r="2320" spans="2:5">
      <c r="B2320" s="213" t="s">
        <v>1640</v>
      </c>
      <c r="C2320" s="198">
        <v>6659723</v>
      </c>
      <c r="D2320" s="198">
        <v>2494718.2799999998</v>
      </c>
      <c r="E2320" s="198">
        <v>2494717.25</v>
      </c>
    </row>
    <row r="2321" spans="2:5">
      <c r="B2321" s="212" t="s">
        <v>1641</v>
      </c>
      <c r="C2321" s="198">
        <v>6659723</v>
      </c>
      <c r="D2321" s="198">
        <v>2494718.2799999998</v>
      </c>
      <c r="E2321" s="198">
        <v>2494717.25</v>
      </c>
    </row>
    <row r="2322" spans="2:5">
      <c r="B2322" s="213" t="s">
        <v>3988</v>
      </c>
      <c r="C2322" s="198">
        <v>91049733</v>
      </c>
      <c r="D2322" s="198">
        <v>68923219</v>
      </c>
      <c r="E2322" s="198">
        <v>36925793.93</v>
      </c>
    </row>
    <row r="2323" spans="2:5">
      <c r="B2323" s="212" t="s">
        <v>2650</v>
      </c>
      <c r="C2323" s="198">
        <v>91049733</v>
      </c>
      <c r="D2323" s="198">
        <v>68923219</v>
      </c>
      <c r="E2323" s="198">
        <v>36925793.93</v>
      </c>
    </row>
    <row r="2324" spans="2:5">
      <c r="B2324" s="213" t="s">
        <v>1642</v>
      </c>
      <c r="C2324" s="198">
        <v>6659723</v>
      </c>
      <c r="D2324" s="198">
        <v>12148663.17</v>
      </c>
      <c r="E2324" s="198">
        <v>2429732.64</v>
      </c>
    </row>
    <row r="2325" spans="2:5">
      <c r="B2325" s="212" t="s">
        <v>1643</v>
      </c>
      <c r="C2325" s="198">
        <v>6659723</v>
      </c>
      <c r="D2325" s="198">
        <v>12148663.17</v>
      </c>
      <c r="E2325" s="198">
        <v>2429732.64</v>
      </c>
    </row>
    <row r="2326" spans="2:5">
      <c r="B2326" s="213" t="s">
        <v>1644</v>
      </c>
      <c r="C2326" s="198">
        <v>11087637</v>
      </c>
      <c r="D2326" s="198">
        <v>7573423</v>
      </c>
      <c r="E2326" s="198">
        <v>1514684.21</v>
      </c>
    </row>
    <row r="2327" spans="2:5">
      <c r="B2327" s="212" t="s">
        <v>1645</v>
      </c>
      <c r="C2327" s="198">
        <v>11087637</v>
      </c>
      <c r="D2327" s="198">
        <v>7573423</v>
      </c>
      <c r="E2327" s="198">
        <v>1514684.21</v>
      </c>
    </row>
    <row r="2328" spans="2:5">
      <c r="B2328" s="213" t="s">
        <v>2718</v>
      </c>
      <c r="C2328" s="198">
        <v>6659723</v>
      </c>
      <c r="D2328" s="198">
        <v>7573421.0599999996</v>
      </c>
      <c r="E2328" s="198">
        <v>1514684.21</v>
      </c>
    </row>
    <row r="2329" spans="2:5">
      <c r="B2329" s="212" t="s">
        <v>1646</v>
      </c>
      <c r="C2329" s="198">
        <v>6659723</v>
      </c>
      <c r="D2329" s="198">
        <v>7573421.0599999996</v>
      </c>
      <c r="E2329" s="198">
        <v>1514684.21</v>
      </c>
    </row>
    <row r="2330" spans="2:5">
      <c r="B2330" s="213" t="s">
        <v>3987</v>
      </c>
      <c r="C2330" s="198">
        <v>0</v>
      </c>
      <c r="D2330" s="198">
        <v>4887678.83</v>
      </c>
      <c r="E2330" s="198">
        <v>1548434.44</v>
      </c>
    </row>
    <row r="2331" spans="2:5">
      <c r="B2331" s="212" t="s">
        <v>3317</v>
      </c>
      <c r="C2331" s="198">
        <v>0</v>
      </c>
      <c r="D2331" s="198">
        <v>4887678.83</v>
      </c>
      <c r="E2331" s="198">
        <v>1548434.44</v>
      </c>
    </row>
    <row r="2332" spans="2:5">
      <c r="B2332" s="213" t="s">
        <v>1647</v>
      </c>
      <c r="C2332" s="198">
        <v>6659723</v>
      </c>
      <c r="D2332" s="198">
        <v>7573421.0599999996</v>
      </c>
      <c r="E2332" s="198">
        <v>1514684.21</v>
      </c>
    </row>
    <row r="2333" spans="2:5">
      <c r="B2333" s="212" t="s">
        <v>1648</v>
      </c>
      <c r="C2333" s="198">
        <v>6659723</v>
      </c>
      <c r="D2333" s="198">
        <v>7573421.0599999996</v>
      </c>
      <c r="E2333" s="198">
        <v>1514684.21</v>
      </c>
    </row>
    <row r="2334" spans="2:5">
      <c r="B2334" s="213" t="s">
        <v>1649</v>
      </c>
      <c r="C2334" s="198">
        <v>6659723</v>
      </c>
      <c r="D2334" s="198">
        <v>7573421.0599999996</v>
      </c>
      <c r="E2334" s="198">
        <v>1514684.21</v>
      </c>
    </row>
    <row r="2335" spans="2:5">
      <c r="B2335" s="212" t="s">
        <v>1650</v>
      </c>
      <c r="C2335" s="198">
        <v>6659723</v>
      </c>
      <c r="D2335" s="198">
        <v>7573421.0599999996</v>
      </c>
      <c r="E2335" s="198">
        <v>1514684.21</v>
      </c>
    </row>
    <row r="2336" spans="2:5">
      <c r="B2336" s="213" t="s">
        <v>1651</v>
      </c>
      <c r="C2336" s="198">
        <v>11087637</v>
      </c>
      <c r="D2336" s="198">
        <v>2494718.25</v>
      </c>
      <c r="E2336" s="198">
        <v>2494717.25</v>
      </c>
    </row>
    <row r="2337" spans="2:5">
      <c r="B2337" s="212" t="s">
        <v>1652</v>
      </c>
      <c r="C2337" s="198">
        <v>11087637</v>
      </c>
      <c r="D2337" s="198">
        <v>2494718.25</v>
      </c>
      <c r="E2337" s="198">
        <v>2494717.25</v>
      </c>
    </row>
    <row r="2338" spans="2:5">
      <c r="B2338" s="213" t="s">
        <v>3986</v>
      </c>
      <c r="C2338" s="198">
        <v>43572933</v>
      </c>
      <c r="D2338" s="198">
        <v>36216053</v>
      </c>
      <c r="E2338" s="198">
        <v>31441154.539999999</v>
      </c>
    </row>
    <row r="2339" spans="2:5">
      <c r="B2339" s="212" t="s">
        <v>2776</v>
      </c>
      <c r="C2339" s="198">
        <v>43572933</v>
      </c>
      <c r="D2339" s="198">
        <v>36216053</v>
      </c>
      <c r="E2339" s="198">
        <v>31441154.539999999</v>
      </c>
    </row>
    <row r="2340" spans="2:5">
      <c r="B2340" s="213" t="s">
        <v>1653</v>
      </c>
      <c r="C2340" s="198">
        <v>6659723</v>
      </c>
      <c r="D2340" s="198">
        <v>1498437.31</v>
      </c>
      <c r="E2340" s="198">
        <v>1498436.31</v>
      </c>
    </row>
    <row r="2341" spans="2:5">
      <c r="B2341" s="212" t="s">
        <v>1654</v>
      </c>
      <c r="C2341" s="198">
        <v>6659723</v>
      </c>
      <c r="D2341" s="198">
        <v>1498437.31</v>
      </c>
      <c r="E2341" s="198">
        <v>1498436.31</v>
      </c>
    </row>
    <row r="2342" spans="2:5">
      <c r="B2342" s="213" t="s">
        <v>3985</v>
      </c>
      <c r="C2342" s="198">
        <v>67105995</v>
      </c>
      <c r="D2342" s="198">
        <v>62815550</v>
      </c>
      <c r="E2342" s="198">
        <v>62039744.689999998</v>
      </c>
    </row>
    <row r="2343" spans="2:5">
      <c r="B2343" s="212" t="s">
        <v>2777</v>
      </c>
      <c r="C2343" s="198">
        <v>67105995</v>
      </c>
      <c r="D2343" s="198">
        <v>62815550</v>
      </c>
      <c r="E2343" s="198">
        <v>62039744.689999998</v>
      </c>
    </row>
    <row r="2344" spans="2:5">
      <c r="B2344" s="213" t="s">
        <v>1655</v>
      </c>
      <c r="C2344" s="198">
        <v>6659723</v>
      </c>
      <c r="D2344" s="198">
        <v>1498437.31</v>
      </c>
      <c r="E2344" s="198">
        <v>1498436.31</v>
      </c>
    </row>
    <row r="2345" spans="2:5">
      <c r="B2345" s="212" t="s">
        <v>1656</v>
      </c>
      <c r="C2345" s="198">
        <v>6659723</v>
      </c>
      <c r="D2345" s="198">
        <v>1498437.31</v>
      </c>
      <c r="E2345" s="198">
        <v>1498436.31</v>
      </c>
    </row>
    <row r="2346" spans="2:5">
      <c r="B2346" s="213" t="s">
        <v>1657</v>
      </c>
      <c r="C2346" s="198">
        <v>4718384</v>
      </c>
      <c r="D2346" s="198">
        <v>5308177.22</v>
      </c>
      <c r="E2346" s="198">
        <v>1061635.44</v>
      </c>
    </row>
    <row r="2347" spans="2:5">
      <c r="B2347" s="212" t="s">
        <v>1658</v>
      </c>
      <c r="C2347" s="198">
        <v>4718384</v>
      </c>
      <c r="D2347" s="198">
        <v>5308177.22</v>
      </c>
      <c r="E2347" s="198">
        <v>1061635.44</v>
      </c>
    </row>
    <row r="2348" spans="2:5">
      <c r="B2348" s="213" t="s">
        <v>1659</v>
      </c>
      <c r="C2348" s="198">
        <v>11087637</v>
      </c>
      <c r="D2348" s="198">
        <v>2494718.25</v>
      </c>
      <c r="E2348" s="198">
        <v>2494717.25</v>
      </c>
    </row>
    <row r="2349" spans="2:5">
      <c r="B2349" s="212" t="s">
        <v>1660</v>
      </c>
      <c r="C2349" s="198">
        <v>11087637</v>
      </c>
      <c r="D2349" s="198">
        <v>2494718.25</v>
      </c>
      <c r="E2349" s="198">
        <v>2494717.25</v>
      </c>
    </row>
    <row r="2350" spans="2:5">
      <c r="B2350" s="213" t="s">
        <v>1661</v>
      </c>
      <c r="C2350" s="198">
        <v>11087637</v>
      </c>
      <c r="D2350" s="198">
        <v>11087637</v>
      </c>
      <c r="E2350" s="198">
        <v>0</v>
      </c>
    </row>
    <row r="2351" spans="2:5">
      <c r="B2351" s="212" t="s">
        <v>1662</v>
      </c>
      <c r="C2351" s="198">
        <v>11087637</v>
      </c>
      <c r="D2351" s="198">
        <v>11087637</v>
      </c>
      <c r="E2351" s="198">
        <v>0</v>
      </c>
    </row>
    <row r="2352" spans="2:5">
      <c r="B2352" s="213" t="s">
        <v>1663</v>
      </c>
      <c r="C2352" s="198">
        <v>6659723</v>
      </c>
      <c r="D2352" s="198">
        <v>1</v>
      </c>
      <c r="E2352" s="198">
        <v>0</v>
      </c>
    </row>
    <row r="2353" spans="2:5">
      <c r="B2353" s="212" t="s">
        <v>1664</v>
      </c>
      <c r="C2353" s="198">
        <v>6659723</v>
      </c>
      <c r="D2353" s="198">
        <v>1</v>
      </c>
      <c r="E2353" s="198">
        <v>0</v>
      </c>
    </row>
    <row r="2354" spans="2:5">
      <c r="B2354" s="213" t="s">
        <v>3984</v>
      </c>
      <c r="C2354" s="198">
        <v>6659723</v>
      </c>
      <c r="D2354" s="198">
        <v>6659723</v>
      </c>
      <c r="E2354" s="198">
        <v>0</v>
      </c>
    </row>
    <row r="2355" spans="2:5">
      <c r="B2355" s="212" t="s">
        <v>1665</v>
      </c>
      <c r="C2355" s="198">
        <v>6659723</v>
      </c>
      <c r="D2355" s="198">
        <v>6659723</v>
      </c>
      <c r="E2355" s="198">
        <v>0</v>
      </c>
    </row>
    <row r="2356" spans="2:5">
      <c r="B2356" s="213" t="s">
        <v>2719</v>
      </c>
      <c r="C2356" s="198">
        <v>72768636</v>
      </c>
      <c r="D2356" s="198">
        <v>68116149</v>
      </c>
      <c r="E2356" s="198">
        <v>57808404.18</v>
      </c>
    </row>
    <row r="2357" spans="2:5">
      <c r="B2357" s="212" t="s">
        <v>1091</v>
      </c>
      <c r="C2357" s="198">
        <v>72768636</v>
      </c>
      <c r="D2357" s="198">
        <v>68116149</v>
      </c>
      <c r="E2357" s="198">
        <v>57808404.18</v>
      </c>
    </row>
    <row r="2358" spans="2:5">
      <c r="B2358" s="213" t="s">
        <v>1666</v>
      </c>
      <c r="C2358" s="198">
        <v>11087637</v>
      </c>
      <c r="D2358" s="198">
        <v>11087637</v>
      </c>
      <c r="E2358" s="198">
        <v>0</v>
      </c>
    </row>
    <row r="2359" spans="2:5">
      <c r="B2359" s="212" t="s">
        <v>1667</v>
      </c>
      <c r="C2359" s="198">
        <v>11087637</v>
      </c>
      <c r="D2359" s="198">
        <v>11087637</v>
      </c>
      <c r="E2359" s="198">
        <v>0</v>
      </c>
    </row>
    <row r="2360" spans="2:5">
      <c r="B2360" s="213" t="s">
        <v>1668</v>
      </c>
      <c r="C2360" s="198">
        <v>6659723</v>
      </c>
      <c r="D2360" s="198">
        <v>6659723</v>
      </c>
      <c r="E2360" s="198">
        <v>0</v>
      </c>
    </row>
    <row r="2361" spans="2:5">
      <c r="B2361" s="212" t="s">
        <v>1669</v>
      </c>
      <c r="C2361" s="198">
        <v>6659723</v>
      </c>
      <c r="D2361" s="198">
        <v>6659723</v>
      </c>
      <c r="E2361" s="198">
        <v>0</v>
      </c>
    </row>
    <row r="2362" spans="2:5">
      <c r="B2362" s="213" t="s">
        <v>1670</v>
      </c>
      <c r="C2362" s="198">
        <v>11087637</v>
      </c>
      <c r="D2362" s="198">
        <v>1</v>
      </c>
      <c r="E2362" s="198">
        <v>0</v>
      </c>
    </row>
    <row r="2363" spans="2:5">
      <c r="B2363" s="212" t="s">
        <v>1671</v>
      </c>
      <c r="C2363" s="198">
        <v>11087637</v>
      </c>
      <c r="D2363" s="198">
        <v>1</v>
      </c>
      <c r="E2363" s="198">
        <v>0</v>
      </c>
    </row>
    <row r="2364" spans="2:5">
      <c r="B2364" s="213" t="s">
        <v>1672</v>
      </c>
      <c r="C2364" s="198">
        <v>4718384</v>
      </c>
      <c r="D2364" s="198">
        <v>1</v>
      </c>
      <c r="E2364" s="198">
        <v>0</v>
      </c>
    </row>
    <row r="2365" spans="2:5">
      <c r="B2365" s="212" t="s">
        <v>1673</v>
      </c>
      <c r="C2365" s="198">
        <v>4718384</v>
      </c>
      <c r="D2365" s="198">
        <v>1</v>
      </c>
      <c r="E2365" s="198">
        <v>0</v>
      </c>
    </row>
    <row r="2366" spans="2:5">
      <c r="B2366" s="213" t="s">
        <v>3983</v>
      </c>
      <c r="C2366" s="198">
        <v>0</v>
      </c>
      <c r="D2366" s="198">
        <v>3153004.25</v>
      </c>
      <c r="E2366" s="198">
        <v>2522402.6</v>
      </c>
    </row>
    <row r="2367" spans="2:5">
      <c r="B2367" s="212" t="s">
        <v>3132</v>
      </c>
      <c r="C2367" s="198">
        <v>0</v>
      </c>
      <c r="D2367" s="198">
        <v>3153004.25</v>
      </c>
      <c r="E2367" s="198">
        <v>2522402.6</v>
      </c>
    </row>
    <row r="2368" spans="2:5">
      <c r="B2368" s="213" t="s">
        <v>1674</v>
      </c>
      <c r="C2368" s="198">
        <v>4718384</v>
      </c>
      <c r="D2368" s="198">
        <v>1</v>
      </c>
      <c r="E2368" s="198">
        <v>0</v>
      </c>
    </row>
    <row r="2369" spans="2:5">
      <c r="B2369" s="212" t="s">
        <v>1675</v>
      </c>
      <c r="C2369" s="198">
        <v>4718384</v>
      </c>
      <c r="D2369" s="198">
        <v>1</v>
      </c>
      <c r="E2369" s="198">
        <v>0</v>
      </c>
    </row>
    <row r="2370" spans="2:5">
      <c r="B2370" s="213" t="s">
        <v>1676</v>
      </c>
      <c r="C2370" s="198">
        <v>11087637</v>
      </c>
      <c r="D2370" s="198">
        <v>1</v>
      </c>
      <c r="E2370" s="198">
        <v>0</v>
      </c>
    </row>
    <row r="2371" spans="2:5">
      <c r="B2371" s="212" t="s">
        <v>1677</v>
      </c>
      <c r="C2371" s="198">
        <v>11087637</v>
      </c>
      <c r="D2371" s="198">
        <v>1</v>
      </c>
      <c r="E2371" s="198">
        <v>0</v>
      </c>
    </row>
    <row r="2372" spans="2:5">
      <c r="B2372" s="213" t="s">
        <v>1678</v>
      </c>
      <c r="C2372" s="198">
        <v>4718384</v>
      </c>
      <c r="D2372" s="198">
        <v>1078231.45</v>
      </c>
      <c r="E2372" s="198">
        <v>1078230.45</v>
      </c>
    </row>
    <row r="2373" spans="2:5">
      <c r="B2373" s="212" t="s">
        <v>1679</v>
      </c>
      <c r="C2373" s="198">
        <v>4718384</v>
      </c>
      <c r="D2373" s="198">
        <v>1078231.45</v>
      </c>
      <c r="E2373" s="198">
        <v>1078230.45</v>
      </c>
    </row>
    <row r="2374" spans="2:5">
      <c r="B2374" s="213" t="s">
        <v>2720</v>
      </c>
      <c r="C2374" s="198">
        <v>11087637</v>
      </c>
      <c r="D2374" s="198">
        <v>2528502.7200000002</v>
      </c>
      <c r="E2374" s="198">
        <v>2528501.7200000002</v>
      </c>
    </row>
    <row r="2375" spans="2:5">
      <c r="B2375" s="212" t="s">
        <v>1680</v>
      </c>
      <c r="C2375" s="198">
        <v>11087637</v>
      </c>
      <c r="D2375" s="198">
        <v>2528502.7200000002</v>
      </c>
      <c r="E2375" s="198">
        <v>2528501.7200000002</v>
      </c>
    </row>
    <row r="2376" spans="2:5">
      <c r="B2376" s="213" t="s">
        <v>478</v>
      </c>
      <c r="C2376" s="198">
        <v>684390</v>
      </c>
      <c r="D2376" s="198">
        <v>17077990</v>
      </c>
      <c r="E2376" s="198">
        <v>1011467.94</v>
      </c>
    </row>
    <row r="2377" spans="2:5">
      <c r="B2377" s="212" t="s">
        <v>822</v>
      </c>
      <c r="C2377" s="198">
        <v>684390</v>
      </c>
      <c r="D2377" s="198">
        <v>17077990</v>
      </c>
      <c r="E2377" s="198">
        <v>1011467.94</v>
      </c>
    </row>
    <row r="2378" spans="2:5">
      <c r="B2378" s="213" t="s">
        <v>3982</v>
      </c>
      <c r="C2378" s="198">
        <v>6659723</v>
      </c>
      <c r="D2378" s="198">
        <v>1481647.54</v>
      </c>
      <c r="E2378" s="198">
        <v>1481645.34</v>
      </c>
    </row>
    <row r="2379" spans="2:5">
      <c r="B2379" s="212" t="s">
        <v>1681</v>
      </c>
      <c r="C2379" s="198">
        <v>6659723</v>
      </c>
      <c r="D2379" s="198">
        <v>1481647.54</v>
      </c>
      <c r="E2379" s="198">
        <v>1481645.34</v>
      </c>
    </row>
    <row r="2380" spans="2:5">
      <c r="B2380" s="213" t="s">
        <v>1682</v>
      </c>
      <c r="C2380" s="198">
        <v>6659723</v>
      </c>
      <c r="D2380" s="198">
        <v>1481645.14</v>
      </c>
      <c r="E2380" s="198">
        <v>1481644.14</v>
      </c>
    </row>
    <row r="2381" spans="2:5">
      <c r="B2381" s="212" t="s">
        <v>1683</v>
      </c>
      <c r="C2381" s="198">
        <v>6659723</v>
      </c>
      <c r="D2381" s="198">
        <v>1481645.14</v>
      </c>
      <c r="E2381" s="198">
        <v>1481644.14</v>
      </c>
    </row>
    <row r="2382" spans="2:5">
      <c r="B2382" s="213" t="s">
        <v>1684</v>
      </c>
      <c r="C2382" s="198">
        <v>6659723</v>
      </c>
      <c r="D2382" s="198">
        <v>1</v>
      </c>
      <c r="E2382" s="198">
        <v>0</v>
      </c>
    </row>
    <row r="2383" spans="2:5">
      <c r="B2383" s="212" t="s">
        <v>1685</v>
      </c>
      <c r="C2383" s="198">
        <v>6659723</v>
      </c>
      <c r="D2383" s="198">
        <v>1</v>
      </c>
      <c r="E2383" s="198">
        <v>0</v>
      </c>
    </row>
    <row r="2384" spans="2:5">
      <c r="B2384" s="213" t="s">
        <v>3981</v>
      </c>
      <c r="C2384" s="198">
        <v>6659723</v>
      </c>
      <c r="D2384" s="198">
        <v>1</v>
      </c>
      <c r="E2384" s="198">
        <v>0</v>
      </c>
    </row>
    <row r="2385" spans="2:5">
      <c r="B2385" s="212" t="s">
        <v>1686</v>
      </c>
      <c r="C2385" s="198">
        <v>6659723</v>
      </c>
      <c r="D2385" s="198">
        <v>1</v>
      </c>
      <c r="E2385" s="198">
        <v>0</v>
      </c>
    </row>
    <row r="2386" spans="2:5">
      <c r="B2386" s="213" t="s">
        <v>479</v>
      </c>
      <c r="C2386" s="198">
        <v>2596334</v>
      </c>
      <c r="D2386" s="198">
        <v>6492168.4400000004</v>
      </c>
      <c r="E2386" s="198">
        <v>2043312.82</v>
      </c>
    </row>
    <row r="2387" spans="2:5">
      <c r="B2387" s="212" t="s">
        <v>823</v>
      </c>
      <c r="C2387" s="198">
        <v>2596334</v>
      </c>
      <c r="D2387" s="198">
        <v>6492168.4400000004</v>
      </c>
      <c r="E2387" s="198">
        <v>2043312.82</v>
      </c>
    </row>
    <row r="2388" spans="2:5">
      <c r="B2388" s="213" t="s">
        <v>2721</v>
      </c>
      <c r="C2388" s="198">
        <v>11087637</v>
      </c>
      <c r="D2388" s="198">
        <v>1</v>
      </c>
      <c r="E2388" s="198">
        <v>0</v>
      </c>
    </row>
    <row r="2389" spans="2:5">
      <c r="B2389" s="212" t="s">
        <v>1687</v>
      </c>
      <c r="C2389" s="198">
        <v>11087637</v>
      </c>
      <c r="D2389" s="198">
        <v>1</v>
      </c>
      <c r="E2389" s="198">
        <v>0</v>
      </c>
    </row>
    <row r="2390" spans="2:5">
      <c r="B2390" s="213" t="s">
        <v>3980</v>
      </c>
      <c r="C2390" s="198">
        <v>0</v>
      </c>
      <c r="D2390" s="198">
        <v>353173.43</v>
      </c>
      <c r="E2390" s="198">
        <v>353173.43</v>
      </c>
    </row>
    <row r="2391" spans="2:5">
      <c r="B2391" s="212" t="s">
        <v>3187</v>
      </c>
      <c r="C2391" s="198">
        <v>0</v>
      </c>
      <c r="D2391" s="198">
        <v>353173.43</v>
      </c>
      <c r="E2391" s="198">
        <v>353173.43</v>
      </c>
    </row>
    <row r="2392" spans="2:5">
      <c r="B2392" s="213" t="s">
        <v>3979</v>
      </c>
      <c r="C2392" s="198">
        <v>6659723</v>
      </c>
      <c r="D2392" s="198">
        <v>6659723</v>
      </c>
      <c r="E2392" s="198">
        <v>0</v>
      </c>
    </row>
    <row r="2393" spans="2:5">
      <c r="B2393" s="212" t="s">
        <v>1688</v>
      </c>
      <c r="C2393" s="198">
        <v>6659723</v>
      </c>
      <c r="D2393" s="198">
        <v>6659723</v>
      </c>
      <c r="E2393" s="198">
        <v>0</v>
      </c>
    </row>
    <row r="2394" spans="2:5">
      <c r="B2394" s="213" t="s">
        <v>480</v>
      </c>
      <c r="C2394" s="198">
        <v>1333451</v>
      </c>
      <c r="D2394" s="198">
        <v>3685560.29</v>
      </c>
      <c r="E2394" s="198">
        <v>3645433.7800000003</v>
      </c>
    </row>
    <row r="2395" spans="2:5">
      <c r="B2395" s="212" t="s">
        <v>824</v>
      </c>
      <c r="C2395" s="198">
        <v>1333451</v>
      </c>
      <c r="D2395" s="198">
        <v>3685560.29</v>
      </c>
      <c r="E2395" s="198">
        <v>3645433.7800000003</v>
      </c>
    </row>
    <row r="2396" spans="2:5">
      <c r="B2396" s="213" t="s">
        <v>2722</v>
      </c>
      <c r="C2396" s="198">
        <v>6659723</v>
      </c>
      <c r="D2396" s="198">
        <v>1481647.54</v>
      </c>
      <c r="E2396" s="198">
        <v>1481646.54</v>
      </c>
    </row>
    <row r="2397" spans="2:5">
      <c r="B2397" s="212" t="s">
        <v>1689</v>
      </c>
      <c r="C2397" s="198">
        <v>6659723</v>
      </c>
      <c r="D2397" s="198">
        <v>1481647.54</v>
      </c>
      <c r="E2397" s="198">
        <v>1481646.54</v>
      </c>
    </row>
    <row r="2398" spans="2:5">
      <c r="B2398" s="213" t="s">
        <v>3978</v>
      </c>
      <c r="C2398" s="198">
        <v>0</v>
      </c>
      <c r="D2398" s="198">
        <v>342272.07</v>
      </c>
      <c r="E2398" s="198">
        <v>342272.07</v>
      </c>
    </row>
    <row r="2399" spans="2:5">
      <c r="B2399" s="212" t="s">
        <v>3188</v>
      </c>
      <c r="C2399" s="198">
        <v>0</v>
      </c>
      <c r="D2399" s="198">
        <v>342272.07</v>
      </c>
      <c r="E2399" s="198">
        <v>342272.07</v>
      </c>
    </row>
    <row r="2400" spans="2:5">
      <c r="B2400" s="213" t="s">
        <v>1690</v>
      </c>
      <c r="C2400" s="198">
        <v>6659723</v>
      </c>
      <c r="D2400" s="198">
        <v>6659723</v>
      </c>
      <c r="E2400" s="198">
        <v>0</v>
      </c>
    </row>
    <row r="2401" spans="2:5">
      <c r="B2401" s="212" t="s">
        <v>1691</v>
      </c>
      <c r="C2401" s="198">
        <v>6659723</v>
      </c>
      <c r="D2401" s="198">
        <v>6659723</v>
      </c>
      <c r="E2401" s="198">
        <v>0</v>
      </c>
    </row>
    <row r="2402" spans="2:5">
      <c r="B2402" s="213" t="s">
        <v>3133</v>
      </c>
      <c r="C2402" s="198">
        <v>0</v>
      </c>
      <c r="D2402" s="198">
        <v>9462001</v>
      </c>
      <c r="E2402" s="198">
        <v>0</v>
      </c>
    </row>
    <row r="2403" spans="2:5">
      <c r="B2403" s="212" t="s">
        <v>3134</v>
      </c>
      <c r="C2403" s="198">
        <v>0</v>
      </c>
      <c r="D2403" s="198">
        <v>9462001</v>
      </c>
      <c r="E2403" s="198">
        <v>0</v>
      </c>
    </row>
    <row r="2404" spans="2:5">
      <c r="B2404" s="219" t="s">
        <v>283</v>
      </c>
      <c r="C2404" s="218">
        <v>157412567</v>
      </c>
      <c r="D2404" s="218">
        <v>213772754.22</v>
      </c>
      <c r="E2404" s="218">
        <v>37144888.409999996</v>
      </c>
    </row>
    <row r="2405" spans="2:5">
      <c r="B2405" s="213" t="s">
        <v>3000</v>
      </c>
      <c r="C2405" s="198">
        <v>71271768</v>
      </c>
      <c r="D2405" s="198">
        <v>32271768</v>
      </c>
      <c r="E2405" s="198">
        <v>11623473.649999999</v>
      </c>
    </row>
    <row r="2406" spans="2:5">
      <c r="B2406" s="212" t="s">
        <v>2528</v>
      </c>
      <c r="C2406" s="198">
        <v>71271768</v>
      </c>
      <c r="D2406" s="198">
        <v>32271768</v>
      </c>
      <c r="E2406" s="198">
        <v>11623473.649999999</v>
      </c>
    </row>
    <row r="2407" spans="2:5">
      <c r="B2407" s="213" t="s">
        <v>2552</v>
      </c>
      <c r="C2407" s="198">
        <v>86140799</v>
      </c>
      <c r="D2407" s="198">
        <v>88220124.109999999</v>
      </c>
      <c r="E2407" s="198">
        <v>11246841.68</v>
      </c>
    </row>
    <row r="2408" spans="2:5">
      <c r="B2408" s="212" t="s">
        <v>2553</v>
      </c>
      <c r="C2408" s="198">
        <v>86140799</v>
      </c>
      <c r="D2408" s="198">
        <v>88220124.109999999</v>
      </c>
      <c r="E2408" s="198">
        <v>11246841.68</v>
      </c>
    </row>
    <row r="2409" spans="2:5">
      <c r="B2409" s="213" t="s">
        <v>3977</v>
      </c>
      <c r="C2409" s="198">
        <v>0</v>
      </c>
      <c r="D2409" s="198">
        <v>93280862.109999999</v>
      </c>
      <c r="E2409" s="198">
        <v>14274573.08</v>
      </c>
    </row>
    <row r="2410" spans="2:5">
      <c r="B2410" s="212" t="s">
        <v>3189</v>
      </c>
      <c r="C2410" s="198">
        <v>0</v>
      </c>
      <c r="D2410" s="198">
        <v>93280862.109999999</v>
      </c>
      <c r="E2410" s="198">
        <v>14274573.08</v>
      </c>
    </row>
    <row r="2411" spans="2:5">
      <c r="B2411" s="214" t="s">
        <v>293</v>
      </c>
      <c r="C2411" s="198">
        <v>748337412</v>
      </c>
      <c r="D2411" s="198">
        <v>660288134.51999986</v>
      </c>
      <c r="E2411" s="198">
        <v>355064858.41999996</v>
      </c>
    </row>
    <row r="2412" spans="2:5">
      <c r="B2412" s="219" t="s">
        <v>281</v>
      </c>
      <c r="C2412" s="218">
        <v>589437831</v>
      </c>
      <c r="D2412" s="218">
        <v>498996957.5999999</v>
      </c>
      <c r="E2412" s="218">
        <v>244987089.87999997</v>
      </c>
    </row>
    <row r="2413" spans="2:5">
      <c r="B2413" s="213" t="s">
        <v>1355</v>
      </c>
      <c r="C2413" s="198">
        <v>11075727</v>
      </c>
      <c r="D2413" s="198">
        <v>9691260.9600000009</v>
      </c>
      <c r="E2413" s="198">
        <v>5208864.9800000004</v>
      </c>
    </row>
    <row r="2414" spans="2:5">
      <c r="B2414" s="212" t="s">
        <v>1356</v>
      </c>
      <c r="C2414" s="198">
        <v>11075727</v>
      </c>
      <c r="D2414" s="198">
        <v>9691260.9600000009</v>
      </c>
      <c r="E2414" s="198">
        <v>5208864.9800000004</v>
      </c>
    </row>
    <row r="2415" spans="2:5">
      <c r="B2415" s="213" t="s">
        <v>3976</v>
      </c>
      <c r="C2415" s="198">
        <v>11075727</v>
      </c>
      <c r="D2415" s="198">
        <v>1</v>
      </c>
      <c r="E2415" s="198">
        <v>0</v>
      </c>
    </row>
    <row r="2416" spans="2:5">
      <c r="B2416" s="212" t="s">
        <v>1357</v>
      </c>
      <c r="C2416" s="198">
        <v>11075727</v>
      </c>
      <c r="D2416" s="198">
        <v>1</v>
      </c>
      <c r="E2416" s="198">
        <v>0</v>
      </c>
    </row>
    <row r="2417" spans="2:5">
      <c r="B2417" s="213" t="s">
        <v>481</v>
      </c>
      <c r="C2417" s="198">
        <v>6462128</v>
      </c>
      <c r="D2417" s="198">
        <v>7370479.6100000003</v>
      </c>
      <c r="E2417" s="198">
        <v>6138888.2800000003</v>
      </c>
    </row>
    <row r="2418" spans="2:5">
      <c r="B2418" s="212" t="s">
        <v>825</v>
      </c>
      <c r="C2418" s="198">
        <v>6462128</v>
      </c>
      <c r="D2418" s="198">
        <v>7370479.6100000003</v>
      </c>
      <c r="E2418" s="198">
        <v>6138888.2800000003</v>
      </c>
    </row>
    <row r="2419" spans="2:5">
      <c r="B2419" s="213" t="s">
        <v>3975</v>
      </c>
      <c r="C2419" s="198">
        <v>11075727</v>
      </c>
      <c r="D2419" s="198">
        <v>9691260.9600000009</v>
      </c>
      <c r="E2419" s="198">
        <v>0</v>
      </c>
    </row>
    <row r="2420" spans="2:5">
      <c r="B2420" s="212" t="s">
        <v>1358</v>
      </c>
      <c r="C2420" s="198">
        <v>11075727</v>
      </c>
      <c r="D2420" s="198">
        <v>9691260.9600000009</v>
      </c>
      <c r="E2420" s="198">
        <v>0</v>
      </c>
    </row>
    <row r="2421" spans="2:5">
      <c r="B2421" s="213" t="s">
        <v>482</v>
      </c>
      <c r="C2421" s="198">
        <v>2393489</v>
      </c>
      <c r="D2421" s="198">
        <v>2393489</v>
      </c>
      <c r="E2421" s="198">
        <v>1462934.19</v>
      </c>
    </row>
    <row r="2422" spans="2:5">
      <c r="B2422" s="212" t="s">
        <v>826</v>
      </c>
      <c r="C2422" s="198">
        <v>2393489</v>
      </c>
      <c r="D2422" s="198">
        <v>2393489</v>
      </c>
      <c r="E2422" s="198">
        <v>1462934.19</v>
      </c>
    </row>
    <row r="2423" spans="2:5">
      <c r="B2423" s="213" t="s">
        <v>3974</v>
      </c>
      <c r="C2423" s="198">
        <v>11070175</v>
      </c>
      <c r="D2423" s="198">
        <v>1</v>
      </c>
      <c r="E2423" s="198">
        <v>0</v>
      </c>
    </row>
    <row r="2424" spans="2:5">
      <c r="B2424" s="212" t="s">
        <v>1359</v>
      </c>
      <c r="C2424" s="198">
        <v>11070175</v>
      </c>
      <c r="D2424" s="198">
        <v>1</v>
      </c>
      <c r="E2424" s="198">
        <v>0</v>
      </c>
    </row>
    <row r="2425" spans="2:5">
      <c r="B2425" s="213" t="s">
        <v>483</v>
      </c>
      <c r="C2425" s="198">
        <v>4317004</v>
      </c>
      <c r="D2425" s="198">
        <v>4317004</v>
      </c>
      <c r="E2425" s="198">
        <v>1914479.54</v>
      </c>
    </row>
    <row r="2426" spans="2:5">
      <c r="B2426" s="212" t="s">
        <v>827</v>
      </c>
      <c r="C2426" s="198">
        <v>4317004</v>
      </c>
      <c r="D2426" s="198">
        <v>4317004</v>
      </c>
      <c r="E2426" s="198">
        <v>1914479.54</v>
      </c>
    </row>
    <row r="2427" spans="2:5">
      <c r="B2427" s="213" t="s">
        <v>3973</v>
      </c>
      <c r="C2427" s="198">
        <v>6582165</v>
      </c>
      <c r="D2427" s="198">
        <v>5759394.79</v>
      </c>
      <c r="E2427" s="198">
        <v>2525818.94</v>
      </c>
    </row>
    <row r="2428" spans="2:5">
      <c r="B2428" s="212" t="s">
        <v>1360</v>
      </c>
      <c r="C2428" s="198">
        <v>6582165</v>
      </c>
      <c r="D2428" s="198">
        <v>5759394.79</v>
      </c>
      <c r="E2428" s="198">
        <v>2525818.94</v>
      </c>
    </row>
    <row r="2429" spans="2:5">
      <c r="B2429" s="213" t="s">
        <v>484</v>
      </c>
      <c r="C2429" s="198">
        <v>4317004</v>
      </c>
      <c r="D2429" s="198">
        <v>4881907.45</v>
      </c>
      <c r="E2429" s="198">
        <v>3272007.5</v>
      </c>
    </row>
    <row r="2430" spans="2:5">
      <c r="B2430" s="212" t="s">
        <v>828</v>
      </c>
      <c r="C2430" s="198">
        <v>4317004</v>
      </c>
      <c r="D2430" s="198">
        <v>4881907.45</v>
      </c>
      <c r="E2430" s="198">
        <v>3272007.5</v>
      </c>
    </row>
    <row r="2431" spans="2:5">
      <c r="B2431" s="213" t="s">
        <v>3972</v>
      </c>
      <c r="C2431" s="198">
        <v>12351078</v>
      </c>
      <c r="D2431" s="198">
        <v>14063957.720000001</v>
      </c>
      <c r="E2431" s="198">
        <v>14063956.720000001</v>
      </c>
    </row>
    <row r="2432" spans="2:5">
      <c r="B2432" s="212" t="s">
        <v>1055</v>
      </c>
      <c r="C2432" s="198">
        <v>12351078</v>
      </c>
      <c r="D2432" s="198">
        <v>14063957.720000001</v>
      </c>
      <c r="E2432" s="198">
        <v>14063956.720000001</v>
      </c>
    </row>
    <row r="2433" spans="2:5">
      <c r="B2433" s="213" t="s">
        <v>2723</v>
      </c>
      <c r="C2433" s="198">
        <v>6582165</v>
      </c>
      <c r="D2433" s="198">
        <v>1</v>
      </c>
      <c r="E2433" s="198">
        <v>0</v>
      </c>
    </row>
    <row r="2434" spans="2:5">
      <c r="B2434" s="212" t="s">
        <v>1361</v>
      </c>
      <c r="C2434" s="198">
        <v>6582165</v>
      </c>
      <c r="D2434" s="198">
        <v>1</v>
      </c>
      <c r="E2434" s="198">
        <v>0</v>
      </c>
    </row>
    <row r="2435" spans="2:5">
      <c r="B2435" s="213" t="s">
        <v>3971</v>
      </c>
      <c r="C2435" s="198">
        <v>0</v>
      </c>
      <c r="D2435" s="198">
        <v>1553863.8</v>
      </c>
      <c r="E2435" s="198">
        <v>1553863.8</v>
      </c>
    </row>
    <row r="2436" spans="2:5">
      <c r="B2436" s="212" t="s">
        <v>3640</v>
      </c>
      <c r="C2436" s="198">
        <v>0</v>
      </c>
      <c r="D2436" s="198">
        <v>1553863.8</v>
      </c>
      <c r="E2436" s="198">
        <v>1553863.8</v>
      </c>
    </row>
    <row r="2437" spans="2:5">
      <c r="B2437" s="213" t="s">
        <v>1362</v>
      </c>
      <c r="C2437" s="198">
        <v>6582165</v>
      </c>
      <c r="D2437" s="198">
        <v>1.79</v>
      </c>
      <c r="E2437" s="198">
        <v>0</v>
      </c>
    </row>
    <row r="2438" spans="2:5">
      <c r="B2438" s="212" t="s">
        <v>1363</v>
      </c>
      <c r="C2438" s="198">
        <v>6582165</v>
      </c>
      <c r="D2438" s="198">
        <v>1.79</v>
      </c>
      <c r="E2438" s="198">
        <v>0</v>
      </c>
    </row>
    <row r="2439" spans="2:5">
      <c r="B2439" s="213" t="s">
        <v>485</v>
      </c>
      <c r="C2439" s="198">
        <v>649163</v>
      </c>
      <c r="D2439" s="198">
        <v>1652343</v>
      </c>
      <c r="E2439" s="198">
        <v>0</v>
      </c>
    </row>
    <row r="2440" spans="2:5">
      <c r="B2440" s="212" t="s">
        <v>829</v>
      </c>
      <c r="C2440" s="198">
        <v>649163</v>
      </c>
      <c r="D2440" s="198">
        <v>1652343</v>
      </c>
      <c r="E2440" s="198">
        <v>0</v>
      </c>
    </row>
    <row r="2441" spans="2:5">
      <c r="B2441" s="213" t="s">
        <v>3220</v>
      </c>
      <c r="C2441" s="198">
        <v>0</v>
      </c>
      <c r="D2441" s="198">
        <v>990000</v>
      </c>
      <c r="E2441" s="198">
        <v>0</v>
      </c>
    </row>
    <row r="2442" spans="2:5">
      <c r="B2442" s="212" t="s">
        <v>3219</v>
      </c>
      <c r="C2442" s="198">
        <v>0</v>
      </c>
      <c r="D2442" s="198">
        <v>990000</v>
      </c>
      <c r="E2442" s="198">
        <v>0</v>
      </c>
    </row>
    <row r="2443" spans="2:5">
      <c r="B2443" s="213" t="s">
        <v>2651</v>
      </c>
      <c r="C2443" s="198">
        <v>19636158</v>
      </c>
      <c r="D2443" s="198">
        <v>13302703</v>
      </c>
      <c r="E2443" s="198">
        <v>8999999.4399999995</v>
      </c>
    </row>
    <row r="2444" spans="2:5">
      <c r="B2444" s="212" t="s">
        <v>2652</v>
      </c>
      <c r="C2444" s="198">
        <v>19636158</v>
      </c>
      <c r="D2444" s="198">
        <v>13302703</v>
      </c>
      <c r="E2444" s="198">
        <v>8999999.4399999995</v>
      </c>
    </row>
    <row r="2445" spans="2:5">
      <c r="B2445" s="213" t="s">
        <v>2653</v>
      </c>
      <c r="C2445" s="198">
        <v>72864945</v>
      </c>
      <c r="D2445" s="198">
        <v>68322898.960000008</v>
      </c>
      <c r="E2445" s="198">
        <v>61999934.609999999</v>
      </c>
    </row>
    <row r="2446" spans="2:5">
      <c r="B2446" s="212" t="s">
        <v>2654</v>
      </c>
      <c r="C2446" s="198">
        <v>72864945</v>
      </c>
      <c r="D2446" s="198">
        <v>68322898.960000008</v>
      </c>
      <c r="E2446" s="198">
        <v>61999934.609999999</v>
      </c>
    </row>
    <row r="2447" spans="2:5">
      <c r="B2447" s="213" t="s">
        <v>1931</v>
      </c>
      <c r="C2447" s="198">
        <v>8000000</v>
      </c>
      <c r="D2447" s="198">
        <v>8625646</v>
      </c>
      <c r="E2447" s="198">
        <v>8625644.9900000002</v>
      </c>
    </row>
    <row r="2448" spans="2:5">
      <c r="B2448" s="212" t="s">
        <v>1932</v>
      </c>
      <c r="C2448" s="198">
        <v>8000000</v>
      </c>
      <c r="D2448" s="198">
        <v>8625646</v>
      </c>
      <c r="E2448" s="198">
        <v>8625644.9900000002</v>
      </c>
    </row>
    <row r="2449" spans="2:5">
      <c r="B2449" s="213" t="s">
        <v>486</v>
      </c>
      <c r="C2449" s="198">
        <v>16000000</v>
      </c>
      <c r="D2449" s="198">
        <v>4000000</v>
      </c>
      <c r="E2449" s="198">
        <v>0</v>
      </c>
    </row>
    <row r="2450" spans="2:5">
      <c r="B2450" s="212" t="s">
        <v>830</v>
      </c>
      <c r="C2450" s="198">
        <v>16000000</v>
      </c>
      <c r="D2450" s="198">
        <v>4000000</v>
      </c>
      <c r="E2450" s="198">
        <v>0</v>
      </c>
    </row>
    <row r="2451" spans="2:5">
      <c r="B2451" s="213" t="s">
        <v>1446</v>
      </c>
      <c r="C2451" s="198">
        <v>4785373</v>
      </c>
      <c r="D2451" s="198">
        <v>1</v>
      </c>
      <c r="E2451" s="198">
        <v>0</v>
      </c>
    </row>
    <row r="2452" spans="2:5">
      <c r="B2452" s="212" t="s">
        <v>1447</v>
      </c>
      <c r="C2452" s="198">
        <v>4785373</v>
      </c>
      <c r="D2452" s="198">
        <v>1</v>
      </c>
      <c r="E2452" s="198">
        <v>0</v>
      </c>
    </row>
    <row r="2453" spans="2:5">
      <c r="B2453" s="213" t="s">
        <v>1448</v>
      </c>
      <c r="C2453" s="198">
        <v>6755494</v>
      </c>
      <c r="D2453" s="198">
        <v>1</v>
      </c>
      <c r="E2453" s="198">
        <v>0</v>
      </c>
    </row>
    <row r="2454" spans="2:5">
      <c r="B2454" s="212" t="s">
        <v>1449</v>
      </c>
      <c r="C2454" s="198">
        <v>6755494</v>
      </c>
      <c r="D2454" s="198">
        <v>1</v>
      </c>
      <c r="E2454" s="198">
        <v>0</v>
      </c>
    </row>
    <row r="2455" spans="2:5">
      <c r="B2455" s="213" t="s">
        <v>1450</v>
      </c>
      <c r="C2455" s="198">
        <v>6755494</v>
      </c>
      <c r="D2455" s="198">
        <v>1</v>
      </c>
      <c r="E2455" s="198">
        <v>0</v>
      </c>
    </row>
    <row r="2456" spans="2:5">
      <c r="B2456" s="212" t="s">
        <v>1451</v>
      </c>
      <c r="C2456" s="198">
        <v>6755494</v>
      </c>
      <c r="D2456" s="198">
        <v>1</v>
      </c>
      <c r="E2456" s="198">
        <v>0</v>
      </c>
    </row>
    <row r="2457" spans="2:5">
      <c r="B2457" s="213" t="s">
        <v>1452</v>
      </c>
      <c r="C2457" s="198">
        <v>4785373</v>
      </c>
      <c r="D2457" s="198">
        <v>1</v>
      </c>
      <c r="E2457" s="198">
        <v>0</v>
      </c>
    </row>
    <row r="2458" spans="2:5">
      <c r="B2458" s="212" t="s">
        <v>1453</v>
      </c>
      <c r="C2458" s="198">
        <v>4785373</v>
      </c>
      <c r="D2458" s="198">
        <v>1</v>
      </c>
      <c r="E2458" s="198">
        <v>0</v>
      </c>
    </row>
    <row r="2459" spans="2:5">
      <c r="B2459" s="213" t="s">
        <v>1454</v>
      </c>
      <c r="C2459" s="198">
        <v>6755494</v>
      </c>
      <c r="D2459" s="198">
        <v>1504804</v>
      </c>
      <c r="E2459" s="198">
        <v>1504802.82</v>
      </c>
    </row>
    <row r="2460" spans="2:5">
      <c r="B2460" s="212" t="s">
        <v>1455</v>
      </c>
      <c r="C2460" s="198">
        <v>6755494</v>
      </c>
      <c r="D2460" s="198">
        <v>1504804</v>
      </c>
      <c r="E2460" s="198">
        <v>1504802.82</v>
      </c>
    </row>
    <row r="2461" spans="2:5">
      <c r="B2461" s="213" t="s">
        <v>1456</v>
      </c>
      <c r="C2461" s="198">
        <v>4785373</v>
      </c>
      <c r="D2461" s="198">
        <v>4785373</v>
      </c>
      <c r="E2461" s="198">
        <v>1175316.6599999999</v>
      </c>
    </row>
    <row r="2462" spans="2:5">
      <c r="B2462" s="212" t="s">
        <v>1457</v>
      </c>
      <c r="C2462" s="198">
        <v>4785373</v>
      </c>
      <c r="D2462" s="198">
        <v>4785373</v>
      </c>
      <c r="E2462" s="198">
        <v>1175316.6599999999</v>
      </c>
    </row>
    <row r="2463" spans="2:5">
      <c r="B2463" s="213" t="s">
        <v>1458</v>
      </c>
      <c r="C2463" s="198">
        <v>11249055</v>
      </c>
      <c r="D2463" s="198">
        <v>2429694.39</v>
      </c>
      <c r="E2463" s="198">
        <v>2429693.39</v>
      </c>
    </row>
    <row r="2464" spans="2:5">
      <c r="B2464" s="212" t="s">
        <v>1459</v>
      </c>
      <c r="C2464" s="198">
        <v>11249055</v>
      </c>
      <c r="D2464" s="198">
        <v>2429694.39</v>
      </c>
      <c r="E2464" s="198">
        <v>2429693.39</v>
      </c>
    </row>
    <row r="2465" spans="2:5">
      <c r="B2465" s="213" t="s">
        <v>1692</v>
      </c>
      <c r="C2465" s="198">
        <v>4785373</v>
      </c>
      <c r="D2465" s="198">
        <v>1175317.6599999999</v>
      </c>
      <c r="E2465" s="198">
        <v>1175316.6599999999</v>
      </c>
    </row>
    <row r="2466" spans="2:5">
      <c r="B2466" s="212" t="s">
        <v>1693</v>
      </c>
      <c r="C2466" s="198">
        <v>4785373</v>
      </c>
      <c r="D2466" s="198">
        <v>1175317.6599999999</v>
      </c>
      <c r="E2466" s="198">
        <v>1175316.6599999999</v>
      </c>
    </row>
    <row r="2467" spans="2:5">
      <c r="B2467" s="213" t="s">
        <v>3970</v>
      </c>
      <c r="C2467" s="198">
        <v>6755494</v>
      </c>
      <c r="D2467" s="198">
        <v>1504904</v>
      </c>
      <c r="E2467" s="198">
        <v>1504802.81</v>
      </c>
    </row>
    <row r="2468" spans="2:5">
      <c r="B2468" s="212" t="s">
        <v>1694</v>
      </c>
      <c r="C2468" s="198">
        <v>6755494</v>
      </c>
      <c r="D2468" s="198">
        <v>1504904</v>
      </c>
      <c r="E2468" s="198">
        <v>1504802.81</v>
      </c>
    </row>
    <row r="2469" spans="2:5">
      <c r="B2469" s="213" t="s">
        <v>487</v>
      </c>
      <c r="C2469" s="198">
        <v>3466653</v>
      </c>
      <c r="D2469" s="198">
        <v>18895872.84</v>
      </c>
      <c r="E2469" s="198">
        <v>3895872.84</v>
      </c>
    </row>
    <row r="2470" spans="2:5">
      <c r="B2470" s="212" t="s">
        <v>831</v>
      </c>
      <c r="C2470" s="198">
        <v>3466653</v>
      </c>
      <c r="D2470" s="198">
        <v>18895872.84</v>
      </c>
      <c r="E2470" s="198">
        <v>3895872.84</v>
      </c>
    </row>
    <row r="2471" spans="2:5">
      <c r="B2471" s="213" t="s">
        <v>3969</v>
      </c>
      <c r="C2471" s="198">
        <v>6755494</v>
      </c>
      <c r="D2471" s="198">
        <v>1</v>
      </c>
      <c r="E2471" s="198">
        <v>0</v>
      </c>
    </row>
    <row r="2472" spans="2:5">
      <c r="B2472" s="212" t="s">
        <v>1695</v>
      </c>
      <c r="C2472" s="198">
        <v>6755494</v>
      </c>
      <c r="D2472" s="198">
        <v>1</v>
      </c>
      <c r="E2472" s="198">
        <v>0</v>
      </c>
    </row>
    <row r="2473" spans="2:5">
      <c r="B2473" s="213" t="s">
        <v>488</v>
      </c>
      <c r="C2473" s="198">
        <v>3907520</v>
      </c>
      <c r="D2473" s="198">
        <v>2722917</v>
      </c>
      <c r="E2473" s="198">
        <v>0</v>
      </c>
    </row>
    <row r="2474" spans="2:5">
      <c r="B2474" s="212" t="s">
        <v>832</v>
      </c>
      <c r="C2474" s="198">
        <v>3907520</v>
      </c>
      <c r="D2474" s="198">
        <v>2722917</v>
      </c>
      <c r="E2474" s="198">
        <v>0</v>
      </c>
    </row>
    <row r="2475" spans="2:5">
      <c r="B2475" s="213" t="s">
        <v>3968</v>
      </c>
      <c r="C2475" s="198">
        <v>1602705</v>
      </c>
      <c r="D2475" s="198">
        <v>6753522.8600000003</v>
      </c>
      <c r="E2475" s="198">
        <v>0</v>
      </c>
    </row>
    <row r="2476" spans="2:5">
      <c r="B2476" s="212" t="s">
        <v>833</v>
      </c>
      <c r="C2476" s="198">
        <v>1602705</v>
      </c>
      <c r="D2476" s="198">
        <v>6753522.8600000003</v>
      </c>
      <c r="E2476" s="198">
        <v>0</v>
      </c>
    </row>
    <row r="2477" spans="2:5">
      <c r="B2477" s="213" t="s">
        <v>1696</v>
      </c>
      <c r="C2477" s="198">
        <v>4785373</v>
      </c>
      <c r="D2477" s="198">
        <v>1</v>
      </c>
      <c r="E2477" s="198">
        <v>0</v>
      </c>
    </row>
    <row r="2478" spans="2:5">
      <c r="B2478" s="212" t="s">
        <v>1697</v>
      </c>
      <c r="C2478" s="198">
        <v>4785373</v>
      </c>
      <c r="D2478" s="198">
        <v>1</v>
      </c>
      <c r="E2478" s="198">
        <v>0</v>
      </c>
    </row>
    <row r="2479" spans="2:5">
      <c r="B2479" s="213" t="s">
        <v>3967</v>
      </c>
      <c r="C2479" s="198">
        <v>6755494</v>
      </c>
      <c r="D2479" s="198">
        <v>17624170</v>
      </c>
      <c r="E2479" s="198">
        <v>11678840.99</v>
      </c>
    </row>
    <row r="2480" spans="2:5">
      <c r="B2480" s="212" t="s">
        <v>3190</v>
      </c>
      <c r="C2480" s="198">
        <v>0</v>
      </c>
      <c r="D2480" s="198">
        <v>17624169</v>
      </c>
      <c r="E2480" s="198">
        <v>11678840.99</v>
      </c>
    </row>
    <row r="2481" spans="2:5">
      <c r="B2481" s="212" t="s">
        <v>1698</v>
      </c>
      <c r="C2481" s="198">
        <v>6755494</v>
      </c>
      <c r="D2481" s="198">
        <v>1</v>
      </c>
      <c r="E2481" s="198">
        <v>0</v>
      </c>
    </row>
    <row r="2482" spans="2:5">
      <c r="B2482" s="213" t="s">
        <v>3966</v>
      </c>
      <c r="C2482" s="198">
        <v>0</v>
      </c>
      <c r="D2482" s="198">
        <v>12900000</v>
      </c>
      <c r="E2482" s="198">
        <v>0</v>
      </c>
    </row>
    <row r="2483" spans="2:5">
      <c r="B2483" s="212" t="s">
        <v>3687</v>
      </c>
      <c r="C2483" s="198">
        <v>0</v>
      </c>
      <c r="D2483" s="198">
        <v>12900000</v>
      </c>
      <c r="E2483" s="198">
        <v>0</v>
      </c>
    </row>
    <row r="2484" spans="2:5">
      <c r="B2484" s="213" t="s">
        <v>3965</v>
      </c>
      <c r="C2484" s="198">
        <v>4785373</v>
      </c>
      <c r="D2484" s="198">
        <v>1</v>
      </c>
      <c r="E2484" s="198">
        <v>0</v>
      </c>
    </row>
    <row r="2485" spans="2:5">
      <c r="B2485" s="212" t="s">
        <v>1699</v>
      </c>
      <c r="C2485" s="198">
        <v>4785373</v>
      </c>
      <c r="D2485" s="198">
        <v>1</v>
      </c>
      <c r="E2485" s="198">
        <v>0</v>
      </c>
    </row>
    <row r="2486" spans="2:5">
      <c r="B2486" s="213" t="s">
        <v>489</v>
      </c>
      <c r="C2486" s="198">
        <v>3612275</v>
      </c>
      <c r="D2486" s="198">
        <v>27619179.530000001</v>
      </c>
      <c r="E2486" s="198">
        <v>0</v>
      </c>
    </row>
    <row r="2487" spans="2:5">
      <c r="B2487" s="212" t="s">
        <v>834</v>
      </c>
      <c r="C2487" s="198">
        <v>3612275</v>
      </c>
      <c r="D2487" s="198">
        <v>27619179.530000001</v>
      </c>
      <c r="E2487" s="198">
        <v>0</v>
      </c>
    </row>
    <row r="2488" spans="2:5">
      <c r="B2488" s="213" t="s">
        <v>1700</v>
      </c>
      <c r="C2488" s="198">
        <v>4785373</v>
      </c>
      <c r="D2488" s="198">
        <v>1</v>
      </c>
      <c r="E2488" s="198">
        <v>0</v>
      </c>
    </row>
    <row r="2489" spans="2:5">
      <c r="B2489" s="212" t="s">
        <v>1701</v>
      </c>
      <c r="C2489" s="198">
        <v>4785373</v>
      </c>
      <c r="D2489" s="198">
        <v>1</v>
      </c>
      <c r="E2489" s="198">
        <v>0</v>
      </c>
    </row>
    <row r="2490" spans="2:5">
      <c r="B2490" s="213" t="s">
        <v>1702</v>
      </c>
      <c r="C2490" s="198">
        <v>11249055</v>
      </c>
      <c r="D2490" s="198">
        <v>9973255</v>
      </c>
      <c r="E2490" s="198">
        <v>0</v>
      </c>
    </row>
    <row r="2491" spans="2:5">
      <c r="B2491" s="212" t="s">
        <v>1703</v>
      </c>
      <c r="C2491" s="198">
        <v>11249055</v>
      </c>
      <c r="D2491" s="198">
        <v>9973255</v>
      </c>
      <c r="E2491" s="198">
        <v>0</v>
      </c>
    </row>
    <row r="2492" spans="2:5">
      <c r="B2492" s="213" t="s">
        <v>1704</v>
      </c>
      <c r="C2492" s="198">
        <v>4785373</v>
      </c>
      <c r="D2492" s="198">
        <v>4333723</v>
      </c>
      <c r="E2492" s="198">
        <v>0</v>
      </c>
    </row>
    <row r="2493" spans="2:5">
      <c r="B2493" s="212" t="s">
        <v>1705</v>
      </c>
      <c r="C2493" s="198">
        <v>4785373</v>
      </c>
      <c r="D2493" s="198">
        <v>4333723</v>
      </c>
      <c r="E2493" s="198">
        <v>0</v>
      </c>
    </row>
    <row r="2494" spans="2:5">
      <c r="B2494" s="213" t="s">
        <v>1706</v>
      </c>
      <c r="C2494" s="198">
        <v>4785373</v>
      </c>
      <c r="D2494" s="198">
        <v>1</v>
      </c>
      <c r="E2494" s="198">
        <v>0</v>
      </c>
    </row>
    <row r="2495" spans="2:5">
      <c r="B2495" s="212" t="s">
        <v>1707</v>
      </c>
      <c r="C2495" s="198">
        <v>4785373</v>
      </c>
      <c r="D2495" s="198">
        <v>1</v>
      </c>
      <c r="E2495" s="198">
        <v>0</v>
      </c>
    </row>
    <row r="2496" spans="2:5">
      <c r="B2496" s="213" t="s">
        <v>1708</v>
      </c>
      <c r="C2496" s="198">
        <v>4785373</v>
      </c>
      <c r="D2496" s="198">
        <v>4333723</v>
      </c>
      <c r="E2496" s="198">
        <v>0</v>
      </c>
    </row>
    <row r="2497" spans="2:5">
      <c r="B2497" s="212" t="s">
        <v>1709</v>
      </c>
      <c r="C2497" s="198">
        <v>4785373</v>
      </c>
      <c r="D2497" s="198">
        <v>4333723</v>
      </c>
      <c r="E2497" s="198">
        <v>0</v>
      </c>
    </row>
    <row r="2498" spans="2:5">
      <c r="B2498" s="213" t="s">
        <v>1710</v>
      </c>
      <c r="C2498" s="198">
        <v>4785373</v>
      </c>
      <c r="D2498" s="198">
        <v>4333723</v>
      </c>
      <c r="E2498" s="198">
        <v>0</v>
      </c>
    </row>
    <row r="2499" spans="2:5">
      <c r="B2499" s="212" t="s">
        <v>1711</v>
      </c>
      <c r="C2499" s="198">
        <v>4785373</v>
      </c>
      <c r="D2499" s="198">
        <v>4333723</v>
      </c>
      <c r="E2499" s="198">
        <v>0</v>
      </c>
    </row>
    <row r="2500" spans="2:5">
      <c r="B2500" s="213" t="s">
        <v>3964</v>
      </c>
      <c r="C2500" s="198">
        <v>0</v>
      </c>
      <c r="D2500" s="198">
        <v>27420000</v>
      </c>
      <c r="E2500" s="198">
        <v>17987358.02</v>
      </c>
    </row>
    <row r="2501" spans="2:5">
      <c r="B2501" s="212" t="s">
        <v>3686</v>
      </c>
      <c r="C2501" s="198">
        <v>0</v>
      </c>
      <c r="D2501" s="198">
        <v>27420000</v>
      </c>
      <c r="E2501" s="198">
        <v>17987358.02</v>
      </c>
    </row>
    <row r="2502" spans="2:5">
      <c r="B2502" s="213" t="s">
        <v>1712</v>
      </c>
      <c r="C2502" s="198">
        <v>4785373</v>
      </c>
      <c r="D2502" s="198">
        <v>1015399.06</v>
      </c>
      <c r="E2502" s="198">
        <v>1015397.22</v>
      </c>
    </row>
    <row r="2503" spans="2:5">
      <c r="B2503" s="212" t="s">
        <v>1713</v>
      </c>
      <c r="C2503" s="198">
        <v>4785373</v>
      </c>
      <c r="D2503" s="198">
        <v>1015399.06</v>
      </c>
      <c r="E2503" s="198">
        <v>1015397.22</v>
      </c>
    </row>
    <row r="2504" spans="2:5">
      <c r="B2504" s="213" t="s">
        <v>3963</v>
      </c>
      <c r="C2504" s="198">
        <v>23298750</v>
      </c>
      <c r="D2504" s="198">
        <v>15144187</v>
      </c>
      <c r="E2504" s="198">
        <v>7000000</v>
      </c>
    </row>
    <row r="2505" spans="2:5">
      <c r="B2505" s="212" t="s">
        <v>3001</v>
      </c>
      <c r="C2505" s="198">
        <v>23298750</v>
      </c>
      <c r="D2505" s="198">
        <v>15144187</v>
      </c>
      <c r="E2505" s="198">
        <v>7000000</v>
      </c>
    </row>
    <row r="2506" spans="2:5">
      <c r="B2506" s="213" t="s">
        <v>1714</v>
      </c>
      <c r="C2506" s="198">
        <v>6755494</v>
      </c>
      <c r="D2506" s="198">
        <v>1414108.52</v>
      </c>
      <c r="E2506" s="198">
        <v>1414107.5</v>
      </c>
    </row>
    <row r="2507" spans="2:5">
      <c r="B2507" s="212" t="s">
        <v>1715</v>
      </c>
      <c r="C2507" s="198">
        <v>6755494</v>
      </c>
      <c r="D2507" s="198">
        <v>1414108.52</v>
      </c>
      <c r="E2507" s="198">
        <v>1414107.5</v>
      </c>
    </row>
    <row r="2508" spans="2:5">
      <c r="B2508" s="213" t="s">
        <v>3962</v>
      </c>
      <c r="C2508" s="198">
        <v>12343709</v>
      </c>
      <c r="D2508" s="198">
        <v>4023411</v>
      </c>
      <c r="E2508" s="198">
        <v>0</v>
      </c>
    </row>
    <row r="2509" spans="2:5">
      <c r="B2509" s="212" t="s">
        <v>2778</v>
      </c>
      <c r="C2509" s="198">
        <v>12343709</v>
      </c>
      <c r="D2509" s="198">
        <v>4023411</v>
      </c>
      <c r="E2509" s="198">
        <v>0</v>
      </c>
    </row>
    <row r="2510" spans="2:5">
      <c r="B2510" s="213" t="s">
        <v>1716</v>
      </c>
      <c r="C2510" s="198">
        <v>4785373</v>
      </c>
      <c r="D2510" s="198">
        <v>1013280.65</v>
      </c>
      <c r="E2510" s="198">
        <v>1013279.33</v>
      </c>
    </row>
    <row r="2511" spans="2:5">
      <c r="B2511" s="212" t="s">
        <v>1717</v>
      </c>
      <c r="C2511" s="198">
        <v>4785373</v>
      </c>
      <c r="D2511" s="198">
        <v>1013280.65</v>
      </c>
      <c r="E2511" s="198">
        <v>1013279.33</v>
      </c>
    </row>
    <row r="2512" spans="2:5">
      <c r="B2512" s="213" t="s">
        <v>1718</v>
      </c>
      <c r="C2512" s="198">
        <v>4785373</v>
      </c>
      <c r="D2512" s="198">
        <v>1413658.52</v>
      </c>
      <c r="E2512" s="198">
        <v>1413657.5</v>
      </c>
    </row>
    <row r="2513" spans="2:5">
      <c r="B2513" s="212" t="s">
        <v>1719</v>
      </c>
      <c r="C2513" s="198">
        <v>4785373</v>
      </c>
      <c r="D2513" s="198">
        <v>1413658.52</v>
      </c>
      <c r="E2513" s="198">
        <v>1413657.5</v>
      </c>
    </row>
    <row r="2514" spans="2:5">
      <c r="B2514" s="213" t="s">
        <v>1720</v>
      </c>
      <c r="C2514" s="198">
        <v>6755494</v>
      </c>
      <c r="D2514" s="198">
        <v>7068287.5199999996</v>
      </c>
      <c r="E2514" s="198">
        <v>1413657.5</v>
      </c>
    </row>
    <row r="2515" spans="2:5">
      <c r="B2515" s="212" t="s">
        <v>1721</v>
      </c>
      <c r="C2515" s="198">
        <v>6755494</v>
      </c>
      <c r="D2515" s="198">
        <v>7068287.5199999996</v>
      </c>
      <c r="E2515" s="198">
        <v>1413657.5</v>
      </c>
    </row>
    <row r="2516" spans="2:5">
      <c r="B2516" s="213" t="s">
        <v>1722</v>
      </c>
      <c r="C2516" s="198">
        <v>6755494</v>
      </c>
      <c r="D2516" s="198">
        <v>1</v>
      </c>
      <c r="E2516" s="198">
        <v>0</v>
      </c>
    </row>
    <row r="2517" spans="2:5">
      <c r="B2517" s="212" t="s">
        <v>1723</v>
      </c>
      <c r="C2517" s="198">
        <v>6755494</v>
      </c>
      <c r="D2517" s="198">
        <v>1</v>
      </c>
      <c r="E2517" s="198">
        <v>0</v>
      </c>
    </row>
    <row r="2518" spans="2:5">
      <c r="B2518" s="213" t="s">
        <v>1724</v>
      </c>
      <c r="C2518" s="198">
        <v>11249055</v>
      </c>
      <c r="D2518" s="198">
        <v>1</v>
      </c>
      <c r="E2518" s="198">
        <v>0</v>
      </c>
    </row>
    <row r="2519" spans="2:5">
      <c r="B2519" s="212" t="s">
        <v>1725</v>
      </c>
      <c r="C2519" s="198">
        <v>11249055</v>
      </c>
      <c r="D2519" s="198">
        <v>1</v>
      </c>
      <c r="E2519" s="198">
        <v>0</v>
      </c>
    </row>
    <row r="2520" spans="2:5">
      <c r="B2520" s="213" t="s">
        <v>3961</v>
      </c>
      <c r="C2520" s="198">
        <v>2356658</v>
      </c>
      <c r="D2520" s="198">
        <v>12220475.17</v>
      </c>
      <c r="E2520" s="198">
        <v>9863817.1699999999</v>
      </c>
    </row>
    <row r="2521" spans="2:5">
      <c r="B2521" s="212" t="s">
        <v>3002</v>
      </c>
      <c r="C2521" s="198">
        <v>2356658</v>
      </c>
      <c r="D2521" s="198">
        <v>12220475.17</v>
      </c>
      <c r="E2521" s="198">
        <v>9863817.1699999999</v>
      </c>
    </row>
    <row r="2522" spans="2:5">
      <c r="B2522" s="213" t="s">
        <v>1726</v>
      </c>
      <c r="C2522" s="198">
        <v>4785373</v>
      </c>
      <c r="D2522" s="198">
        <v>1</v>
      </c>
      <c r="E2522" s="198">
        <v>0</v>
      </c>
    </row>
    <row r="2523" spans="2:5">
      <c r="B2523" s="212" t="s">
        <v>1727</v>
      </c>
      <c r="C2523" s="198">
        <v>4785373</v>
      </c>
      <c r="D2523" s="198">
        <v>1</v>
      </c>
      <c r="E2523" s="198">
        <v>0</v>
      </c>
    </row>
    <row r="2524" spans="2:5">
      <c r="B2524" s="213" t="s">
        <v>1728</v>
      </c>
      <c r="C2524" s="198">
        <v>4785373</v>
      </c>
      <c r="D2524" s="198">
        <v>1</v>
      </c>
      <c r="E2524" s="198">
        <v>0</v>
      </c>
    </row>
    <row r="2525" spans="2:5">
      <c r="B2525" s="212" t="s">
        <v>1729</v>
      </c>
      <c r="C2525" s="198">
        <v>4785373</v>
      </c>
      <c r="D2525" s="198">
        <v>1</v>
      </c>
      <c r="E2525" s="198">
        <v>0</v>
      </c>
    </row>
    <row r="2526" spans="2:5">
      <c r="B2526" s="213" t="s">
        <v>1730</v>
      </c>
      <c r="C2526" s="198">
        <v>6755494</v>
      </c>
      <c r="D2526" s="198">
        <v>1</v>
      </c>
      <c r="E2526" s="198">
        <v>0</v>
      </c>
    </row>
    <row r="2527" spans="2:5">
      <c r="B2527" s="212" t="s">
        <v>1731</v>
      </c>
      <c r="C2527" s="198">
        <v>6755494</v>
      </c>
      <c r="D2527" s="198">
        <v>1</v>
      </c>
      <c r="E2527" s="198">
        <v>0</v>
      </c>
    </row>
    <row r="2528" spans="2:5">
      <c r="B2528" s="213" t="s">
        <v>3960</v>
      </c>
      <c r="C2528" s="198">
        <v>6755494</v>
      </c>
      <c r="D2528" s="198">
        <v>1</v>
      </c>
      <c r="E2528" s="198">
        <v>0</v>
      </c>
    </row>
    <row r="2529" spans="2:5">
      <c r="B2529" s="212" t="s">
        <v>1732</v>
      </c>
      <c r="C2529" s="198">
        <v>6755494</v>
      </c>
      <c r="D2529" s="198">
        <v>1</v>
      </c>
      <c r="E2529" s="198">
        <v>0</v>
      </c>
    </row>
    <row r="2530" spans="2:5">
      <c r="B2530" s="213" t="s">
        <v>490</v>
      </c>
      <c r="C2530" s="198">
        <v>15235929</v>
      </c>
      <c r="D2530" s="198">
        <v>5109331</v>
      </c>
      <c r="E2530" s="198">
        <v>5109326.17</v>
      </c>
    </row>
    <row r="2531" spans="2:5">
      <c r="B2531" s="212" t="s">
        <v>835</v>
      </c>
      <c r="C2531" s="198">
        <v>15235929</v>
      </c>
      <c r="D2531" s="198">
        <v>5109331</v>
      </c>
      <c r="E2531" s="198">
        <v>5109326.17</v>
      </c>
    </row>
    <row r="2532" spans="2:5">
      <c r="B2532" s="213" t="s">
        <v>3959</v>
      </c>
      <c r="C2532" s="198">
        <v>62404864</v>
      </c>
      <c r="D2532" s="198">
        <v>56861159</v>
      </c>
      <c r="E2532" s="198">
        <v>27260811.030000001</v>
      </c>
    </row>
    <row r="2533" spans="2:5">
      <c r="B2533" s="212" t="s">
        <v>836</v>
      </c>
      <c r="C2533" s="198">
        <v>62404864</v>
      </c>
      <c r="D2533" s="198">
        <v>56861159</v>
      </c>
      <c r="E2533" s="198">
        <v>27260811.030000001</v>
      </c>
    </row>
    <row r="2534" spans="2:5">
      <c r="B2534" s="213" t="s">
        <v>1733</v>
      </c>
      <c r="C2534" s="198">
        <v>6755494</v>
      </c>
      <c r="D2534" s="198">
        <v>1</v>
      </c>
      <c r="E2534" s="198">
        <v>0</v>
      </c>
    </row>
    <row r="2535" spans="2:5">
      <c r="B2535" s="212" t="s">
        <v>1734</v>
      </c>
      <c r="C2535" s="198">
        <v>6755494</v>
      </c>
      <c r="D2535" s="198">
        <v>1</v>
      </c>
      <c r="E2535" s="198">
        <v>0</v>
      </c>
    </row>
    <row r="2536" spans="2:5">
      <c r="B2536" s="213" t="s">
        <v>3958</v>
      </c>
      <c r="C2536" s="198">
        <v>4785373</v>
      </c>
      <c r="D2536" s="198">
        <v>1</v>
      </c>
      <c r="E2536" s="198">
        <v>0</v>
      </c>
    </row>
    <row r="2537" spans="2:5">
      <c r="B2537" s="212" t="s">
        <v>1735</v>
      </c>
      <c r="C2537" s="198">
        <v>4785373</v>
      </c>
      <c r="D2537" s="198">
        <v>1</v>
      </c>
      <c r="E2537" s="198">
        <v>0</v>
      </c>
    </row>
    <row r="2538" spans="2:5">
      <c r="B2538" s="213" t="s">
        <v>491</v>
      </c>
      <c r="C2538" s="198">
        <v>6686174</v>
      </c>
      <c r="D2538" s="198">
        <v>10476958.199999999</v>
      </c>
      <c r="E2538" s="198">
        <v>8381565.7599999998</v>
      </c>
    </row>
    <row r="2539" spans="2:5">
      <c r="B2539" s="212" t="s">
        <v>837</v>
      </c>
      <c r="C2539" s="198">
        <v>6686174</v>
      </c>
      <c r="D2539" s="198">
        <v>10476958.199999999</v>
      </c>
      <c r="E2539" s="198">
        <v>8381565.7599999998</v>
      </c>
    </row>
    <row r="2540" spans="2:5">
      <c r="B2540" s="213" t="s">
        <v>3463</v>
      </c>
      <c r="C2540" s="198">
        <v>0</v>
      </c>
      <c r="D2540" s="198">
        <v>1337078.69</v>
      </c>
      <c r="E2540" s="198">
        <v>0</v>
      </c>
    </row>
    <row r="2541" spans="2:5">
      <c r="B2541" s="212" t="s">
        <v>3462</v>
      </c>
      <c r="C2541" s="198">
        <v>0</v>
      </c>
      <c r="D2541" s="198">
        <v>1337078.69</v>
      </c>
      <c r="E2541" s="198">
        <v>0</v>
      </c>
    </row>
    <row r="2542" spans="2:5">
      <c r="B2542" s="213" t="s">
        <v>3461</v>
      </c>
      <c r="C2542" s="198">
        <v>0</v>
      </c>
      <c r="D2542" s="198">
        <v>1337078.69</v>
      </c>
      <c r="E2542" s="198">
        <v>0</v>
      </c>
    </row>
    <row r="2543" spans="2:5">
      <c r="B2543" s="212" t="s">
        <v>3460</v>
      </c>
      <c r="C2543" s="198">
        <v>0</v>
      </c>
      <c r="D2543" s="198">
        <v>1337078.69</v>
      </c>
      <c r="E2543" s="198">
        <v>0</v>
      </c>
    </row>
    <row r="2544" spans="2:5">
      <c r="B2544" s="213" t="s">
        <v>3459</v>
      </c>
      <c r="C2544" s="198">
        <v>0</v>
      </c>
      <c r="D2544" s="198">
        <v>1337078.69</v>
      </c>
      <c r="E2544" s="198">
        <v>0</v>
      </c>
    </row>
    <row r="2545" spans="2:5">
      <c r="B2545" s="212" t="s">
        <v>3458</v>
      </c>
      <c r="C2545" s="198">
        <v>0</v>
      </c>
      <c r="D2545" s="198">
        <v>1337078.69</v>
      </c>
      <c r="E2545" s="198">
        <v>0</v>
      </c>
    </row>
    <row r="2546" spans="2:5">
      <c r="B2546" s="213" t="s">
        <v>3457</v>
      </c>
      <c r="C2546" s="198">
        <v>0</v>
      </c>
      <c r="D2546" s="198">
        <v>1882522.53</v>
      </c>
      <c r="E2546" s="198">
        <v>0</v>
      </c>
    </row>
    <row r="2547" spans="2:5">
      <c r="B2547" s="212" t="s">
        <v>3456</v>
      </c>
      <c r="C2547" s="198">
        <v>0</v>
      </c>
      <c r="D2547" s="198">
        <v>1882522.53</v>
      </c>
      <c r="E2547" s="198">
        <v>0</v>
      </c>
    </row>
    <row r="2548" spans="2:5">
      <c r="B2548" s="213" t="s">
        <v>3455</v>
      </c>
      <c r="C2548" s="198">
        <v>0</v>
      </c>
      <c r="D2548" s="198">
        <v>1337078.69</v>
      </c>
      <c r="E2548" s="198">
        <v>0</v>
      </c>
    </row>
    <row r="2549" spans="2:5">
      <c r="B2549" s="212" t="s">
        <v>3454</v>
      </c>
      <c r="C2549" s="198">
        <v>0</v>
      </c>
      <c r="D2549" s="198">
        <v>1337078.69</v>
      </c>
      <c r="E2549" s="198">
        <v>0</v>
      </c>
    </row>
    <row r="2550" spans="2:5">
      <c r="B2550" s="213" t="s">
        <v>3957</v>
      </c>
      <c r="C2550" s="198">
        <v>0</v>
      </c>
      <c r="D2550" s="198">
        <v>1337078.69</v>
      </c>
      <c r="E2550" s="198">
        <v>0</v>
      </c>
    </row>
    <row r="2551" spans="2:5">
      <c r="B2551" s="212" t="s">
        <v>3453</v>
      </c>
      <c r="C2551" s="198">
        <v>0</v>
      </c>
      <c r="D2551" s="198">
        <v>1337078.69</v>
      </c>
      <c r="E2551" s="198">
        <v>0</v>
      </c>
    </row>
    <row r="2552" spans="2:5">
      <c r="B2552" s="213" t="s">
        <v>492</v>
      </c>
      <c r="C2552" s="198">
        <v>22924842</v>
      </c>
      <c r="D2552" s="198">
        <v>3924842</v>
      </c>
      <c r="E2552" s="198">
        <v>0</v>
      </c>
    </row>
    <row r="2553" spans="2:5">
      <c r="B2553" s="212" t="s">
        <v>838</v>
      </c>
      <c r="C2553" s="198">
        <v>22924842</v>
      </c>
      <c r="D2553" s="198">
        <v>3924842</v>
      </c>
      <c r="E2553" s="198">
        <v>0</v>
      </c>
    </row>
    <row r="2554" spans="2:5">
      <c r="B2554" s="213" t="s">
        <v>3452</v>
      </c>
      <c r="C2554" s="198">
        <v>0</v>
      </c>
      <c r="D2554" s="198">
        <v>1337078.69</v>
      </c>
      <c r="E2554" s="198">
        <v>0</v>
      </c>
    </row>
    <row r="2555" spans="2:5">
      <c r="B2555" s="212" t="s">
        <v>3451</v>
      </c>
      <c r="C2555" s="198">
        <v>0</v>
      </c>
      <c r="D2555" s="198">
        <v>1337078.69</v>
      </c>
      <c r="E2555" s="198">
        <v>0</v>
      </c>
    </row>
    <row r="2556" spans="2:5">
      <c r="B2556" s="213" t="s">
        <v>3450</v>
      </c>
      <c r="C2556" s="198">
        <v>0</v>
      </c>
      <c r="D2556" s="198">
        <v>1337078.69</v>
      </c>
      <c r="E2556" s="198">
        <v>0</v>
      </c>
    </row>
    <row r="2557" spans="2:5">
      <c r="B2557" s="212" t="s">
        <v>3449</v>
      </c>
      <c r="C2557" s="198">
        <v>0</v>
      </c>
      <c r="D2557" s="198">
        <v>1337078.69</v>
      </c>
      <c r="E2557" s="198">
        <v>0</v>
      </c>
    </row>
    <row r="2558" spans="2:5">
      <c r="B2558" s="213" t="s">
        <v>3956</v>
      </c>
      <c r="C2558" s="198">
        <v>0</v>
      </c>
      <c r="D2558" s="198">
        <v>1882522.53</v>
      </c>
      <c r="E2558" s="198">
        <v>0</v>
      </c>
    </row>
    <row r="2559" spans="2:5">
      <c r="B2559" s="212" t="s">
        <v>3448</v>
      </c>
      <c r="C2559" s="198">
        <v>0</v>
      </c>
      <c r="D2559" s="198">
        <v>1882522.53</v>
      </c>
      <c r="E2559" s="198">
        <v>0</v>
      </c>
    </row>
    <row r="2560" spans="2:5">
      <c r="B2560" s="213" t="s">
        <v>1092</v>
      </c>
      <c r="C2560" s="198">
        <v>16522568</v>
      </c>
      <c r="D2560" s="198">
        <v>12793740</v>
      </c>
      <c r="E2560" s="198">
        <v>12793738.01</v>
      </c>
    </row>
    <row r="2561" spans="2:5">
      <c r="B2561" s="212" t="s">
        <v>1093</v>
      </c>
      <c r="C2561" s="198">
        <v>16522568</v>
      </c>
      <c r="D2561" s="198">
        <v>12793740</v>
      </c>
      <c r="E2561" s="198">
        <v>12793738.01</v>
      </c>
    </row>
    <row r="2562" spans="2:5">
      <c r="B2562" s="213" t="s">
        <v>3447</v>
      </c>
      <c r="C2562" s="198">
        <v>0</v>
      </c>
      <c r="D2562" s="198">
        <v>1337078.69</v>
      </c>
      <c r="E2562" s="198">
        <v>0</v>
      </c>
    </row>
    <row r="2563" spans="2:5">
      <c r="B2563" s="212" t="s">
        <v>3446</v>
      </c>
      <c r="C2563" s="198">
        <v>0</v>
      </c>
      <c r="D2563" s="198">
        <v>1337078.69</v>
      </c>
      <c r="E2563" s="198">
        <v>0</v>
      </c>
    </row>
    <row r="2564" spans="2:5">
      <c r="B2564" s="213" t="s">
        <v>3445</v>
      </c>
      <c r="C2564" s="198">
        <v>0</v>
      </c>
      <c r="D2564" s="198">
        <v>1337078.69</v>
      </c>
      <c r="E2564" s="198">
        <v>0</v>
      </c>
    </row>
    <row r="2565" spans="2:5">
      <c r="B2565" s="212" t="s">
        <v>3444</v>
      </c>
      <c r="C2565" s="198">
        <v>0</v>
      </c>
      <c r="D2565" s="198">
        <v>1337078.69</v>
      </c>
      <c r="E2565" s="198">
        <v>0</v>
      </c>
    </row>
    <row r="2566" spans="2:5">
      <c r="B2566" s="213" t="s">
        <v>3443</v>
      </c>
      <c r="C2566" s="198">
        <v>0</v>
      </c>
      <c r="D2566" s="198">
        <v>3125466.19</v>
      </c>
      <c r="E2566" s="198">
        <v>0</v>
      </c>
    </row>
    <row r="2567" spans="2:5">
      <c r="B2567" s="212" t="s">
        <v>3442</v>
      </c>
      <c r="C2567" s="198">
        <v>0</v>
      </c>
      <c r="D2567" s="198">
        <v>3125466.19</v>
      </c>
      <c r="E2567" s="198">
        <v>0</v>
      </c>
    </row>
    <row r="2568" spans="2:5">
      <c r="B2568" s="213" t="s">
        <v>3441</v>
      </c>
      <c r="C2568" s="198">
        <v>0</v>
      </c>
      <c r="D2568" s="198">
        <v>1882522.53</v>
      </c>
      <c r="E2568" s="198">
        <v>0</v>
      </c>
    </row>
    <row r="2569" spans="2:5">
      <c r="B2569" s="212" t="s">
        <v>3440</v>
      </c>
      <c r="C2569" s="198">
        <v>0</v>
      </c>
      <c r="D2569" s="198">
        <v>1882522.53</v>
      </c>
      <c r="E2569" s="198">
        <v>0</v>
      </c>
    </row>
    <row r="2570" spans="2:5">
      <c r="B2570" s="213" t="s">
        <v>3135</v>
      </c>
      <c r="C2570" s="198">
        <v>0</v>
      </c>
      <c r="D2570" s="198">
        <v>9462001</v>
      </c>
      <c r="E2570" s="198">
        <v>0</v>
      </c>
    </row>
    <row r="2571" spans="2:5">
      <c r="B2571" s="212" t="s">
        <v>3136</v>
      </c>
      <c r="C2571" s="198">
        <v>0</v>
      </c>
      <c r="D2571" s="198">
        <v>9462001</v>
      </c>
      <c r="E2571" s="198">
        <v>0</v>
      </c>
    </row>
    <row r="2572" spans="2:5">
      <c r="B2572" s="213" t="s">
        <v>493</v>
      </c>
      <c r="C2572" s="198">
        <v>2625310</v>
      </c>
      <c r="D2572" s="198">
        <v>5728942.1799999997</v>
      </c>
      <c r="E2572" s="198">
        <v>732589.36</v>
      </c>
    </row>
    <row r="2573" spans="2:5">
      <c r="B2573" s="212" t="s">
        <v>839</v>
      </c>
      <c r="C2573" s="198">
        <v>2625310</v>
      </c>
      <c r="D2573" s="198">
        <v>5728942.1799999997</v>
      </c>
      <c r="E2573" s="198">
        <v>732589.36</v>
      </c>
    </row>
    <row r="2574" spans="2:5">
      <c r="B2574" s="213" t="s">
        <v>3955</v>
      </c>
      <c r="C2574" s="198">
        <v>0</v>
      </c>
      <c r="D2574" s="198">
        <v>9462000</v>
      </c>
      <c r="E2574" s="198">
        <v>0</v>
      </c>
    </row>
    <row r="2575" spans="2:5">
      <c r="B2575" s="212" t="s">
        <v>3137</v>
      </c>
      <c r="C2575" s="198">
        <v>0</v>
      </c>
      <c r="D2575" s="198">
        <v>9462000</v>
      </c>
      <c r="E2575" s="198">
        <v>0</v>
      </c>
    </row>
    <row r="2576" spans="2:5">
      <c r="B2576" s="213" t="s">
        <v>494</v>
      </c>
      <c r="C2576" s="198">
        <v>2625310</v>
      </c>
      <c r="D2576" s="198">
        <v>2625310</v>
      </c>
      <c r="E2576" s="198">
        <v>0</v>
      </c>
    </row>
    <row r="2577" spans="2:5">
      <c r="B2577" s="212" t="s">
        <v>840</v>
      </c>
      <c r="C2577" s="198">
        <v>2625310</v>
      </c>
      <c r="D2577" s="198">
        <v>2625310</v>
      </c>
      <c r="E2577" s="198">
        <v>0</v>
      </c>
    </row>
    <row r="2578" spans="2:5">
      <c r="B2578" s="213" t="s">
        <v>495</v>
      </c>
      <c r="C2578" s="198">
        <v>2625310</v>
      </c>
      <c r="D2578" s="198">
        <v>5484133.9900000002</v>
      </c>
      <c r="E2578" s="198">
        <v>2434165.67</v>
      </c>
    </row>
    <row r="2579" spans="2:5">
      <c r="B2579" s="212" t="s">
        <v>841</v>
      </c>
      <c r="C2579" s="198">
        <v>2625310</v>
      </c>
      <c r="D2579" s="198">
        <v>5484133.9900000002</v>
      </c>
      <c r="E2579" s="198">
        <v>2434165.67</v>
      </c>
    </row>
    <row r="2580" spans="2:5">
      <c r="B2580" s="213" t="s">
        <v>3639</v>
      </c>
      <c r="C2580" s="198">
        <v>0</v>
      </c>
      <c r="D2580" s="198">
        <v>8022580.4799999995</v>
      </c>
      <c r="E2580" s="198">
        <v>8022580.4799999995</v>
      </c>
    </row>
    <row r="2581" spans="2:5">
      <c r="B2581" s="212" t="s">
        <v>3638</v>
      </c>
      <c r="C2581" s="198">
        <v>0</v>
      </c>
      <c r="D2581" s="198">
        <v>8022580.4799999995</v>
      </c>
      <c r="E2581" s="198">
        <v>8022580.4799999995</v>
      </c>
    </row>
    <row r="2582" spans="2:5">
      <c r="B2582" s="219" t="s">
        <v>284</v>
      </c>
      <c r="C2582" s="218">
        <v>158899581</v>
      </c>
      <c r="D2582" s="218">
        <v>161291176.91999996</v>
      </c>
      <c r="E2582" s="218">
        <v>110077768.53999999</v>
      </c>
    </row>
    <row r="2583" spans="2:5">
      <c r="B2583" s="213" t="s">
        <v>324</v>
      </c>
      <c r="C2583" s="198">
        <v>158899581</v>
      </c>
      <c r="D2583" s="198">
        <v>161291176.91999996</v>
      </c>
      <c r="E2583" s="198">
        <v>110077768.53999999</v>
      </c>
    </row>
    <row r="2584" spans="2:5">
      <c r="B2584" s="212" t="s">
        <v>3106</v>
      </c>
      <c r="C2584" s="198">
        <v>158899581</v>
      </c>
      <c r="D2584" s="198">
        <v>161291176.91999996</v>
      </c>
      <c r="E2584" s="198">
        <v>110077768.53999999</v>
      </c>
    </row>
    <row r="2585" spans="2:5">
      <c r="B2585" s="214" t="s">
        <v>496</v>
      </c>
      <c r="C2585" s="198">
        <v>1852467650</v>
      </c>
      <c r="D2585" s="198">
        <v>2114764697.3699996</v>
      </c>
      <c r="E2585" s="198">
        <v>1355934712.8599999</v>
      </c>
    </row>
    <row r="2586" spans="2:5">
      <c r="B2586" s="219" t="s">
        <v>281</v>
      </c>
      <c r="C2586" s="218">
        <v>1631032120</v>
      </c>
      <c r="D2586" s="218">
        <v>1952046492.1699996</v>
      </c>
      <c r="E2586" s="218">
        <v>1309352781.9300001</v>
      </c>
    </row>
    <row r="2587" spans="2:5">
      <c r="B2587" s="213" t="s">
        <v>4206</v>
      </c>
      <c r="C2587" s="198">
        <v>0</v>
      </c>
      <c r="D2587" s="198">
        <v>11851166.09</v>
      </c>
      <c r="E2587" s="198">
        <v>0</v>
      </c>
    </row>
    <row r="2588" spans="2:5">
      <c r="B2588" s="212" t="s">
        <v>4205</v>
      </c>
      <c r="C2588" s="198">
        <v>0</v>
      </c>
      <c r="D2588" s="198">
        <v>11851166.09</v>
      </c>
      <c r="E2588" s="198">
        <v>0</v>
      </c>
    </row>
    <row r="2589" spans="2:5">
      <c r="B2589" s="213" t="s">
        <v>1028</v>
      </c>
      <c r="C2589" s="198">
        <v>15096247</v>
      </c>
      <c r="D2589" s="198">
        <v>4000000</v>
      </c>
      <c r="E2589" s="198">
        <v>0</v>
      </c>
    </row>
    <row r="2590" spans="2:5">
      <c r="B2590" s="212" t="s">
        <v>1029</v>
      </c>
      <c r="C2590" s="198">
        <v>15096247</v>
      </c>
      <c r="D2590" s="198">
        <v>4000000</v>
      </c>
      <c r="E2590" s="198">
        <v>0</v>
      </c>
    </row>
    <row r="2591" spans="2:5">
      <c r="B2591" s="213" t="s">
        <v>3954</v>
      </c>
      <c r="C2591" s="198">
        <v>52993756</v>
      </c>
      <c r="D2591" s="198">
        <v>26496877</v>
      </c>
      <c r="E2591" s="198">
        <v>26435637.899999999</v>
      </c>
    </row>
    <row r="2592" spans="2:5">
      <c r="B2592" s="212" t="s">
        <v>2529</v>
      </c>
      <c r="C2592" s="198">
        <v>52993756</v>
      </c>
      <c r="D2592" s="198">
        <v>26496877</v>
      </c>
      <c r="E2592" s="198">
        <v>26435637.899999999</v>
      </c>
    </row>
    <row r="2593" spans="2:5">
      <c r="B2593" s="213" t="s">
        <v>3003</v>
      </c>
      <c r="C2593" s="198">
        <v>1449026</v>
      </c>
      <c r="D2593" s="198">
        <v>2</v>
      </c>
      <c r="E2593" s="198">
        <v>0</v>
      </c>
    </row>
    <row r="2594" spans="2:5">
      <c r="B2594" s="212" t="s">
        <v>3004</v>
      </c>
      <c r="C2594" s="198">
        <v>1449026</v>
      </c>
      <c r="D2594" s="198">
        <v>2</v>
      </c>
      <c r="E2594" s="198">
        <v>0</v>
      </c>
    </row>
    <row r="2595" spans="2:5">
      <c r="B2595" s="213" t="s">
        <v>1736</v>
      </c>
      <c r="C2595" s="198">
        <v>6659723</v>
      </c>
      <c r="D2595" s="198">
        <v>6115315.4800000004</v>
      </c>
      <c r="E2595" s="198">
        <v>0</v>
      </c>
    </row>
    <row r="2596" spans="2:5">
      <c r="B2596" s="212" t="s">
        <v>1737</v>
      </c>
      <c r="C2596" s="198">
        <v>6659723</v>
      </c>
      <c r="D2596" s="198">
        <v>6115315.4800000004</v>
      </c>
      <c r="E2596" s="198">
        <v>0</v>
      </c>
    </row>
    <row r="2597" spans="2:5">
      <c r="B2597" s="213" t="s">
        <v>1738</v>
      </c>
      <c r="C2597" s="198">
        <v>11087637</v>
      </c>
      <c r="D2597" s="198">
        <v>11087637</v>
      </c>
      <c r="E2597" s="198">
        <v>0</v>
      </c>
    </row>
    <row r="2598" spans="2:5">
      <c r="B2598" s="212" t="s">
        <v>1739</v>
      </c>
      <c r="C2598" s="198">
        <v>11087637</v>
      </c>
      <c r="D2598" s="198">
        <v>11087637</v>
      </c>
      <c r="E2598" s="198">
        <v>0</v>
      </c>
    </row>
    <row r="2599" spans="2:5">
      <c r="B2599" s="213" t="s">
        <v>497</v>
      </c>
      <c r="C2599" s="198">
        <v>6379233</v>
      </c>
      <c r="D2599" s="198">
        <v>6379233</v>
      </c>
      <c r="E2599" s="198">
        <v>3010905.12</v>
      </c>
    </row>
    <row r="2600" spans="2:5">
      <c r="B2600" s="212" t="s">
        <v>842</v>
      </c>
      <c r="C2600" s="198">
        <v>6379233</v>
      </c>
      <c r="D2600" s="198">
        <v>6379233</v>
      </c>
      <c r="E2600" s="198">
        <v>3010905.12</v>
      </c>
    </row>
    <row r="2601" spans="2:5">
      <c r="B2601" s="213" t="s">
        <v>3953</v>
      </c>
      <c r="C2601" s="198">
        <v>0</v>
      </c>
      <c r="D2601" s="198">
        <v>25611315.41</v>
      </c>
      <c r="E2601" s="198">
        <v>25611290.690000001</v>
      </c>
    </row>
    <row r="2602" spans="2:5">
      <c r="B2602" s="212" t="s">
        <v>3439</v>
      </c>
      <c r="C2602" s="198">
        <v>0</v>
      </c>
      <c r="D2602" s="198">
        <v>25611315.41</v>
      </c>
      <c r="E2602" s="198">
        <v>25611290.690000001</v>
      </c>
    </row>
    <row r="2603" spans="2:5">
      <c r="B2603" s="213" t="s">
        <v>2724</v>
      </c>
      <c r="C2603" s="198">
        <v>6659723</v>
      </c>
      <c r="D2603" s="198">
        <v>1</v>
      </c>
      <c r="E2603" s="198">
        <v>0</v>
      </c>
    </row>
    <row r="2604" spans="2:5">
      <c r="B2604" s="212" t="s">
        <v>1740</v>
      </c>
      <c r="C2604" s="198">
        <v>6659723</v>
      </c>
      <c r="D2604" s="198">
        <v>1</v>
      </c>
      <c r="E2604" s="198">
        <v>0</v>
      </c>
    </row>
    <row r="2605" spans="2:5">
      <c r="B2605" s="213" t="s">
        <v>1741</v>
      </c>
      <c r="C2605" s="198">
        <v>4718384</v>
      </c>
      <c r="D2605" s="198">
        <v>1</v>
      </c>
      <c r="E2605" s="198">
        <v>0</v>
      </c>
    </row>
    <row r="2606" spans="2:5">
      <c r="B2606" s="212" t="s">
        <v>1742</v>
      </c>
      <c r="C2606" s="198">
        <v>4718384</v>
      </c>
      <c r="D2606" s="198">
        <v>1</v>
      </c>
      <c r="E2606" s="198">
        <v>0</v>
      </c>
    </row>
    <row r="2607" spans="2:5">
      <c r="B2607" s="213" t="s">
        <v>1743</v>
      </c>
      <c r="C2607" s="198">
        <v>4718384</v>
      </c>
      <c r="D2607" s="198">
        <v>1</v>
      </c>
      <c r="E2607" s="198">
        <v>0</v>
      </c>
    </row>
    <row r="2608" spans="2:5">
      <c r="B2608" s="212" t="s">
        <v>1744</v>
      </c>
      <c r="C2608" s="198">
        <v>4718384</v>
      </c>
      <c r="D2608" s="198">
        <v>1</v>
      </c>
      <c r="E2608" s="198">
        <v>0</v>
      </c>
    </row>
    <row r="2609" spans="2:5">
      <c r="B2609" s="213" t="s">
        <v>1745</v>
      </c>
      <c r="C2609" s="198">
        <v>4718384</v>
      </c>
      <c r="D2609" s="198">
        <v>4718384</v>
      </c>
      <c r="E2609" s="198">
        <v>0</v>
      </c>
    </row>
    <row r="2610" spans="2:5">
      <c r="B2610" s="212" t="s">
        <v>1746</v>
      </c>
      <c r="C2610" s="198">
        <v>4718384</v>
      </c>
      <c r="D2610" s="198">
        <v>4718384</v>
      </c>
      <c r="E2610" s="198">
        <v>0</v>
      </c>
    </row>
    <row r="2611" spans="2:5">
      <c r="B2611" s="213" t="s">
        <v>1747</v>
      </c>
      <c r="C2611" s="198">
        <v>11087637</v>
      </c>
      <c r="D2611" s="198">
        <v>11087637</v>
      </c>
      <c r="E2611" s="198">
        <v>0</v>
      </c>
    </row>
    <row r="2612" spans="2:5">
      <c r="B2612" s="212" t="s">
        <v>1748</v>
      </c>
      <c r="C2612" s="198">
        <v>11087637</v>
      </c>
      <c r="D2612" s="198">
        <v>11087637</v>
      </c>
      <c r="E2612" s="198">
        <v>0</v>
      </c>
    </row>
    <row r="2613" spans="2:5">
      <c r="B2613" s="213" t="s">
        <v>1749</v>
      </c>
      <c r="C2613" s="198">
        <v>11087637</v>
      </c>
      <c r="D2613" s="198">
        <v>11087637</v>
      </c>
      <c r="E2613" s="198">
        <v>0</v>
      </c>
    </row>
    <row r="2614" spans="2:5">
      <c r="B2614" s="212" t="s">
        <v>1750</v>
      </c>
      <c r="C2614" s="198">
        <v>11087637</v>
      </c>
      <c r="D2614" s="198">
        <v>11087637</v>
      </c>
      <c r="E2614" s="198">
        <v>0</v>
      </c>
    </row>
    <row r="2615" spans="2:5">
      <c r="B2615" s="213" t="s">
        <v>1751</v>
      </c>
      <c r="C2615" s="198">
        <v>6659723</v>
      </c>
      <c r="D2615" s="198">
        <v>1498438</v>
      </c>
      <c r="E2615" s="198">
        <v>1498436.96</v>
      </c>
    </row>
    <row r="2616" spans="2:5">
      <c r="B2616" s="212" t="s">
        <v>1752</v>
      </c>
      <c r="C2616" s="198">
        <v>6659723</v>
      </c>
      <c r="D2616" s="198">
        <v>1498438</v>
      </c>
      <c r="E2616" s="198">
        <v>1498436.96</v>
      </c>
    </row>
    <row r="2617" spans="2:5">
      <c r="B2617" s="213" t="s">
        <v>1753</v>
      </c>
      <c r="C2617" s="198">
        <v>6659723</v>
      </c>
      <c r="D2617" s="198">
        <v>6659723</v>
      </c>
      <c r="E2617" s="198">
        <v>1498436.96</v>
      </c>
    </row>
    <row r="2618" spans="2:5">
      <c r="B2618" s="212" t="s">
        <v>1754</v>
      </c>
      <c r="C2618" s="198">
        <v>6659723</v>
      </c>
      <c r="D2618" s="198">
        <v>6659723</v>
      </c>
      <c r="E2618" s="198">
        <v>1498436.96</v>
      </c>
    </row>
    <row r="2619" spans="2:5">
      <c r="B2619" s="213" t="s">
        <v>1755</v>
      </c>
      <c r="C2619" s="198">
        <v>6659723</v>
      </c>
      <c r="D2619" s="198">
        <v>1498437</v>
      </c>
      <c r="E2619" s="198">
        <v>1498436.96</v>
      </c>
    </row>
    <row r="2620" spans="2:5">
      <c r="B2620" s="212" t="s">
        <v>1756</v>
      </c>
      <c r="C2620" s="198">
        <v>6659723</v>
      </c>
      <c r="D2620" s="198">
        <v>1498437</v>
      </c>
      <c r="E2620" s="198">
        <v>1498436.96</v>
      </c>
    </row>
    <row r="2621" spans="2:5">
      <c r="B2621" s="213" t="s">
        <v>1757</v>
      </c>
      <c r="C2621" s="198">
        <v>6659723</v>
      </c>
      <c r="D2621" s="198">
        <v>1498438</v>
      </c>
      <c r="E2621" s="198">
        <v>1498436.96</v>
      </c>
    </row>
    <row r="2622" spans="2:5">
      <c r="B2622" s="212" t="s">
        <v>1758</v>
      </c>
      <c r="C2622" s="198">
        <v>6659723</v>
      </c>
      <c r="D2622" s="198">
        <v>1498438</v>
      </c>
      <c r="E2622" s="198">
        <v>1498436.96</v>
      </c>
    </row>
    <row r="2623" spans="2:5">
      <c r="B2623" s="213" t="s">
        <v>1759</v>
      </c>
      <c r="C2623" s="198">
        <v>4718384</v>
      </c>
      <c r="D2623" s="198">
        <v>1061638</v>
      </c>
      <c r="E2623" s="198">
        <v>1061636.3899999999</v>
      </c>
    </row>
    <row r="2624" spans="2:5">
      <c r="B2624" s="212" t="s">
        <v>1760</v>
      </c>
      <c r="C2624" s="198">
        <v>4718384</v>
      </c>
      <c r="D2624" s="198">
        <v>1061638</v>
      </c>
      <c r="E2624" s="198">
        <v>1061636.3899999999</v>
      </c>
    </row>
    <row r="2625" spans="2:5">
      <c r="B2625" s="213" t="s">
        <v>3952</v>
      </c>
      <c r="C2625" s="198">
        <v>10521282</v>
      </c>
      <c r="D2625" s="198">
        <v>24826076.670000002</v>
      </c>
      <c r="E2625" s="198">
        <v>12589137.18</v>
      </c>
    </row>
    <row r="2626" spans="2:5">
      <c r="B2626" s="212" t="s">
        <v>843</v>
      </c>
      <c r="C2626" s="198">
        <v>3861559</v>
      </c>
      <c r="D2626" s="198">
        <v>24826075.670000002</v>
      </c>
      <c r="E2626" s="198">
        <v>12589137.18</v>
      </c>
    </row>
    <row r="2627" spans="2:5">
      <c r="B2627" s="212" t="s">
        <v>1761</v>
      </c>
      <c r="C2627" s="198">
        <v>6659723</v>
      </c>
      <c r="D2627" s="198">
        <v>1</v>
      </c>
      <c r="E2627" s="198">
        <v>0</v>
      </c>
    </row>
    <row r="2628" spans="2:5">
      <c r="B2628" s="213" t="s">
        <v>498</v>
      </c>
      <c r="C2628" s="198">
        <v>9125381</v>
      </c>
      <c r="D2628" s="198">
        <v>1</v>
      </c>
      <c r="E2628" s="198">
        <v>0</v>
      </c>
    </row>
    <row r="2629" spans="2:5">
      <c r="B2629" s="212" t="s">
        <v>844</v>
      </c>
      <c r="C2629" s="198">
        <v>9125381</v>
      </c>
      <c r="D2629" s="198">
        <v>1</v>
      </c>
      <c r="E2629" s="198">
        <v>0</v>
      </c>
    </row>
    <row r="2630" spans="2:5">
      <c r="B2630" s="213" t="s">
        <v>1762</v>
      </c>
      <c r="C2630" s="198">
        <v>6659723</v>
      </c>
      <c r="D2630" s="198">
        <v>6659723</v>
      </c>
      <c r="E2630" s="198">
        <v>2266869.37</v>
      </c>
    </row>
    <row r="2631" spans="2:5">
      <c r="B2631" s="212" t="s">
        <v>1763</v>
      </c>
      <c r="C2631" s="198">
        <v>6659723</v>
      </c>
      <c r="D2631" s="198">
        <v>6659723</v>
      </c>
      <c r="E2631" s="198">
        <v>2266869.37</v>
      </c>
    </row>
    <row r="2632" spans="2:5">
      <c r="B2632" s="213" t="s">
        <v>1764</v>
      </c>
      <c r="C2632" s="198">
        <v>6635781</v>
      </c>
      <c r="D2632" s="198">
        <v>6635781</v>
      </c>
      <c r="E2632" s="198">
        <v>2257830.8199999998</v>
      </c>
    </row>
    <row r="2633" spans="2:5">
      <c r="B2633" s="212" t="s">
        <v>1765</v>
      </c>
      <c r="C2633" s="198">
        <v>6635781</v>
      </c>
      <c r="D2633" s="198">
        <v>6635781</v>
      </c>
      <c r="E2633" s="198">
        <v>2257830.8199999998</v>
      </c>
    </row>
    <row r="2634" spans="2:5">
      <c r="B2634" s="213" t="s">
        <v>3951</v>
      </c>
      <c r="C2634" s="198">
        <v>4701637</v>
      </c>
      <c r="D2634" s="198">
        <v>1</v>
      </c>
      <c r="E2634" s="198">
        <v>0</v>
      </c>
    </row>
    <row r="2635" spans="2:5">
      <c r="B2635" s="212" t="s">
        <v>1766</v>
      </c>
      <c r="C2635" s="198">
        <v>4701637</v>
      </c>
      <c r="D2635" s="198">
        <v>1</v>
      </c>
      <c r="E2635" s="198">
        <v>0</v>
      </c>
    </row>
    <row r="2636" spans="2:5">
      <c r="B2636" s="213" t="s">
        <v>1030</v>
      </c>
      <c r="C2636" s="198">
        <v>963350</v>
      </c>
      <c r="D2636" s="198">
        <v>963350</v>
      </c>
      <c r="E2636" s="198">
        <v>0</v>
      </c>
    </row>
    <row r="2637" spans="2:5">
      <c r="B2637" s="212" t="s">
        <v>1031</v>
      </c>
      <c r="C2637" s="198">
        <v>963350</v>
      </c>
      <c r="D2637" s="198">
        <v>963350</v>
      </c>
      <c r="E2637" s="198">
        <v>0</v>
      </c>
    </row>
    <row r="2638" spans="2:5">
      <c r="B2638" s="213" t="s">
        <v>1767</v>
      </c>
      <c r="C2638" s="198">
        <v>6635781</v>
      </c>
      <c r="D2638" s="198">
        <v>6635781</v>
      </c>
      <c r="E2638" s="198">
        <v>2257830.8199999998</v>
      </c>
    </row>
    <row r="2639" spans="2:5">
      <c r="B2639" s="212" t="s">
        <v>1768</v>
      </c>
      <c r="C2639" s="198">
        <v>6635781</v>
      </c>
      <c r="D2639" s="198">
        <v>6635781</v>
      </c>
      <c r="E2639" s="198">
        <v>2257830.8199999998</v>
      </c>
    </row>
    <row r="2640" spans="2:5">
      <c r="B2640" s="213" t="s">
        <v>1769</v>
      </c>
      <c r="C2640" s="198">
        <v>4701637</v>
      </c>
      <c r="D2640" s="198">
        <v>1</v>
      </c>
      <c r="E2640" s="198">
        <v>0</v>
      </c>
    </row>
    <row r="2641" spans="2:5">
      <c r="B2641" s="212" t="s">
        <v>1770</v>
      </c>
      <c r="C2641" s="198">
        <v>4701637</v>
      </c>
      <c r="D2641" s="198">
        <v>1</v>
      </c>
      <c r="E2641" s="198">
        <v>0</v>
      </c>
    </row>
    <row r="2642" spans="2:5">
      <c r="B2642" s="213" t="s">
        <v>3950</v>
      </c>
      <c r="C2642" s="198">
        <v>4815940</v>
      </c>
      <c r="D2642" s="198">
        <v>15000001</v>
      </c>
      <c r="E2642" s="198">
        <v>10000000</v>
      </c>
    </row>
    <row r="2643" spans="2:5">
      <c r="B2643" s="212" t="s">
        <v>3005</v>
      </c>
      <c r="C2643" s="198">
        <v>4815940</v>
      </c>
      <c r="D2643" s="198">
        <v>15000001</v>
      </c>
      <c r="E2643" s="198">
        <v>10000000</v>
      </c>
    </row>
    <row r="2644" spans="2:5">
      <c r="B2644" s="213" t="s">
        <v>1771</v>
      </c>
      <c r="C2644" s="198">
        <v>4701637</v>
      </c>
      <c r="D2644" s="198">
        <v>1</v>
      </c>
      <c r="E2644" s="198">
        <v>0</v>
      </c>
    </row>
    <row r="2645" spans="2:5">
      <c r="B2645" s="212" t="s">
        <v>1772</v>
      </c>
      <c r="C2645" s="198">
        <v>4701637</v>
      </c>
      <c r="D2645" s="198">
        <v>1</v>
      </c>
      <c r="E2645" s="198">
        <v>0</v>
      </c>
    </row>
    <row r="2646" spans="2:5">
      <c r="B2646" s="213" t="s">
        <v>499</v>
      </c>
      <c r="C2646" s="198">
        <v>9531651</v>
      </c>
      <c r="D2646" s="198">
        <v>500000.35</v>
      </c>
      <c r="E2646" s="198">
        <v>0</v>
      </c>
    </row>
    <row r="2647" spans="2:5">
      <c r="B2647" s="212" t="s">
        <v>845</v>
      </c>
      <c r="C2647" s="198">
        <v>9531651</v>
      </c>
      <c r="D2647" s="198">
        <v>500000.35</v>
      </c>
      <c r="E2647" s="198">
        <v>0</v>
      </c>
    </row>
    <row r="2648" spans="2:5">
      <c r="B2648" s="213" t="s">
        <v>500</v>
      </c>
      <c r="C2648" s="198">
        <v>39589936</v>
      </c>
      <c r="D2648" s="198">
        <v>34589936</v>
      </c>
      <c r="E2648" s="198">
        <v>22704763.559999999</v>
      </c>
    </row>
    <row r="2649" spans="2:5">
      <c r="B2649" s="212" t="s">
        <v>846</v>
      </c>
      <c r="C2649" s="198">
        <v>39589936</v>
      </c>
      <c r="D2649" s="198">
        <v>34589936</v>
      </c>
      <c r="E2649" s="198">
        <v>22704763.559999999</v>
      </c>
    </row>
    <row r="2650" spans="2:5">
      <c r="B2650" s="213" t="s">
        <v>3649</v>
      </c>
      <c r="C2650" s="198">
        <v>0</v>
      </c>
      <c r="D2650" s="198">
        <v>2332694</v>
      </c>
      <c r="E2650" s="198">
        <v>2332693.08</v>
      </c>
    </row>
    <row r="2651" spans="2:5">
      <c r="B2651" s="212" t="s">
        <v>3648</v>
      </c>
      <c r="C2651" s="198">
        <v>0</v>
      </c>
      <c r="D2651" s="198">
        <v>2332694</v>
      </c>
      <c r="E2651" s="198">
        <v>2332693.08</v>
      </c>
    </row>
    <row r="2652" spans="2:5">
      <c r="B2652" s="213" t="s">
        <v>3316</v>
      </c>
      <c r="C2652" s="198">
        <v>0</v>
      </c>
      <c r="D2652" s="198">
        <v>34625994.630000003</v>
      </c>
      <c r="E2652" s="198">
        <v>33135920.02</v>
      </c>
    </row>
    <row r="2653" spans="2:5">
      <c r="B2653" s="212" t="s">
        <v>3315</v>
      </c>
      <c r="C2653" s="198">
        <v>0</v>
      </c>
      <c r="D2653" s="198">
        <v>34625994.630000003</v>
      </c>
      <c r="E2653" s="198">
        <v>33135920.02</v>
      </c>
    </row>
    <row r="2654" spans="2:5">
      <c r="B2654" s="213" t="s">
        <v>3006</v>
      </c>
      <c r="C2654" s="198">
        <v>14344529</v>
      </c>
      <c r="D2654" s="198">
        <v>30000001</v>
      </c>
      <c r="E2654" s="198">
        <v>15000000</v>
      </c>
    </row>
    <row r="2655" spans="2:5">
      <c r="B2655" s="212" t="s">
        <v>3007</v>
      </c>
      <c r="C2655" s="198">
        <v>14344529</v>
      </c>
      <c r="D2655" s="198">
        <v>30000001</v>
      </c>
      <c r="E2655" s="198">
        <v>15000000</v>
      </c>
    </row>
    <row r="2656" spans="2:5">
      <c r="B2656" s="213" t="s">
        <v>1773</v>
      </c>
      <c r="C2656" s="198">
        <v>12351763</v>
      </c>
      <c r="D2656" s="198">
        <v>12351763</v>
      </c>
      <c r="E2656" s="198">
        <v>0</v>
      </c>
    </row>
    <row r="2657" spans="2:5">
      <c r="B2657" s="212" t="s">
        <v>1774</v>
      </c>
      <c r="C2657" s="198">
        <v>12351763</v>
      </c>
      <c r="D2657" s="198">
        <v>12351763</v>
      </c>
      <c r="E2657" s="198">
        <v>0</v>
      </c>
    </row>
    <row r="2658" spans="2:5">
      <c r="B2658" s="213" t="s">
        <v>1775</v>
      </c>
      <c r="C2658" s="198">
        <v>6659723</v>
      </c>
      <c r="D2658" s="198">
        <v>6659723</v>
      </c>
      <c r="E2658" s="198">
        <v>0</v>
      </c>
    </row>
    <row r="2659" spans="2:5">
      <c r="B2659" s="212" t="s">
        <v>1776</v>
      </c>
      <c r="C2659" s="198">
        <v>6659723</v>
      </c>
      <c r="D2659" s="198">
        <v>6659723</v>
      </c>
      <c r="E2659" s="198">
        <v>0</v>
      </c>
    </row>
    <row r="2660" spans="2:5">
      <c r="B2660" s="213" t="s">
        <v>1777</v>
      </c>
      <c r="C2660" s="198">
        <v>11087637</v>
      </c>
      <c r="D2660" s="198">
        <v>693976.87</v>
      </c>
      <c r="E2660" s="198">
        <v>0</v>
      </c>
    </row>
    <row r="2661" spans="2:5">
      <c r="B2661" s="212" t="s">
        <v>1778</v>
      </c>
      <c r="C2661" s="198">
        <v>11087637</v>
      </c>
      <c r="D2661" s="198">
        <v>693976.87</v>
      </c>
      <c r="E2661" s="198">
        <v>0</v>
      </c>
    </row>
    <row r="2662" spans="2:5">
      <c r="B2662" s="213" t="s">
        <v>1779</v>
      </c>
      <c r="C2662" s="198">
        <v>21509631</v>
      </c>
      <c r="D2662" s="198">
        <v>4845911.34</v>
      </c>
      <c r="E2662" s="198">
        <v>4845910.47</v>
      </c>
    </row>
    <row r="2663" spans="2:5">
      <c r="B2663" s="212" t="s">
        <v>1780</v>
      </c>
      <c r="C2663" s="198">
        <v>21509631</v>
      </c>
      <c r="D2663" s="198">
        <v>4845911.34</v>
      </c>
      <c r="E2663" s="198">
        <v>4845910.47</v>
      </c>
    </row>
    <row r="2664" spans="2:5">
      <c r="B2664" s="213" t="s">
        <v>1781</v>
      </c>
      <c r="C2664" s="198">
        <v>11087637</v>
      </c>
      <c r="D2664" s="198">
        <v>2665122.9900000002</v>
      </c>
      <c r="E2664" s="198">
        <v>2488474.81</v>
      </c>
    </row>
    <row r="2665" spans="2:5">
      <c r="B2665" s="212" t="s">
        <v>1782</v>
      </c>
      <c r="C2665" s="198">
        <v>11087637</v>
      </c>
      <c r="D2665" s="198">
        <v>2665122.9900000002</v>
      </c>
      <c r="E2665" s="198">
        <v>2488474.81</v>
      </c>
    </row>
    <row r="2666" spans="2:5">
      <c r="B2666" s="213" t="s">
        <v>3949</v>
      </c>
      <c r="C2666" s="198">
        <v>6148624</v>
      </c>
      <c r="D2666" s="198">
        <v>15000001</v>
      </c>
      <c r="E2666" s="198">
        <v>5412874.0999999996</v>
      </c>
    </row>
    <row r="2667" spans="2:5">
      <c r="B2667" s="212" t="s">
        <v>3008</v>
      </c>
      <c r="C2667" s="198">
        <v>6148624</v>
      </c>
      <c r="D2667" s="198">
        <v>15000001</v>
      </c>
      <c r="E2667" s="198">
        <v>5412874.0999999996</v>
      </c>
    </row>
    <row r="2668" spans="2:5">
      <c r="B2668" s="213" t="s">
        <v>1783</v>
      </c>
      <c r="C2668" s="198">
        <v>4718384</v>
      </c>
      <c r="D2668" s="198">
        <v>1</v>
      </c>
      <c r="E2668" s="198">
        <v>0</v>
      </c>
    </row>
    <row r="2669" spans="2:5">
      <c r="B2669" s="212" t="s">
        <v>1784</v>
      </c>
      <c r="C2669" s="198">
        <v>4718384</v>
      </c>
      <c r="D2669" s="198">
        <v>1</v>
      </c>
      <c r="E2669" s="198">
        <v>0</v>
      </c>
    </row>
    <row r="2670" spans="2:5">
      <c r="B2670" s="213" t="s">
        <v>3948</v>
      </c>
      <c r="C2670" s="198">
        <v>53540816</v>
      </c>
      <c r="D2670" s="198">
        <v>41124141</v>
      </c>
      <c r="E2670" s="198">
        <v>41000000</v>
      </c>
    </row>
    <row r="2671" spans="2:5">
      <c r="B2671" s="212" t="s">
        <v>2655</v>
      </c>
      <c r="C2671" s="198">
        <v>53540816</v>
      </c>
      <c r="D2671" s="198">
        <v>41124141</v>
      </c>
      <c r="E2671" s="198">
        <v>41000000</v>
      </c>
    </row>
    <row r="2672" spans="2:5">
      <c r="B2672" s="213" t="s">
        <v>1785</v>
      </c>
      <c r="C2672" s="198">
        <v>6659723</v>
      </c>
      <c r="D2672" s="198">
        <v>6659723</v>
      </c>
      <c r="E2672" s="198">
        <v>0</v>
      </c>
    </row>
    <row r="2673" spans="2:5">
      <c r="B2673" s="212" t="s">
        <v>1786</v>
      </c>
      <c r="C2673" s="198">
        <v>6659723</v>
      </c>
      <c r="D2673" s="198">
        <v>6659723</v>
      </c>
      <c r="E2673" s="198">
        <v>0</v>
      </c>
    </row>
    <row r="2674" spans="2:5">
      <c r="B2674" s="213" t="s">
        <v>1787</v>
      </c>
      <c r="C2674" s="198">
        <v>4718384</v>
      </c>
      <c r="D2674" s="198">
        <v>4718384</v>
      </c>
      <c r="E2674" s="198">
        <v>0</v>
      </c>
    </row>
    <row r="2675" spans="2:5">
      <c r="B2675" s="212" t="s">
        <v>1788</v>
      </c>
      <c r="C2675" s="198">
        <v>4718384</v>
      </c>
      <c r="D2675" s="198">
        <v>4718384</v>
      </c>
      <c r="E2675" s="198">
        <v>0</v>
      </c>
    </row>
    <row r="2676" spans="2:5">
      <c r="B2676" s="213" t="s">
        <v>3947</v>
      </c>
      <c r="C2676" s="198">
        <v>33693024</v>
      </c>
      <c r="D2676" s="198">
        <v>30060839</v>
      </c>
      <c r="E2676" s="198">
        <v>29507813.399999999</v>
      </c>
    </row>
    <row r="2677" spans="2:5">
      <c r="B2677" s="212" t="s">
        <v>2656</v>
      </c>
      <c r="C2677" s="198">
        <v>33693024</v>
      </c>
      <c r="D2677" s="198">
        <v>30060839</v>
      </c>
      <c r="E2677" s="198">
        <v>29507813.399999999</v>
      </c>
    </row>
    <row r="2678" spans="2:5">
      <c r="B2678" s="213" t="s">
        <v>3946</v>
      </c>
      <c r="C2678" s="198">
        <v>11087637</v>
      </c>
      <c r="D2678" s="198">
        <v>11087637</v>
      </c>
      <c r="E2678" s="198">
        <v>0</v>
      </c>
    </row>
    <row r="2679" spans="2:5">
      <c r="B2679" s="212" t="s">
        <v>1789</v>
      </c>
      <c r="C2679" s="198">
        <v>11087637</v>
      </c>
      <c r="D2679" s="198">
        <v>11087637</v>
      </c>
      <c r="E2679" s="198">
        <v>0</v>
      </c>
    </row>
    <row r="2680" spans="2:5">
      <c r="B2680" s="213" t="s">
        <v>3945</v>
      </c>
      <c r="C2680" s="198">
        <v>2210394</v>
      </c>
      <c r="D2680" s="198">
        <v>210394</v>
      </c>
      <c r="E2680" s="198">
        <v>0</v>
      </c>
    </row>
    <row r="2681" spans="2:5">
      <c r="B2681" s="212" t="s">
        <v>3009</v>
      </c>
      <c r="C2681" s="198">
        <v>2210394</v>
      </c>
      <c r="D2681" s="198">
        <v>210394</v>
      </c>
      <c r="E2681" s="198">
        <v>0</v>
      </c>
    </row>
    <row r="2682" spans="2:5">
      <c r="B2682" s="213" t="s">
        <v>501</v>
      </c>
      <c r="C2682" s="198">
        <v>241916640</v>
      </c>
      <c r="D2682" s="198">
        <v>224051705.13999999</v>
      </c>
      <c r="E2682" s="198">
        <v>211649001.39999998</v>
      </c>
    </row>
    <row r="2683" spans="2:5">
      <c r="B2683" s="212" t="s">
        <v>847</v>
      </c>
      <c r="C2683" s="198">
        <v>241916640</v>
      </c>
      <c r="D2683" s="198">
        <v>224051705.13999999</v>
      </c>
      <c r="E2683" s="198">
        <v>211649001.39999998</v>
      </c>
    </row>
    <row r="2684" spans="2:5">
      <c r="B2684" s="213" t="s">
        <v>1790</v>
      </c>
      <c r="C2684" s="198">
        <v>21509631</v>
      </c>
      <c r="D2684" s="198">
        <v>21509631</v>
      </c>
      <c r="E2684" s="198">
        <v>4787992.08</v>
      </c>
    </row>
    <row r="2685" spans="2:5">
      <c r="B2685" s="212" t="s">
        <v>1791</v>
      </c>
      <c r="C2685" s="198">
        <v>21509631</v>
      </c>
      <c r="D2685" s="198">
        <v>21509631</v>
      </c>
      <c r="E2685" s="198">
        <v>4787992.08</v>
      </c>
    </row>
    <row r="2686" spans="2:5">
      <c r="B2686" s="213" t="s">
        <v>1792</v>
      </c>
      <c r="C2686" s="198">
        <v>4718384</v>
      </c>
      <c r="D2686" s="198">
        <v>1087476.5</v>
      </c>
      <c r="E2686" s="198">
        <v>1087475.1599999999</v>
      </c>
    </row>
    <row r="2687" spans="2:5">
      <c r="B2687" s="212" t="s">
        <v>1793</v>
      </c>
      <c r="C2687" s="198">
        <v>4718384</v>
      </c>
      <c r="D2687" s="198">
        <v>1087476.5</v>
      </c>
      <c r="E2687" s="198">
        <v>1087475.1599999999</v>
      </c>
    </row>
    <row r="2688" spans="2:5">
      <c r="B2688" s="213" t="s">
        <v>3944</v>
      </c>
      <c r="C2688" s="198">
        <v>32064029</v>
      </c>
      <c r="D2688" s="198">
        <v>64984377.780000001</v>
      </c>
      <c r="E2688" s="198">
        <v>60140754.009999998</v>
      </c>
    </row>
    <row r="2689" spans="2:5">
      <c r="B2689" s="212" t="s">
        <v>3010</v>
      </c>
      <c r="C2689" s="198">
        <v>32064029</v>
      </c>
      <c r="D2689" s="198">
        <v>64984377.780000001</v>
      </c>
      <c r="E2689" s="198">
        <v>60140754.009999998</v>
      </c>
    </row>
    <row r="2690" spans="2:5">
      <c r="B2690" s="213" t="s">
        <v>3943</v>
      </c>
      <c r="C2690" s="198">
        <v>4718384</v>
      </c>
      <c r="D2690" s="198">
        <v>4718384</v>
      </c>
      <c r="E2690" s="198">
        <v>1087475.1599999999</v>
      </c>
    </row>
    <row r="2691" spans="2:5">
      <c r="B2691" s="212" t="s">
        <v>1794</v>
      </c>
      <c r="C2691" s="198">
        <v>4718384</v>
      </c>
      <c r="D2691" s="198">
        <v>4718384</v>
      </c>
      <c r="E2691" s="198">
        <v>1087475.1599999999</v>
      </c>
    </row>
    <row r="2692" spans="2:5">
      <c r="B2692" s="213" t="s">
        <v>502</v>
      </c>
      <c r="C2692" s="198">
        <v>138822901</v>
      </c>
      <c r="D2692" s="198">
        <v>98175090.430000007</v>
      </c>
      <c r="E2692" s="198">
        <v>36144657.289999999</v>
      </c>
    </row>
    <row r="2693" spans="2:5">
      <c r="B2693" s="212" t="s">
        <v>848</v>
      </c>
      <c r="C2693" s="198">
        <v>138822901</v>
      </c>
      <c r="D2693" s="198">
        <v>98175090.430000007</v>
      </c>
      <c r="E2693" s="198">
        <v>36144657.289999999</v>
      </c>
    </row>
    <row r="2694" spans="2:5">
      <c r="B2694" s="213" t="s">
        <v>3942</v>
      </c>
      <c r="C2694" s="198">
        <v>12351763</v>
      </c>
      <c r="D2694" s="198">
        <v>2789462.18</v>
      </c>
      <c r="E2694" s="198">
        <v>2789460.63</v>
      </c>
    </row>
    <row r="2695" spans="2:5">
      <c r="B2695" s="212" t="s">
        <v>1795</v>
      </c>
      <c r="C2695" s="198">
        <v>12351763</v>
      </c>
      <c r="D2695" s="198">
        <v>2789462.18</v>
      </c>
      <c r="E2695" s="198">
        <v>2789460.63</v>
      </c>
    </row>
    <row r="2696" spans="2:5">
      <c r="B2696" s="213" t="s">
        <v>503</v>
      </c>
      <c r="C2696" s="198">
        <v>48368948</v>
      </c>
      <c r="D2696" s="198">
        <v>48368949</v>
      </c>
      <c r="E2696" s="198">
        <v>46898765.590000004</v>
      </c>
    </row>
    <row r="2697" spans="2:5">
      <c r="B2697" s="212" t="s">
        <v>849</v>
      </c>
      <c r="C2697" s="198">
        <v>48368948</v>
      </c>
      <c r="D2697" s="198">
        <v>48368949</v>
      </c>
      <c r="E2697" s="198">
        <v>46898765.590000004</v>
      </c>
    </row>
    <row r="2698" spans="2:5">
      <c r="B2698" s="213" t="s">
        <v>3941</v>
      </c>
      <c r="C2698" s="198">
        <v>12351763</v>
      </c>
      <c r="D2698" s="198">
        <v>2789462.18</v>
      </c>
      <c r="E2698" s="198">
        <v>2789460.64</v>
      </c>
    </row>
    <row r="2699" spans="2:5">
      <c r="B2699" s="212" t="s">
        <v>1796</v>
      </c>
      <c r="C2699" s="198">
        <v>12351763</v>
      </c>
      <c r="D2699" s="198">
        <v>2789462.18</v>
      </c>
      <c r="E2699" s="198">
        <v>2789460.64</v>
      </c>
    </row>
    <row r="2700" spans="2:5">
      <c r="B2700" s="213" t="s">
        <v>504</v>
      </c>
      <c r="C2700" s="198">
        <v>29766749</v>
      </c>
      <c r="D2700" s="198">
        <v>101414252.55</v>
      </c>
      <c r="E2700" s="198">
        <v>81346841.239999995</v>
      </c>
    </row>
    <row r="2701" spans="2:5">
      <c r="B2701" s="212" t="s">
        <v>850</v>
      </c>
      <c r="C2701" s="198">
        <v>29766749</v>
      </c>
      <c r="D2701" s="198">
        <v>101414252.55</v>
      </c>
      <c r="E2701" s="198">
        <v>81346841.239999995</v>
      </c>
    </row>
    <row r="2702" spans="2:5">
      <c r="B2702" s="213" t="s">
        <v>1797</v>
      </c>
      <c r="C2702" s="198">
        <v>6659723</v>
      </c>
      <c r="D2702" s="198">
        <v>1477818.4</v>
      </c>
      <c r="E2702" s="198">
        <v>1477816.48</v>
      </c>
    </row>
    <row r="2703" spans="2:5">
      <c r="B2703" s="212" t="s">
        <v>1798</v>
      </c>
      <c r="C2703" s="198">
        <v>6659723</v>
      </c>
      <c r="D2703" s="198">
        <v>1477818.4</v>
      </c>
      <c r="E2703" s="198">
        <v>1477816.48</v>
      </c>
    </row>
    <row r="2704" spans="2:5">
      <c r="B2704" s="213" t="s">
        <v>2657</v>
      </c>
      <c r="C2704" s="198">
        <v>83777259</v>
      </c>
      <c r="D2704" s="198">
        <v>73691986</v>
      </c>
      <c r="E2704" s="198">
        <v>73164534.479999989</v>
      </c>
    </row>
    <row r="2705" spans="2:5">
      <c r="B2705" s="212" t="s">
        <v>2658</v>
      </c>
      <c r="C2705" s="198">
        <v>83777259</v>
      </c>
      <c r="D2705" s="198">
        <v>73691986</v>
      </c>
      <c r="E2705" s="198">
        <v>73164534.479999989</v>
      </c>
    </row>
    <row r="2706" spans="2:5">
      <c r="B2706" s="213" t="s">
        <v>505</v>
      </c>
      <c r="C2706" s="198">
        <v>1353993</v>
      </c>
      <c r="D2706" s="198">
        <v>32683799.739999998</v>
      </c>
      <c r="E2706" s="198">
        <v>24372448.350000001</v>
      </c>
    </row>
    <row r="2707" spans="2:5">
      <c r="B2707" s="212" t="s">
        <v>851</v>
      </c>
      <c r="C2707" s="198">
        <v>1353993</v>
      </c>
      <c r="D2707" s="198">
        <v>32683799.739999998</v>
      </c>
      <c r="E2707" s="198">
        <v>24372448.350000001</v>
      </c>
    </row>
    <row r="2708" spans="2:5">
      <c r="B2708" s="213" t="s">
        <v>979</v>
      </c>
      <c r="C2708" s="198">
        <v>1634443</v>
      </c>
      <c r="D2708" s="198">
        <v>0</v>
      </c>
      <c r="E2708" s="198">
        <v>0</v>
      </c>
    </row>
    <row r="2709" spans="2:5">
      <c r="B2709" s="212" t="s">
        <v>980</v>
      </c>
      <c r="C2709" s="198">
        <v>1634443</v>
      </c>
      <c r="D2709" s="198">
        <v>0</v>
      </c>
      <c r="E2709" s="198">
        <v>0</v>
      </c>
    </row>
    <row r="2710" spans="2:5">
      <c r="B2710" s="213" t="s">
        <v>506</v>
      </c>
      <c r="C2710" s="198">
        <v>256993362</v>
      </c>
      <c r="D2710" s="198">
        <v>296991751</v>
      </c>
      <c r="E2710" s="198">
        <v>126991750.2</v>
      </c>
    </row>
    <row r="2711" spans="2:5">
      <c r="B2711" s="212" t="s">
        <v>852</v>
      </c>
      <c r="C2711" s="198">
        <v>256993362</v>
      </c>
      <c r="D2711" s="198">
        <v>296991751</v>
      </c>
      <c r="E2711" s="198">
        <v>126991750.2</v>
      </c>
    </row>
    <row r="2712" spans="2:5">
      <c r="B2712" s="213" t="s">
        <v>1094</v>
      </c>
      <c r="C2712" s="198">
        <v>56994132</v>
      </c>
      <c r="D2712" s="198">
        <v>53350193</v>
      </c>
      <c r="E2712" s="198">
        <v>53349540.079999998</v>
      </c>
    </row>
    <row r="2713" spans="2:5">
      <c r="B2713" s="212" t="s">
        <v>1095</v>
      </c>
      <c r="C2713" s="198">
        <v>56994132</v>
      </c>
      <c r="D2713" s="198">
        <v>53350193</v>
      </c>
      <c r="E2713" s="198">
        <v>53349540.079999998</v>
      </c>
    </row>
    <row r="2714" spans="2:5">
      <c r="B2714" s="213" t="s">
        <v>3011</v>
      </c>
      <c r="C2714" s="198">
        <v>200615327</v>
      </c>
      <c r="D2714" s="198">
        <v>304214807</v>
      </c>
      <c r="E2714" s="198">
        <v>194214798.09999999</v>
      </c>
    </row>
    <row r="2715" spans="2:5">
      <c r="B2715" s="212" t="s">
        <v>852</v>
      </c>
      <c r="C2715" s="198">
        <v>200615327</v>
      </c>
      <c r="D2715" s="198">
        <v>304214807</v>
      </c>
      <c r="E2715" s="198">
        <v>194214798.09999999</v>
      </c>
    </row>
    <row r="2716" spans="2:5">
      <c r="B2716" s="213" t="s">
        <v>3275</v>
      </c>
      <c r="C2716" s="198">
        <v>0</v>
      </c>
      <c r="D2716" s="198">
        <v>187602552.86000001</v>
      </c>
      <c r="E2716" s="198">
        <v>139146675.47</v>
      </c>
    </row>
    <row r="2717" spans="2:5">
      <c r="B2717" s="212" t="s">
        <v>3274</v>
      </c>
      <c r="C2717" s="198">
        <v>0</v>
      </c>
      <c r="D2717" s="198">
        <v>187602552.86000001</v>
      </c>
      <c r="E2717" s="198">
        <v>139146675.47</v>
      </c>
    </row>
    <row r="2718" spans="2:5">
      <c r="B2718" s="213" t="s">
        <v>3438</v>
      </c>
      <c r="C2718" s="198">
        <v>0</v>
      </c>
      <c r="D2718" s="198">
        <v>1322976.29</v>
      </c>
      <c r="E2718" s="198">
        <v>0</v>
      </c>
    </row>
    <row r="2719" spans="2:5">
      <c r="B2719" s="212" t="s">
        <v>3437</v>
      </c>
      <c r="C2719" s="198">
        <v>0</v>
      </c>
      <c r="D2719" s="198">
        <v>1322976.29</v>
      </c>
      <c r="E2719" s="198">
        <v>0</v>
      </c>
    </row>
    <row r="2720" spans="2:5">
      <c r="B2720" s="213" t="s">
        <v>3436</v>
      </c>
      <c r="C2720" s="198">
        <v>0</v>
      </c>
      <c r="D2720" s="198">
        <v>1322976.29</v>
      </c>
      <c r="E2720" s="198">
        <v>0</v>
      </c>
    </row>
    <row r="2721" spans="2:5">
      <c r="B2721" s="212" t="s">
        <v>3435</v>
      </c>
      <c r="C2721" s="198">
        <v>0</v>
      </c>
      <c r="D2721" s="198">
        <v>1322976.29</v>
      </c>
      <c r="E2721" s="198">
        <v>0</v>
      </c>
    </row>
    <row r="2722" spans="2:5">
      <c r="B2722" s="219" t="s">
        <v>283</v>
      </c>
      <c r="C2722" s="218">
        <v>221435530</v>
      </c>
      <c r="D2722" s="218">
        <v>162718205.19999999</v>
      </c>
      <c r="E2722" s="218">
        <v>46581930.929999992</v>
      </c>
    </row>
    <row r="2723" spans="2:5">
      <c r="B2723" s="213" t="s">
        <v>1364</v>
      </c>
      <c r="C2723" s="198">
        <v>146000000</v>
      </c>
      <c r="D2723" s="198">
        <v>113392426.17</v>
      </c>
      <c r="E2723" s="198">
        <v>37519803.989999995</v>
      </c>
    </row>
    <row r="2724" spans="2:5">
      <c r="B2724" s="212" t="s">
        <v>1365</v>
      </c>
      <c r="C2724" s="198">
        <v>146000000</v>
      </c>
      <c r="D2724" s="198">
        <v>113392426.17</v>
      </c>
      <c r="E2724" s="198">
        <v>37519803.989999995</v>
      </c>
    </row>
    <row r="2725" spans="2:5">
      <c r="B2725" s="213" t="s">
        <v>3940</v>
      </c>
      <c r="C2725" s="198">
        <v>28968834</v>
      </c>
      <c r="D2725" s="198">
        <v>0</v>
      </c>
      <c r="E2725" s="198">
        <v>0</v>
      </c>
    </row>
    <row r="2726" spans="2:5">
      <c r="B2726" s="212" t="s">
        <v>2531</v>
      </c>
      <c r="C2726" s="198">
        <v>28968834</v>
      </c>
      <c r="D2726" s="198">
        <v>0</v>
      </c>
      <c r="E2726" s="198">
        <v>0</v>
      </c>
    </row>
    <row r="2727" spans="2:5">
      <c r="B2727" s="213" t="s">
        <v>3939</v>
      </c>
      <c r="C2727" s="198">
        <v>30295751</v>
      </c>
      <c r="D2727" s="198">
        <v>0</v>
      </c>
      <c r="E2727" s="198">
        <v>0</v>
      </c>
    </row>
    <row r="2728" spans="2:5">
      <c r="B2728" s="212" t="s">
        <v>2530</v>
      </c>
      <c r="C2728" s="198">
        <v>30295751</v>
      </c>
      <c r="D2728" s="198">
        <v>0</v>
      </c>
      <c r="E2728" s="198">
        <v>0</v>
      </c>
    </row>
    <row r="2729" spans="2:5">
      <c r="B2729" s="213" t="s">
        <v>3938</v>
      </c>
      <c r="C2729" s="198">
        <v>16170945</v>
      </c>
      <c r="D2729" s="198">
        <v>16625779.029999999</v>
      </c>
      <c r="E2729" s="198">
        <v>2542258.08</v>
      </c>
    </row>
    <row r="2730" spans="2:5">
      <c r="B2730" s="212" t="s">
        <v>2548</v>
      </c>
      <c r="C2730" s="198">
        <v>16170945</v>
      </c>
      <c r="D2730" s="198">
        <v>16625779.029999999</v>
      </c>
      <c r="E2730" s="198">
        <v>2542258.08</v>
      </c>
    </row>
    <row r="2731" spans="2:5">
      <c r="B2731" s="213" t="s">
        <v>3191</v>
      </c>
      <c r="C2731" s="198">
        <v>0</v>
      </c>
      <c r="D2731" s="198">
        <v>32700000</v>
      </c>
      <c r="E2731" s="198">
        <v>6519868.8599999994</v>
      </c>
    </row>
    <row r="2732" spans="2:5">
      <c r="B2732" s="212" t="s">
        <v>3192</v>
      </c>
      <c r="C2732" s="198">
        <v>0</v>
      </c>
      <c r="D2732" s="198">
        <v>32700000</v>
      </c>
      <c r="E2732" s="198">
        <v>6519868.8599999994</v>
      </c>
    </row>
    <row r="2733" spans="2:5">
      <c r="B2733" s="214" t="s">
        <v>507</v>
      </c>
      <c r="C2733" s="198">
        <v>758300741</v>
      </c>
      <c r="D2733" s="198">
        <v>665978465.1500001</v>
      </c>
      <c r="E2733" s="198">
        <v>374476134.25</v>
      </c>
    </row>
    <row r="2734" spans="2:5">
      <c r="B2734" s="219" t="s">
        <v>281</v>
      </c>
      <c r="C2734" s="218">
        <v>450468358</v>
      </c>
      <c r="D2734" s="218">
        <v>436896082.15000015</v>
      </c>
      <c r="E2734" s="218">
        <v>230633715.67000002</v>
      </c>
    </row>
    <row r="2735" spans="2:5">
      <c r="B2735" s="213" t="s">
        <v>3685</v>
      </c>
      <c r="C2735" s="198">
        <v>0</v>
      </c>
      <c r="D2735" s="198">
        <v>46991489.960000001</v>
      </c>
      <c r="E2735" s="198">
        <v>46991489.950000003</v>
      </c>
    </row>
    <row r="2736" spans="2:5">
      <c r="B2736" s="212" t="s">
        <v>3684</v>
      </c>
      <c r="C2736" s="198">
        <v>0</v>
      </c>
      <c r="D2736" s="198">
        <v>46991489.960000001</v>
      </c>
      <c r="E2736" s="198">
        <v>46991489.950000003</v>
      </c>
    </row>
    <row r="2737" spans="2:5">
      <c r="B2737" s="213" t="s">
        <v>508</v>
      </c>
      <c r="C2737" s="198">
        <v>0</v>
      </c>
      <c r="D2737" s="198">
        <v>124286905</v>
      </c>
      <c r="E2737" s="198">
        <v>0</v>
      </c>
    </row>
    <row r="2738" spans="2:5">
      <c r="B2738" s="212" t="s">
        <v>853</v>
      </c>
      <c r="C2738" s="198">
        <v>0</v>
      </c>
      <c r="D2738" s="198">
        <v>124286905</v>
      </c>
      <c r="E2738" s="198">
        <v>0</v>
      </c>
    </row>
    <row r="2739" spans="2:5">
      <c r="B2739" s="213" t="s">
        <v>3937</v>
      </c>
      <c r="C2739" s="198">
        <v>4768626</v>
      </c>
      <c r="D2739" s="198">
        <v>2001021.55</v>
      </c>
      <c r="E2739" s="198">
        <v>1081517.04</v>
      </c>
    </row>
    <row r="2740" spans="2:5">
      <c r="B2740" s="212" t="s">
        <v>3193</v>
      </c>
      <c r="C2740" s="198">
        <v>0</v>
      </c>
      <c r="D2740" s="198">
        <v>919502.55</v>
      </c>
      <c r="E2740" s="198">
        <v>0</v>
      </c>
    </row>
    <row r="2741" spans="2:5">
      <c r="B2741" s="212" t="s">
        <v>2260</v>
      </c>
      <c r="C2741" s="198">
        <v>4768626</v>
      </c>
      <c r="D2741" s="198">
        <v>1081519</v>
      </c>
      <c r="E2741" s="198">
        <v>1081517.04</v>
      </c>
    </row>
    <row r="2742" spans="2:5">
      <c r="B2742" s="213" t="s">
        <v>2261</v>
      </c>
      <c r="C2742" s="198">
        <v>4768626</v>
      </c>
      <c r="D2742" s="198">
        <v>1081518.03</v>
      </c>
      <c r="E2742" s="198">
        <v>1081517.03</v>
      </c>
    </row>
    <row r="2743" spans="2:5">
      <c r="B2743" s="212" t="s">
        <v>2262</v>
      </c>
      <c r="C2743" s="198">
        <v>4768626</v>
      </c>
      <c r="D2743" s="198">
        <v>1081518.03</v>
      </c>
      <c r="E2743" s="198">
        <v>1081517.03</v>
      </c>
    </row>
    <row r="2744" spans="2:5">
      <c r="B2744" s="213" t="s">
        <v>2263</v>
      </c>
      <c r="C2744" s="198">
        <v>4768626</v>
      </c>
      <c r="D2744" s="198">
        <v>1</v>
      </c>
      <c r="E2744" s="198">
        <v>0</v>
      </c>
    </row>
    <row r="2745" spans="2:5">
      <c r="B2745" s="212" t="s">
        <v>2264</v>
      </c>
      <c r="C2745" s="198">
        <v>4768626</v>
      </c>
      <c r="D2745" s="198">
        <v>1</v>
      </c>
      <c r="E2745" s="198">
        <v>0</v>
      </c>
    </row>
    <row r="2746" spans="2:5">
      <c r="B2746" s="213" t="s">
        <v>2265</v>
      </c>
      <c r="C2746" s="198">
        <v>11208701</v>
      </c>
      <c r="D2746" s="198">
        <v>1</v>
      </c>
      <c r="E2746" s="198">
        <v>0</v>
      </c>
    </row>
    <row r="2747" spans="2:5">
      <c r="B2747" s="212" t="s">
        <v>2266</v>
      </c>
      <c r="C2747" s="198">
        <v>11208701</v>
      </c>
      <c r="D2747" s="198">
        <v>1</v>
      </c>
      <c r="E2747" s="198">
        <v>0</v>
      </c>
    </row>
    <row r="2748" spans="2:5">
      <c r="B2748" s="213" t="s">
        <v>2267</v>
      </c>
      <c r="C2748" s="198">
        <v>6731551</v>
      </c>
      <c r="D2748" s="198">
        <v>1</v>
      </c>
      <c r="E2748" s="198">
        <v>0</v>
      </c>
    </row>
    <row r="2749" spans="2:5">
      <c r="B2749" s="212" t="s">
        <v>2268</v>
      </c>
      <c r="C2749" s="198">
        <v>6731551</v>
      </c>
      <c r="D2749" s="198">
        <v>1</v>
      </c>
      <c r="E2749" s="198">
        <v>0</v>
      </c>
    </row>
    <row r="2750" spans="2:5">
      <c r="B2750" s="213" t="s">
        <v>2269</v>
      </c>
      <c r="C2750" s="198">
        <v>6731551</v>
      </c>
      <c r="D2750" s="198">
        <v>1</v>
      </c>
      <c r="E2750" s="198">
        <v>0</v>
      </c>
    </row>
    <row r="2751" spans="2:5">
      <c r="B2751" s="212" t="s">
        <v>2270</v>
      </c>
      <c r="C2751" s="198">
        <v>6731551</v>
      </c>
      <c r="D2751" s="198">
        <v>1</v>
      </c>
      <c r="E2751" s="198">
        <v>0</v>
      </c>
    </row>
    <row r="2752" spans="2:5">
      <c r="B2752" s="213" t="s">
        <v>2271</v>
      </c>
      <c r="C2752" s="198">
        <v>6731551</v>
      </c>
      <c r="D2752" s="198">
        <v>1</v>
      </c>
      <c r="E2752" s="198">
        <v>0</v>
      </c>
    </row>
    <row r="2753" spans="2:5">
      <c r="B2753" s="212" t="s">
        <v>2272</v>
      </c>
      <c r="C2753" s="198">
        <v>6731551</v>
      </c>
      <c r="D2753" s="198">
        <v>1</v>
      </c>
      <c r="E2753" s="198">
        <v>0</v>
      </c>
    </row>
    <row r="2754" spans="2:5">
      <c r="B2754" s="213" t="s">
        <v>2273</v>
      </c>
      <c r="C2754" s="198">
        <v>4768626</v>
      </c>
      <c r="D2754" s="198">
        <v>1072941</v>
      </c>
      <c r="E2754" s="198">
        <v>1072939.8400000001</v>
      </c>
    </row>
    <row r="2755" spans="2:5">
      <c r="B2755" s="212" t="s">
        <v>2274</v>
      </c>
      <c r="C2755" s="198">
        <v>4768626</v>
      </c>
      <c r="D2755" s="198">
        <v>1072941</v>
      </c>
      <c r="E2755" s="198">
        <v>1072939.8400000001</v>
      </c>
    </row>
    <row r="2756" spans="2:5">
      <c r="B2756" s="213" t="s">
        <v>2275</v>
      </c>
      <c r="C2756" s="198">
        <v>6731551</v>
      </c>
      <c r="D2756" s="198">
        <v>1514599</v>
      </c>
      <c r="E2756" s="198">
        <v>1514597.78</v>
      </c>
    </row>
    <row r="2757" spans="2:5">
      <c r="B2757" s="212" t="s">
        <v>2276</v>
      </c>
      <c r="C2757" s="198">
        <v>6731551</v>
      </c>
      <c r="D2757" s="198">
        <v>1514599</v>
      </c>
      <c r="E2757" s="198">
        <v>1514597.78</v>
      </c>
    </row>
    <row r="2758" spans="2:5">
      <c r="B2758" s="213" t="s">
        <v>2277</v>
      </c>
      <c r="C2758" s="198">
        <v>6731551</v>
      </c>
      <c r="D2758" s="198">
        <v>1514599</v>
      </c>
      <c r="E2758" s="198">
        <v>1514597.78</v>
      </c>
    </row>
    <row r="2759" spans="2:5">
      <c r="B2759" s="212" t="s">
        <v>2278</v>
      </c>
      <c r="C2759" s="198">
        <v>6731551</v>
      </c>
      <c r="D2759" s="198">
        <v>1514599</v>
      </c>
      <c r="E2759" s="198">
        <v>1514597.78</v>
      </c>
    </row>
    <row r="2760" spans="2:5">
      <c r="B2760" s="213" t="s">
        <v>2279</v>
      </c>
      <c r="C2760" s="198">
        <v>6731551</v>
      </c>
      <c r="D2760" s="198">
        <v>1514599</v>
      </c>
      <c r="E2760" s="198">
        <v>1514597.78</v>
      </c>
    </row>
    <row r="2761" spans="2:5">
      <c r="B2761" s="212" t="s">
        <v>2280</v>
      </c>
      <c r="C2761" s="198">
        <v>6731551</v>
      </c>
      <c r="D2761" s="198">
        <v>1514599</v>
      </c>
      <c r="E2761" s="198">
        <v>1514597.78</v>
      </c>
    </row>
    <row r="2762" spans="2:5">
      <c r="B2762" s="213" t="s">
        <v>2281</v>
      </c>
      <c r="C2762" s="198">
        <v>4768626</v>
      </c>
      <c r="D2762" s="198">
        <v>4768626</v>
      </c>
      <c r="E2762" s="198">
        <v>1072939.8400000001</v>
      </c>
    </row>
    <row r="2763" spans="2:5">
      <c r="B2763" s="212" t="s">
        <v>2282</v>
      </c>
      <c r="C2763" s="198">
        <v>4768626</v>
      </c>
      <c r="D2763" s="198">
        <v>4768626</v>
      </c>
      <c r="E2763" s="198">
        <v>1072939.8400000001</v>
      </c>
    </row>
    <row r="2764" spans="2:5">
      <c r="B2764" s="213" t="s">
        <v>2283</v>
      </c>
      <c r="C2764" s="198">
        <v>6731551</v>
      </c>
      <c r="D2764" s="198">
        <v>6731551</v>
      </c>
      <c r="E2764" s="198">
        <v>1514597.79</v>
      </c>
    </row>
    <row r="2765" spans="2:5">
      <c r="B2765" s="212" t="s">
        <v>2284</v>
      </c>
      <c r="C2765" s="198">
        <v>6731551</v>
      </c>
      <c r="D2765" s="198">
        <v>6731551</v>
      </c>
      <c r="E2765" s="198">
        <v>1514597.79</v>
      </c>
    </row>
    <row r="2766" spans="2:5">
      <c r="B2766" s="213" t="s">
        <v>2285</v>
      </c>
      <c r="C2766" s="198">
        <v>4768626</v>
      </c>
      <c r="D2766" s="198">
        <v>1</v>
      </c>
      <c r="E2766" s="198">
        <v>0</v>
      </c>
    </row>
    <row r="2767" spans="2:5">
      <c r="B2767" s="212" t="s">
        <v>2286</v>
      </c>
      <c r="C2767" s="198">
        <v>4768626</v>
      </c>
      <c r="D2767" s="198">
        <v>1</v>
      </c>
      <c r="E2767" s="198">
        <v>0</v>
      </c>
    </row>
    <row r="2768" spans="2:5">
      <c r="B2768" s="213" t="s">
        <v>2287</v>
      </c>
      <c r="C2768" s="198">
        <v>11208701</v>
      </c>
      <c r="D2768" s="198">
        <v>1</v>
      </c>
      <c r="E2768" s="198">
        <v>0</v>
      </c>
    </row>
    <row r="2769" spans="2:5">
      <c r="B2769" s="212" t="s">
        <v>2288</v>
      </c>
      <c r="C2769" s="198">
        <v>11208701</v>
      </c>
      <c r="D2769" s="198">
        <v>1</v>
      </c>
      <c r="E2769" s="198">
        <v>0</v>
      </c>
    </row>
    <row r="2770" spans="2:5">
      <c r="B2770" s="213" t="s">
        <v>2289</v>
      </c>
      <c r="C2770" s="198">
        <v>6567165</v>
      </c>
      <c r="D2770" s="198">
        <v>1</v>
      </c>
      <c r="E2770" s="198">
        <v>0</v>
      </c>
    </row>
    <row r="2771" spans="2:5">
      <c r="B2771" s="212" t="s">
        <v>2290</v>
      </c>
      <c r="C2771" s="198">
        <v>6567165</v>
      </c>
      <c r="D2771" s="198">
        <v>1</v>
      </c>
      <c r="E2771" s="198">
        <v>0</v>
      </c>
    </row>
    <row r="2772" spans="2:5">
      <c r="B2772" s="213" t="s">
        <v>3936</v>
      </c>
      <c r="C2772" s="198">
        <v>6731551</v>
      </c>
      <c r="D2772" s="198">
        <v>1</v>
      </c>
      <c r="E2772" s="198">
        <v>0</v>
      </c>
    </row>
    <row r="2773" spans="2:5">
      <c r="B2773" s="212" t="s">
        <v>2291</v>
      </c>
      <c r="C2773" s="198">
        <v>6731551</v>
      </c>
      <c r="D2773" s="198">
        <v>1</v>
      </c>
      <c r="E2773" s="198">
        <v>0</v>
      </c>
    </row>
    <row r="2774" spans="2:5">
      <c r="B2774" s="213" t="s">
        <v>2779</v>
      </c>
      <c r="C2774" s="198">
        <v>21794361</v>
      </c>
      <c r="D2774" s="198">
        <v>6538308</v>
      </c>
      <c r="E2774" s="198">
        <v>6514618</v>
      </c>
    </row>
    <row r="2775" spans="2:5">
      <c r="B2775" s="212" t="s">
        <v>2780</v>
      </c>
      <c r="C2775" s="198">
        <v>21794361</v>
      </c>
      <c r="D2775" s="198">
        <v>6538308</v>
      </c>
      <c r="E2775" s="198">
        <v>6514618</v>
      </c>
    </row>
    <row r="2776" spans="2:5">
      <c r="B2776" s="213" t="s">
        <v>3012</v>
      </c>
      <c r="C2776" s="198">
        <v>53450831</v>
      </c>
      <c r="D2776" s="198">
        <v>22308682</v>
      </c>
      <c r="E2776" s="198">
        <v>22308663.359999999</v>
      </c>
    </row>
    <row r="2777" spans="2:5">
      <c r="B2777" s="212" t="s">
        <v>3013</v>
      </c>
      <c r="C2777" s="198">
        <v>53450831</v>
      </c>
      <c r="D2777" s="198">
        <v>22308682</v>
      </c>
      <c r="E2777" s="198">
        <v>22308663.359999999</v>
      </c>
    </row>
    <row r="2778" spans="2:5">
      <c r="B2778" s="213" t="s">
        <v>509</v>
      </c>
      <c r="C2778" s="198">
        <v>2868620</v>
      </c>
      <c r="D2778" s="198">
        <v>2868620</v>
      </c>
      <c r="E2778" s="198">
        <v>2677332.29</v>
      </c>
    </row>
    <row r="2779" spans="2:5">
      <c r="B2779" s="212" t="s">
        <v>854</v>
      </c>
      <c r="C2779" s="198">
        <v>2868620</v>
      </c>
      <c r="D2779" s="198">
        <v>2868620</v>
      </c>
      <c r="E2779" s="198">
        <v>2677332.29</v>
      </c>
    </row>
    <row r="2780" spans="2:5">
      <c r="B2780" s="213" t="s">
        <v>2292</v>
      </c>
      <c r="C2780" s="198">
        <v>6731551</v>
      </c>
      <c r="D2780" s="198">
        <v>1</v>
      </c>
      <c r="E2780" s="198">
        <v>0</v>
      </c>
    </row>
    <row r="2781" spans="2:5">
      <c r="B2781" s="212" t="s">
        <v>2293</v>
      </c>
      <c r="C2781" s="198">
        <v>6731551</v>
      </c>
      <c r="D2781" s="198">
        <v>1</v>
      </c>
      <c r="E2781" s="198">
        <v>0</v>
      </c>
    </row>
    <row r="2782" spans="2:5">
      <c r="B2782" s="213" t="s">
        <v>2294</v>
      </c>
      <c r="C2782" s="198">
        <v>11208701</v>
      </c>
      <c r="D2782" s="198">
        <v>2421787.27</v>
      </c>
      <c r="E2782" s="198">
        <v>0</v>
      </c>
    </row>
    <row r="2783" spans="2:5">
      <c r="B2783" s="212" t="s">
        <v>2295</v>
      </c>
      <c r="C2783" s="198">
        <v>11208701</v>
      </c>
      <c r="D2783" s="198">
        <v>2421787.27</v>
      </c>
      <c r="E2783" s="198">
        <v>0</v>
      </c>
    </row>
    <row r="2784" spans="2:5">
      <c r="B2784" s="213" t="s">
        <v>2659</v>
      </c>
      <c r="C2784" s="198">
        <v>37280773</v>
      </c>
      <c r="D2784" s="198">
        <v>15857537.68</v>
      </c>
      <c r="E2784" s="198">
        <v>8137852.6799999997</v>
      </c>
    </row>
    <row r="2785" spans="2:5">
      <c r="B2785" s="212" t="s">
        <v>2660</v>
      </c>
      <c r="C2785" s="198">
        <v>37280773</v>
      </c>
      <c r="D2785" s="198">
        <v>15857537.68</v>
      </c>
      <c r="E2785" s="198">
        <v>8137852.6799999997</v>
      </c>
    </row>
    <row r="2786" spans="2:5">
      <c r="B2786" s="213" t="s">
        <v>3935</v>
      </c>
      <c r="C2786" s="198">
        <v>0</v>
      </c>
      <c r="D2786" s="198">
        <v>3114233.87</v>
      </c>
      <c r="E2786" s="198">
        <v>0</v>
      </c>
    </row>
    <row r="2787" spans="2:5">
      <c r="B2787" s="212" t="s">
        <v>3434</v>
      </c>
      <c r="C2787" s="198">
        <v>0</v>
      </c>
      <c r="D2787" s="198">
        <v>3114233.87</v>
      </c>
      <c r="E2787" s="198">
        <v>0</v>
      </c>
    </row>
    <row r="2788" spans="2:5">
      <c r="B2788" s="213" t="s">
        <v>510</v>
      </c>
      <c r="C2788" s="198">
        <v>95767327</v>
      </c>
      <c r="D2788" s="198">
        <v>93142625.010000005</v>
      </c>
      <c r="E2788" s="198">
        <v>55501137.960000001</v>
      </c>
    </row>
    <row r="2789" spans="2:5">
      <c r="B2789" s="212" t="s">
        <v>855</v>
      </c>
      <c r="C2789" s="198">
        <v>95767327</v>
      </c>
      <c r="D2789" s="198">
        <v>93142625.010000005</v>
      </c>
      <c r="E2789" s="198">
        <v>55501137.960000001</v>
      </c>
    </row>
    <row r="2790" spans="2:5">
      <c r="B2790" s="213" t="s">
        <v>3433</v>
      </c>
      <c r="C2790" s="198">
        <v>0</v>
      </c>
      <c r="D2790" s="198">
        <v>1332377.8899999999</v>
      </c>
      <c r="E2790" s="198">
        <v>0</v>
      </c>
    </row>
    <row r="2791" spans="2:5">
      <c r="B2791" s="212" t="s">
        <v>3432</v>
      </c>
      <c r="C2791" s="198">
        <v>0</v>
      </c>
      <c r="D2791" s="198">
        <v>1332377.8899999999</v>
      </c>
      <c r="E2791" s="198">
        <v>0</v>
      </c>
    </row>
    <row r="2792" spans="2:5">
      <c r="B2792" s="213" t="s">
        <v>3431</v>
      </c>
      <c r="C2792" s="198">
        <v>0</v>
      </c>
      <c r="D2792" s="198">
        <v>1875829.6</v>
      </c>
      <c r="E2792" s="198">
        <v>0</v>
      </c>
    </row>
    <row r="2793" spans="2:5">
      <c r="B2793" s="212" t="s">
        <v>3430</v>
      </c>
      <c r="C2793" s="198">
        <v>0</v>
      </c>
      <c r="D2793" s="198">
        <v>1875829.6</v>
      </c>
      <c r="E2793" s="198">
        <v>0</v>
      </c>
    </row>
    <row r="2794" spans="2:5">
      <c r="B2794" s="213" t="s">
        <v>3429</v>
      </c>
      <c r="C2794" s="198">
        <v>0</v>
      </c>
      <c r="D2794" s="198">
        <v>3114233.87</v>
      </c>
      <c r="E2794" s="198">
        <v>0</v>
      </c>
    </row>
    <row r="2795" spans="2:5">
      <c r="B2795" s="212" t="s">
        <v>3428</v>
      </c>
      <c r="C2795" s="198">
        <v>0</v>
      </c>
      <c r="D2795" s="198">
        <v>3114233.87</v>
      </c>
      <c r="E2795" s="198">
        <v>0</v>
      </c>
    </row>
    <row r="2796" spans="2:5">
      <c r="B2796" s="213" t="s">
        <v>3934</v>
      </c>
      <c r="C2796" s="198">
        <v>0</v>
      </c>
      <c r="D2796" s="198">
        <v>1875829.6</v>
      </c>
      <c r="E2796" s="198">
        <v>0</v>
      </c>
    </row>
    <row r="2797" spans="2:5">
      <c r="B2797" s="212" t="s">
        <v>3427</v>
      </c>
      <c r="C2797" s="198">
        <v>0</v>
      </c>
      <c r="D2797" s="198">
        <v>1875829.6</v>
      </c>
      <c r="E2797" s="198">
        <v>0</v>
      </c>
    </row>
    <row r="2798" spans="2:5">
      <c r="B2798" s="213" t="s">
        <v>3014</v>
      </c>
      <c r="C2798" s="198">
        <v>12325016</v>
      </c>
      <c r="D2798" s="198">
        <v>25000001</v>
      </c>
      <c r="E2798" s="198">
        <v>25000000</v>
      </c>
    </row>
    <row r="2799" spans="2:5">
      <c r="B2799" s="212" t="s">
        <v>3015</v>
      </c>
      <c r="C2799" s="198">
        <v>12325016</v>
      </c>
      <c r="D2799" s="198">
        <v>25000001</v>
      </c>
      <c r="E2799" s="198">
        <v>25000000</v>
      </c>
    </row>
    <row r="2800" spans="2:5">
      <c r="B2800" s="213" t="s">
        <v>3426</v>
      </c>
      <c r="C2800" s="198">
        <v>0</v>
      </c>
      <c r="D2800" s="198">
        <v>1332377.8899999999</v>
      </c>
      <c r="E2800" s="198">
        <v>0</v>
      </c>
    </row>
    <row r="2801" spans="2:5">
      <c r="B2801" s="212" t="s">
        <v>3425</v>
      </c>
      <c r="C2801" s="198">
        <v>0</v>
      </c>
      <c r="D2801" s="198">
        <v>1332377.8899999999</v>
      </c>
      <c r="E2801" s="198">
        <v>0</v>
      </c>
    </row>
    <row r="2802" spans="2:5">
      <c r="B2802" s="213" t="s">
        <v>3424</v>
      </c>
      <c r="C2802" s="198">
        <v>0</v>
      </c>
      <c r="D2802" s="198">
        <v>1875829.6</v>
      </c>
      <c r="E2802" s="198">
        <v>0</v>
      </c>
    </row>
    <row r="2803" spans="2:5">
      <c r="B2803" s="212" t="s">
        <v>3423</v>
      </c>
      <c r="C2803" s="198">
        <v>0</v>
      </c>
      <c r="D2803" s="198">
        <v>1875829.6</v>
      </c>
      <c r="E2803" s="198">
        <v>0</v>
      </c>
    </row>
    <row r="2804" spans="2:5">
      <c r="B2804" s="213" t="s">
        <v>3422</v>
      </c>
      <c r="C2804" s="198">
        <v>0</v>
      </c>
      <c r="D2804" s="198">
        <v>1332377.8899999999</v>
      </c>
      <c r="E2804" s="198">
        <v>0</v>
      </c>
    </row>
    <row r="2805" spans="2:5">
      <c r="B2805" s="212" t="s">
        <v>3421</v>
      </c>
      <c r="C2805" s="198">
        <v>0</v>
      </c>
      <c r="D2805" s="198">
        <v>1332377.8899999999</v>
      </c>
      <c r="E2805" s="198">
        <v>0</v>
      </c>
    </row>
    <row r="2806" spans="2:5">
      <c r="B2806" s="213" t="s">
        <v>3420</v>
      </c>
      <c r="C2806" s="198">
        <v>0</v>
      </c>
      <c r="D2806" s="198">
        <v>1332377.8899999999</v>
      </c>
      <c r="E2806" s="198">
        <v>0</v>
      </c>
    </row>
    <row r="2807" spans="2:5">
      <c r="B2807" s="212" t="s">
        <v>3419</v>
      </c>
      <c r="C2807" s="198">
        <v>0</v>
      </c>
      <c r="D2807" s="198">
        <v>1332377.8899999999</v>
      </c>
      <c r="E2807" s="198">
        <v>0</v>
      </c>
    </row>
    <row r="2808" spans="2:5">
      <c r="B2808" s="213" t="s">
        <v>3418</v>
      </c>
      <c r="C2808" s="198">
        <v>0</v>
      </c>
      <c r="D2808" s="198">
        <v>1875829.6</v>
      </c>
      <c r="E2808" s="198">
        <v>0</v>
      </c>
    </row>
    <row r="2809" spans="2:5">
      <c r="B2809" s="212" t="s">
        <v>3417</v>
      </c>
      <c r="C2809" s="198">
        <v>0</v>
      </c>
      <c r="D2809" s="198">
        <v>1875829.6</v>
      </c>
      <c r="E2809" s="198">
        <v>0</v>
      </c>
    </row>
    <row r="2810" spans="2:5">
      <c r="B2810" s="213" t="s">
        <v>1096</v>
      </c>
      <c r="C2810" s="198">
        <v>97592447</v>
      </c>
      <c r="D2810" s="198">
        <v>53135326.859999999</v>
      </c>
      <c r="E2810" s="198">
        <v>53135316.549999997</v>
      </c>
    </row>
    <row r="2811" spans="2:5">
      <c r="B2811" s="212" t="s">
        <v>1097</v>
      </c>
      <c r="C2811" s="198">
        <v>97592447</v>
      </c>
      <c r="D2811" s="198">
        <v>53135326.859999999</v>
      </c>
      <c r="E2811" s="198">
        <v>53135316.549999997</v>
      </c>
    </row>
    <row r="2812" spans="2:5">
      <c r="B2812" s="213" t="s">
        <v>3416</v>
      </c>
      <c r="C2812" s="198">
        <v>0</v>
      </c>
      <c r="D2812" s="198">
        <v>1875829.6</v>
      </c>
      <c r="E2812" s="198">
        <v>0</v>
      </c>
    </row>
    <row r="2813" spans="2:5">
      <c r="B2813" s="212" t="s">
        <v>3415</v>
      </c>
      <c r="C2813" s="198">
        <v>0</v>
      </c>
      <c r="D2813" s="198">
        <v>1875829.6</v>
      </c>
      <c r="E2813" s="198">
        <v>0</v>
      </c>
    </row>
    <row r="2814" spans="2:5">
      <c r="B2814" s="213" t="s">
        <v>3414</v>
      </c>
      <c r="C2814" s="198">
        <v>0</v>
      </c>
      <c r="D2814" s="198">
        <v>1875829.6</v>
      </c>
      <c r="E2814" s="198">
        <v>0</v>
      </c>
    </row>
    <row r="2815" spans="2:5">
      <c r="B2815" s="212" t="s">
        <v>3413</v>
      </c>
      <c r="C2815" s="198">
        <v>0</v>
      </c>
      <c r="D2815" s="198">
        <v>1875829.6</v>
      </c>
      <c r="E2815" s="198">
        <v>0</v>
      </c>
    </row>
    <row r="2816" spans="2:5">
      <c r="B2816" s="213" t="s">
        <v>3412</v>
      </c>
      <c r="C2816" s="198">
        <v>0</v>
      </c>
      <c r="D2816" s="198">
        <v>1332377.8899999999</v>
      </c>
      <c r="E2816" s="198">
        <v>0</v>
      </c>
    </row>
    <row r="2817" spans="2:5">
      <c r="B2817" s="212" t="s">
        <v>3411</v>
      </c>
      <c r="C2817" s="198">
        <v>0</v>
      </c>
      <c r="D2817" s="198">
        <v>1332377.8899999999</v>
      </c>
      <c r="E2817" s="198">
        <v>0</v>
      </c>
    </row>
    <row r="2818" spans="2:5">
      <c r="B2818" s="219" t="s">
        <v>298</v>
      </c>
      <c r="C2818" s="218">
        <v>307832383</v>
      </c>
      <c r="D2818" s="218">
        <v>229082383</v>
      </c>
      <c r="E2818" s="218">
        <v>143842418.58000001</v>
      </c>
    </row>
    <row r="2819" spans="2:5">
      <c r="B2819" s="213" t="s">
        <v>508</v>
      </c>
      <c r="C2819" s="198">
        <v>307832383</v>
      </c>
      <c r="D2819" s="198">
        <v>229082383</v>
      </c>
      <c r="E2819" s="198">
        <v>143842418.58000001</v>
      </c>
    </row>
    <row r="2820" spans="2:5">
      <c r="B2820" s="212" t="s">
        <v>853</v>
      </c>
      <c r="C2820" s="198">
        <v>307832383</v>
      </c>
      <c r="D2820" s="198">
        <v>229082383</v>
      </c>
      <c r="E2820" s="198">
        <v>143842418.58000001</v>
      </c>
    </row>
    <row r="2821" spans="2:5">
      <c r="B2821" s="214" t="s">
        <v>294</v>
      </c>
      <c r="C2821" s="198">
        <v>4366110256</v>
      </c>
      <c r="D2821" s="198">
        <v>4261485512.4499993</v>
      </c>
      <c r="E2821" s="198">
        <v>3362121198.4400001</v>
      </c>
    </row>
    <row r="2822" spans="2:5">
      <c r="B2822" s="219" t="s">
        <v>281</v>
      </c>
      <c r="C2822" s="218">
        <v>2925166791</v>
      </c>
      <c r="D2822" s="218">
        <v>2650585526.9399996</v>
      </c>
      <c r="E2822" s="218">
        <v>1862050536.7399995</v>
      </c>
    </row>
    <row r="2823" spans="2:5">
      <c r="B2823" s="213" t="s">
        <v>1032</v>
      </c>
      <c r="C2823" s="198">
        <v>2642267</v>
      </c>
      <c r="D2823" s="198">
        <v>2642267</v>
      </c>
      <c r="E2823" s="198">
        <v>0</v>
      </c>
    </row>
    <row r="2824" spans="2:5">
      <c r="B2824" s="212" t="s">
        <v>1033</v>
      </c>
      <c r="C2824" s="198">
        <v>2642267</v>
      </c>
      <c r="D2824" s="198">
        <v>2642267</v>
      </c>
      <c r="E2824" s="198">
        <v>0</v>
      </c>
    </row>
    <row r="2825" spans="2:5">
      <c r="B2825" s="213" t="s">
        <v>2781</v>
      </c>
      <c r="C2825" s="198">
        <v>176445360</v>
      </c>
      <c r="D2825" s="198">
        <v>161445360</v>
      </c>
      <c r="E2825" s="198">
        <v>161220403</v>
      </c>
    </row>
    <row r="2826" spans="2:5">
      <c r="B2826" s="212" t="s">
        <v>2782</v>
      </c>
      <c r="C2826" s="198">
        <v>176445360</v>
      </c>
      <c r="D2826" s="198">
        <v>161445360</v>
      </c>
      <c r="E2826" s="198">
        <v>161220403</v>
      </c>
    </row>
    <row r="2827" spans="2:5">
      <c r="B2827" s="213" t="s">
        <v>3933</v>
      </c>
      <c r="C2827" s="198">
        <v>0</v>
      </c>
      <c r="D2827" s="198">
        <v>7874654.75</v>
      </c>
      <c r="E2827" s="198">
        <v>7856346.5199999996</v>
      </c>
    </row>
    <row r="2828" spans="2:5">
      <c r="B2828" s="212" t="s">
        <v>3273</v>
      </c>
      <c r="C2828" s="198">
        <v>0</v>
      </c>
      <c r="D2828" s="198">
        <v>7874654.75</v>
      </c>
      <c r="E2828" s="198">
        <v>7856346.5199999996</v>
      </c>
    </row>
    <row r="2829" spans="2:5">
      <c r="B2829" s="213" t="s">
        <v>4204</v>
      </c>
      <c r="C2829" s="198">
        <v>0</v>
      </c>
      <c r="D2829" s="198">
        <v>17464487.039999999</v>
      </c>
      <c r="E2829" s="198">
        <v>0</v>
      </c>
    </row>
    <row r="2830" spans="2:5">
      <c r="B2830" s="212" t="s">
        <v>4203</v>
      </c>
      <c r="C2830" s="198">
        <v>0</v>
      </c>
      <c r="D2830" s="198">
        <v>17464487.039999999</v>
      </c>
      <c r="E2830" s="198">
        <v>0</v>
      </c>
    </row>
    <row r="2831" spans="2:5">
      <c r="B2831" s="213" t="s">
        <v>3218</v>
      </c>
      <c r="C2831" s="198">
        <v>0</v>
      </c>
      <c r="D2831" s="198">
        <v>6426000</v>
      </c>
      <c r="E2831" s="198">
        <v>0</v>
      </c>
    </row>
    <row r="2832" spans="2:5">
      <c r="B2832" s="212" t="s">
        <v>3217</v>
      </c>
      <c r="C2832" s="198">
        <v>0</v>
      </c>
      <c r="D2832" s="198">
        <v>6426000</v>
      </c>
      <c r="E2832" s="198">
        <v>0</v>
      </c>
    </row>
    <row r="2833" spans="2:5">
      <c r="B2833" s="213" t="s">
        <v>3932</v>
      </c>
      <c r="C2833" s="198">
        <v>0</v>
      </c>
      <c r="D2833" s="198">
        <v>3500000</v>
      </c>
      <c r="E2833" s="198">
        <v>0</v>
      </c>
    </row>
    <row r="2834" spans="2:5">
      <c r="B2834" s="212" t="s">
        <v>3216</v>
      </c>
      <c r="C2834" s="198">
        <v>0</v>
      </c>
      <c r="D2834" s="198">
        <v>3500000</v>
      </c>
      <c r="E2834" s="198">
        <v>0</v>
      </c>
    </row>
    <row r="2835" spans="2:5">
      <c r="B2835" s="213" t="s">
        <v>511</v>
      </c>
      <c r="C2835" s="198">
        <v>126602042</v>
      </c>
      <c r="D2835" s="198">
        <v>206042</v>
      </c>
      <c r="E2835" s="198">
        <v>0</v>
      </c>
    </row>
    <row r="2836" spans="2:5">
      <c r="B2836" s="212" t="s">
        <v>857</v>
      </c>
      <c r="C2836" s="198">
        <v>126602042</v>
      </c>
      <c r="D2836" s="198">
        <v>206042</v>
      </c>
      <c r="E2836" s="198">
        <v>0</v>
      </c>
    </row>
    <row r="2837" spans="2:5">
      <c r="B2837" s="213" t="s">
        <v>512</v>
      </c>
      <c r="C2837" s="198">
        <v>2424075</v>
      </c>
      <c r="D2837" s="198">
        <v>2424075</v>
      </c>
      <c r="E2837" s="198">
        <v>144089.51</v>
      </c>
    </row>
    <row r="2838" spans="2:5">
      <c r="B2838" s="212" t="s">
        <v>858</v>
      </c>
      <c r="C2838" s="198">
        <v>2424075</v>
      </c>
      <c r="D2838" s="198">
        <v>2424075</v>
      </c>
      <c r="E2838" s="198">
        <v>144089.51</v>
      </c>
    </row>
    <row r="2839" spans="2:5">
      <c r="B2839" s="213" t="s">
        <v>513</v>
      </c>
      <c r="C2839" s="198">
        <v>36150946</v>
      </c>
      <c r="D2839" s="198">
        <v>41150946</v>
      </c>
      <c r="E2839" s="198">
        <v>40306460</v>
      </c>
    </row>
    <row r="2840" spans="2:5">
      <c r="B2840" s="212" t="s">
        <v>859</v>
      </c>
      <c r="C2840" s="198">
        <v>36150946</v>
      </c>
      <c r="D2840" s="198">
        <v>41150946</v>
      </c>
      <c r="E2840" s="198">
        <v>40306460</v>
      </c>
    </row>
    <row r="2841" spans="2:5">
      <c r="B2841" s="213" t="s">
        <v>514</v>
      </c>
      <c r="C2841" s="198">
        <v>13585784</v>
      </c>
      <c r="D2841" s="198">
        <v>0</v>
      </c>
      <c r="E2841" s="198">
        <v>0</v>
      </c>
    </row>
    <row r="2842" spans="2:5">
      <c r="B2842" s="212" t="s">
        <v>860</v>
      </c>
      <c r="C2842" s="198">
        <v>13585784</v>
      </c>
      <c r="D2842" s="198">
        <v>0</v>
      </c>
      <c r="E2842" s="198">
        <v>0</v>
      </c>
    </row>
    <row r="2843" spans="2:5">
      <c r="B2843" s="213" t="s">
        <v>3931</v>
      </c>
      <c r="C2843" s="198">
        <v>7812291</v>
      </c>
      <c r="D2843" s="198">
        <v>7812291</v>
      </c>
      <c r="E2843" s="198">
        <v>0</v>
      </c>
    </row>
    <row r="2844" spans="2:5">
      <c r="B2844" s="212" t="s">
        <v>861</v>
      </c>
      <c r="C2844" s="198">
        <v>7812291</v>
      </c>
      <c r="D2844" s="198">
        <v>7812291</v>
      </c>
      <c r="E2844" s="198">
        <v>0</v>
      </c>
    </row>
    <row r="2845" spans="2:5">
      <c r="B2845" s="213" t="s">
        <v>515</v>
      </c>
      <c r="C2845" s="198">
        <v>5769597</v>
      </c>
      <c r="D2845" s="198">
        <v>10072440.609999999</v>
      </c>
      <c r="E2845" s="198">
        <v>6041293.7800000003</v>
      </c>
    </row>
    <row r="2846" spans="2:5">
      <c r="B2846" s="212" t="s">
        <v>862</v>
      </c>
      <c r="C2846" s="198">
        <v>5769597</v>
      </c>
      <c r="D2846" s="198">
        <v>10072440.609999999</v>
      </c>
      <c r="E2846" s="198">
        <v>6041293.7800000003</v>
      </c>
    </row>
    <row r="2847" spans="2:5">
      <c r="B2847" s="213" t="s">
        <v>516</v>
      </c>
      <c r="C2847" s="198">
        <v>1883869</v>
      </c>
      <c r="D2847" s="198">
        <v>4655632</v>
      </c>
      <c r="E2847" s="198">
        <v>3129248.35</v>
      </c>
    </row>
    <row r="2848" spans="2:5">
      <c r="B2848" s="212" t="s">
        <v>863</v>
      </c>
      <c r="C2848" s="198">
        <v>1883869</v>
      </c>
      <c r="D2848" s="198">
        <v>4655632</v>
      </c>
      <c r="E2848" s="198">
        <v>3129248.35</v>
      </c>
    </row>
    <row r="2849" spans="2:5">
      <c r="B2849" s="213" t="s">
        <v>517</v>
      </c>
      <c r="C2849" s="198">
        <v>27806785</v>
      </c>
      <c r="D2849" s="198">
        <v>39657901.520000003</v>
      </c>
      <c r="E2849" s="198">
        <v>19889954.800000001</v>
      </c>
    </row>
    <row r="2850" spans="2:5">
      <c r="B2850" s="212" t="s">
        <v>864</v>
      </c>
      <c r="C2850" s="198">
        <v>27806785</v>
      </c>
      <c r="D2850" s="198">
        <v>39657901.520000003</v>
      </c>
      <c r="E2850" s="198">
        <v>19889954.800000001</v>
      </c>
    </row>
    <row r="2851" spans="2:5">
      <c r="B2851" s="213" t="s">
        <v>3647</v>
      </c>
      <c r="C2851" s="198">
        <v>0</v>
      </c>
      <c r="D2851" s="198">
        <v>6835766.5300000003</v>
      </c>
      <c r="E2851" s="198">
        <v>6835763.6699999999</v>
      </c>
    </row>
    <row r="2852" spans="2:5">
      <c r="B2852" s="212" t="s">
        <v>3646</v>
      </c>
      <c r="C2852" s="198">
        <v>0</v>
      </c>
      <c r="D2852" s="198">
        <v>6835766.5300000003</v>
      </c>
      <c r="E2852" s="198">
        <v>6835763.6699999999</v>
      </c>
    </row>
    <row r="2853" spans="2:5">
      <c r="B2853" s="213" t="s">
        <v>2661</v>
      </c>
      <c r="C2853" s="198">
        <v>132499050</v>
      </c>
      <c r="D2853" s="198">
        <v>123361775</v>
      </c>
      <c r="E2853" s="198">
        <v>98970887.450000003</v>
      </c>
    </row>
    <row r="2854" spans="2:5">
      <c r="B2854" s="212" t="s">
        <v>2662</v>
      </c>
      <c r="C2854" s="198">
        <v>132499050</v>
      </c>
      <c r="D2854" s="198">
        <v>123361775</v>
      </c>
      <c r="E2854" s="198">
        <v>98970887.450000003</v>
      </c>
    </row>
    <row r="2855" spans="2:5">
      <c r="B2855" s="213" t="s">
        <v>2663</v>
      </c>
      <c r="C2855" s="198">
        <v>88742887</v>
      </c>
      <c r="D2855" s="198">
        <v>74238564</v>
      </c>
      <c r="E2855" s="198">
        <v>71534995.530000001</v>
      </c>
    </row>
    <row r="2856" spans="2:5">
      <c r="B2856" s="212" t="s">
        <v>2664</v>
      </c>
      <c r="C2856" s="198">
        <v>88742887</v>
      </c>
      <c r="D2856" s="198">
        <v>74238564</v>
      </c>
      <c r="E2856" s="198">
        <v>71534995.530000001</v>
      </c>
    </row>
    <row r="2857" spans="2:5">
      <c r="B2857" s="213" t="s">
        <v>2665</v>
      </c>
      <c r="C2857" s="198">
        <v>95131249</v>
      </c>
      <c r="D2857" s="198">
        <v>129909894.83</v>
      </c>
      <c r="E2857" s="198">
        <v>87587641.030000001</v>
      </c>
    </row>
    <row r="2858" spans="2:5">
      <c r="B2858" s="212" t="s">
        <v>2666</v>
      </c>
      <c r="C2858" s="198">
        <v>95131249</v>
      </c>
      <c r="D2858" s="198">
        <v>86491587</v>
      </c>
      <c r="E2858" s="198">
        <v>44169333.210000001</v>
      </c>
    </row>
    <row r="2859" spans="2:5">
      <c r="B2859" s="212" t="s">
        <v>3683</v>
      </c>
      <c r="C2859" s="198">
        <v>0</v>
      </c>
      <c r="D2859" s="198">
        <v>43418307.829999998</v>
      </c>
      <c r="E2859" s="198">
        <v>43418307.82</v>
      </c>
    </row>
    <row r="2860" spans="2:5">
      <c r="B2860" s="213" t="s">
        <v>3930</v>
      </c>
      <c r="C2860" s="198">
        <v>0</v>
      </c>
      <c r="D2860" s="198">
        <v>1332377.8899999999</v>
      </c>
      <c r="E2860" s="198">
        <v>0</v>
      </c>
    </row>
    <row r="2861" spans="2:5">
      <c r="B2861" s="212" t="s">
        <v>3410</v>
      </c>
      <c r="C2861" s="198">
        <v>0</v>
      </c>
      <c r="D2861" s="198">
        <v>1332377.8899999999</v>
      </c>
      <c r="E2861" s="198">
        <v>0</v>
      </c>
    </row>
    <row r="2862" spans="2:5">
      <c r="B2862" s="213" t="s">
        <v>3409</v>
      </c>
      <c r="C2862" s="198">
        <v>0</v>
      </c>
      <c r="D2862" s="198">
        <v>1332377.8899999999</v>
      </c>
      <c r="E2862" s="198">
        <v>0</v>
      </c>
    </row>
    <row r="2863" spans="2:5">
      <c r="B2863" s="212" t="s">
        <v>3408</v>
      </c>
      <c r="C2863" s="198">
        <v>0</v>
      </c>
      <c r="D2863" s="198">
        <v>1332377.8899999999</v>
      </c>
      <c r="E2863" s="198">
        <v>0</v>
      </c>
    </row>
    <row r="2864" spans="2:5">
      <c r="B2864" s="213" t="s">
        <v>3407</v>
      </c>
      <c r="C2864" s="198">
        <v>0</v>
      </c>
      <c r="D2864" s="198">
        <v>1332377.8899999999</v>
      </c>
      <c r="E2864" s="198">
        <v>0</v>
      </c>
    </row>
    <row r="2865" spans="2:5">
      <c r="B2865" s="212" t="s">
        <v>3406</v>
      </c>
      <c r="C2865" s="198">
        <v>0</v>
      </c>
      <c r="D2865" s="198">
        <v>1332377.8899999999</v>
      </c>
      <c r="E2865" s="198">
        <v>0</v>
      </c>
    </row>
    <row r="2866" spans="2:5">
      <c r="B2866" s="213" t="s">
        <v>518</v>
      </c>
      <c r="C2866" s="198">
        <v>19015184</v>
      </c>
      <c r="D2866" s="198">
        <v>50090649.490000002</v>
      </c>
      <c r="E2866" s="198">
        <v>28984264.34</v>
      </c>
    </row>
    <row r="2867" spans="2:5">
      <c r="B2867" s="212" t="s">
        <v>865</v>
      </c>
      <c r="C2867" s="198">
        <v>19015184</v>
      </c>
      <c r="D2867" s="198">
        <v>48758271.600000001</v>
      </c>
      <c r="E2867" s="198">
        <v>28984264.34</v>
      </c>
    </row>
    <row r="2868" spans="2:5">
      <c r="B2868" s="212" t="s">
        <v>3405</v>
      </c>
      <c r="C2868" s="198">
        <v>0</v>
      </c>
      <c r="D2868" s="198">
        <v>1332377.8899999999</v>
      </c>
      <c r="E2868" s="198">
        <v>0</v>
      </c>
    </row>
    <row r="2869" spans="2:5">
      <c r="B2869" s="213" t="s">
        <v>3929</v>
      </c>
      <c r="C2869" s="198">
        <v>26744703</v>
      </c>
      <c r="D2869" s="198">
        <v>2384057</v>
      </c>
      <c r="E2869" s="198">
        <v>2384000</v>
      </c>
    </row>
    <row r="2870" spans="2:5">
      <c r="B2870" s="212" t="s">
        <v>2783</v>
      </c>
      <c r="C2870" s="198">
        <v>26744703</v>
      </c>
      <c r="D2870" s="198">
        <v>2384057</v>
      </c>
      <c r="E2870" s="198">
        <v>2384000</v>
      </c>
    </row>
    <row r="2871" spans="2:5">
      <c r="B2871" s="213" t="s">
        <v>3928</v>
      </c>
      <c r="C2871" s="198">
        <v>4768626</v>
      </c>
      <c r="D2871" s="198">
        <v>5624403.8899999997</v>
      </c>
      <c r="E2871" s="198">
        <v>1563237.33</v>
      </c>
    </row>
    <row r="2872" spans="2:5">
      <c r="B2872" s="212" t="s">
        <v>1933</v>
      </c>
      <c r="C2872" s="198">
        <v>4768626</v>
      </c>
      <c r="D2872" s="198">
        <v>4292026</v>
      </c>
      <c r="E2872" s="198">
        <v>1563237.33</v>
      </c>
    </row>
    <row r="2873" spans="2:5">
      <c r="B2873" s="212" t="s">
        <v>3404</v>
      </c>
      <c r="C2873" s="198">
        <v>0</v>
      </c>
      <c r="D2873" s="198">
        <v>1332377.8899999999</v>
      </c>
      <c r="E2873" s="198">
        <v>0</v>
      </c>
    </row>
    <row r="2874" spans="2:5">
      <c r="B2874" s="213" t="s">
        <v>3927</v>
      </c>
      <c r="C2874" s="198">
        <v>141541201</v>
      </c>
      <c r="D2874" s="198">
        <v>117354553</v>
      </c>
      <c r="E2874" s="198">
        <v>41631448.32</v>
      </c>
    </row>
    <row r="2875" spans="2:5">
      <c r="B2875" s="212" t="s">
        <v>2667</v>
      </c>
      <c r="C2875" s="198">
        <v>141541201</v>
      </c>
      <c r="D2875" s="198">
        <v>117354553</v>
      </c>
      <c r="E2875" s="198">
        <v>41631448.32</v>
      </c>
    </row>
    <row r="2876" spans="2:5">
      <c r="B2876" s="213" t="s">
        <v>519</v>
      </c>
      <c r="C2876" s="198">
        <v>190094058</v>
      </c>
      <c r="D2876" s="198">
        <v>112912394</v>
      </c>
      <c r="E2876" s="198">
        <v>66317606.099999994</v>
      </c>
    </row>
    <row r="2877" spans="2:5">
      <c r="B2877" s="212" t="s">
        <v>866</v>
      </c>
      <c r="C2877" s="198">
        <v>190094058</v>
      </c>
      <c r="D2877" s="198">
        <v>112912394</v>
      </c>
      <c r="E2877" s="198">
        <v>66317606.099999994</v>
      </c>
    </row>
    <row r="2878" spans="2:5">
      <c r="B2878" s="213" t="s">
        <v>1934</v>
      </c>
      <c r="C2878" s="198">
        <v>4768626</v>
      </c>
      <c r="D2878" s="198">
        <v>5624203.8899999997</v>
      </c>
      <c r="E2878" s="198">
        <v>1563237.33</v>
      </c>
    </row>
    <row r="2879" spans="2:5">
      <c r="B2879" s="212" t="s">
        <v>1935</v>
      </c>
      <c r="C2879" s="198">
        <v>4768626</v>
      </c>
      <c r="D2879" s="198">
        <v>4291826</v>
      </c>
      <c r="E2879" s="198">
        <v>1563237.33</v>
      </c>
    </row>
    <row r="2880" spans="2:5">
      <c r="B2880" s="212" t="s">
        <v>3403</v>
      </c>
      <c r="C2880" s="198">
        <v>0</v>
      </c>
      <c r="D2880" s="198">
        <v>1332377.8899999999</v>
      </c>
      <c r="E2880" s="198">
        <v>0</v>
      </c>
    </row>
    <row r="2881" spans="2:5">
      <c r="B2881" s="213" t="s">
        <v>3926</v>
      </c>
      <c r="C2881" s="198">
        <v>152964898</v>
      </c>
      <c r="D2881" s="198">
        <v>127138214</v>
      </c>
      <c r="E2881" s="198">
        <v>108713359.47</v>
      </c>
    </row>
    <row r="2882" spans="2:5">
      <c r="B2882" s="212" t="s">
        <v>2784</v>
      </c>
      <c r="C2882" s="198">
        <v>152964898</v>
      </c>
      <c r="D2882" s="198">
        <v>127138214</v>
      </c>
      <c r="E2882" s="198">
        <v>108713359.47</v>
      </c>
    </row>
    <row r="2883" spans="2:5">
      <c r="B2883" s="213" t="s">
        <v>3925</v>
      </c>
      <c r="C2883" s="198">
        <v>11208701</v>
      </c>
      <c r="D2883" s="198">
        <v>10087901</v>
      </c>
      <c r="E2883" s="198">
        <v>4197562.68</v>
      </c>
    </row>
    <row r="2884" spans="2:5">
      <c r="B2884" s="212" t="s">
        <v>1936</v>
      </c>
      <c r="C2884" s="198">
        <v>11208701</v>
      </c>
      <c r="D2884" s="198">
        <v>10087901</v>
      </c>
      <c r="E2884" s="198">
        <v>4197562.68</v>
      </c>
    </row>
    <row r="2885" spans="2:5">
      <c r="B2885" s="213" t="s">
        <v>3016</v>
      </c>
      <c r="C2885" s="198">
        <v>3749866</v>
      </c>
      <c r="D2885" s="198">
        <v>1</v>
      </c>
      <c r="E2885" s="198">
        <v>0</v>
      </c>
    </row>
    <row r="2886" spans="2:5">
      <c r="B2886" s="212" t="s">
        <v>3017</v>
      </c>
      <c r="C2886" s="198">
        <v>3749866</v>
      </c>
      <c r="D2886" s="198">
        <v>1</v>
      </c>
      <c r="E2886" s="198">
        <v>0</v>
      </c>
    </row>
    <row r="2887" spans="2:5">
      <c r="B2887" s="213" t="s">
        <v>1937</v>
      </c>
      <c r="C2887" s="198">
        <v>4768626</v>
      </c>
      <c r="D2887" s="198">
        <v>4310626</v>
      </c>
      <c r="E2887" s="198">
        <v>0</v>
      </c>
    </row>
    <row r="2888" spans="2:5">
      <c r="B2888" s="212" t="s">
        <v>1938</v>
      </c>
      <c r="C2888" s="198">
        <v>4768626</v>
      </c>
      <c r="D2888" s="198">
        <v>4310626</v>
      </c>
      <c r="E2888" s="198">
        <v>0</v>
      </c>
    </row>
    <row r="2889" spans="2:5">
      <c r="B2889" s="213" t="s">
        <v>3924</v>
      </c>
      <c r="C2889" s="198">
        <v>38792781</v>
      </c>
      <c r="D2889" s="198">
        <v>32242984</v>
      </c>
      <c r="E2889" s="198">
        <v>20000000</v>
      </c>
    </row>
    <row r="2890" spans="2:5">
      <c r="B2890" s="212" t="s">
        <v>2785</v>
      </c>
      <c r="C2890" s="198">
        <v>38792781</v>
      </c>
      <c r="D2890" s="198">
        <v>32242984</v>
      </c>
      <c r="E2890" s="198">
        <v>20000000</v>
      </c>
    </row>
    <row r="2891" spans="2:5">
      <c r="B2891" s="213" t="s">
        <v>1939</v>
      </c>
      <c r="C2891" s="198">
        <v>6731551</v>
      </c>
      <c r="D2891" s="198">
        <v>4752384.8099999996</v>
      </c>
      <c r="E2891" s="198">
        <v>0</v>
      </c>
    </row>
    <row r="2892" spans="2:5">
      <c r="B2892" s="212" t="s">
        <v>1940</v>
      </c>
      <c r="C2892" s="198">
        <v>6731551</v>
      </c>
      <c r="D2892" s="198">
        <v>4752384.8099999996</v>
      </c>
      <c r="E2892" s="198">
        <v>0</v>
      </c>
    </row>
    <row r="2893" spans="2:5">
      <c r="B2893" s="213" t="s">
        <v>3923</v>
      </c>
      <c r="C2893" s="198">
        <v>0</v>
      </c>
      <c r="D2893" s="198">
        <v>2500000</v>
      </c>
      <c r="E2893" s="198">
        <v>0</v>
      </c>
    </row>
    <row r="2894" spans="2:5">
      <c r="B2894" s="212" t="s">
        <v>3682</v>
      </c>
      <c r="C2894" s="198">
        <v>0</v>
      </c>
      <c r="D2894" s="198">
        <v>2500000</v>
      </c>
      <c r="E2894" s="198">
        <v>0</v>
      </c>
    </row>
    <row r="2895" spans="2:5">
      <c r="B2895" s="213" t="s">
        <v>3922</v>
      </c>
      <c r="C2895" s="198">
        <v>12486882</v>
      </c>
      <c r="D2895" s="198">
        <v>32625081.190000001</v>
      </c>
      <c r="E2895" s="198">
        <v>9307924.2400000002</v>
      </c>
    </row>
    <row r="2896" spans="2:5">
      <c r="B2896" s="212" t="s">
        <v>3194</v>
      </c>
      <c r="C2896" s="198">
        <v>0</v>
      </c>
      <c r="D2896" s="198">
        <v>21365499.190000001</v>
      </c>
      <c r="E2896" s="198">
        <v>9307924.2400000002</v>
      </c>
    </row>
    <row r="2897" spans="2:5">
      <c r="B2897" s="212" t="s">
        <v>1941</v>
      </c>
      <c r="C2897" s="198">
        <v>12486882</v>
      </c>
      <c r="D2897" s="198">
        <v>11259582</v>
      </c>
      <c r="E2897" s="198">
        <v>0</v>
      </c>
    </row>
    <row r="2898" spans="2:5">
      <c r="B2898" s="213" t="s">
        <v>3921</v>
      </c>
      <c r="C2898" s="198">
        <v>4768626</v>
      </c>
      <c r="D2898" s="198">
        <v>1188102.28</v>
      </c>
      <c r="E2898" s="198">
        <v>1188096.46</v>
      </c>
    </row>
    <row r="2899" spans="2:5">
      <c r="B2899" s="212" t="s">
        <v>1942</v>
      </c>
      <c r="C2899" s="198">
        <v>4768626</v>
      </c>
      <c r="D2899" s="198">
        <v>1188102.28</v>
      </c>
      <c r="E2899" s="198">
        <v>1188096.46</v>
      </c>
    </row>
    <row r="2900" spans="2:5">
      <c r="B2900" s="213" t="s">
        <v>520</v>
      </c>
      <c r="C2900" s="198">
        <v>112184524</v>
      </c>
      <c r="D2900" s="198">
        <v>57287514</v>
      </c>
      <c r="E2900" s="198">
        <v>57287510.75</v>
      </c>
    </row>
    <row r="2901" spans="2:5">
      <c r="B2901" s="212" t="s">
        <v>867</v>
      </c>
      <c r="C2901" s="198">
        <v>112184524</v>
      </c>
      <c r="D2901" s="198">
        <v>57287514</v>
      </c>
      <c r="E2901" s="198">
        <v>57287510.75</v>
      </c>
    </row>
    <row r="2902" spans="2:5">
      <c r="B2902" s="213" t="s">
        <v>3920</v>
      </c>
      <c r="C2902" s="198">
        <v>11208701</v>
      </c>
      <c r="D2902" s="198">
        <v>2806236.06</v>
      </c>
      <c r="E2902" s="198">
        <v>2806235.21</v>
      </c>
    </row>
    <row r="2903" spans="2:5">
      <c r="B2903" s="212" t="s">
        <v>1943</v>
      </c>
      <c r="C2903" s="198">
        <v>11208701</v>
      </c>
      <c r="D2903" s="198">
        <v>2806236.06</v>
      </c>
      <c r="E2903" s="198">
        <v>2806235.21</v>
      </c>
    </row>
    <row r="2904" spans="2:5">
      <c r="B2904" s="213" t="s">
        <v>521</v>
      </c>
      <c r="C2904" s="198">
        <v>83503706</v>
      </c>
      <c r="D2904" s="198">
        <v>136162554.48000002</v>
      </c>
      <c r="E2904" s="198">
        <v>132772151.73999999</v>
      </c>
    </row>
    <row r="2905" spans="2:5">
      <c r="B2905" s="212" t="s">
        <v>868</v>
      </c>
      <c r="C2905" s="198">
        <v>83503706</v>
      </c>
      <c r="D2905" s="198">
        <v>136162554.48000002</v>
      </c>
      <c r="E2905" s="198">
        <v>132772151.73999999</v>
      </c>
    </row>
    <row r="2906" spans="2:5">
      <c r="B2906" s="213" t="s">
        <v>3919</v>
      </c>
      <c r="C2906" s="198">
        <v>11208701</v>
      </c>
      <c r="D2906" s="198">
        <v>2806236.06</v>
      </c>
      <c r="E2906" s="198">
        <v>2806235.21</v>
      </c>
    </row>
    <row r="2907" spans="2:5">
      <c r="B2907" s="212" t="s">
        <v>1944</v>
      </c>
      <c r="C2907" s="198">
        <v>11208701</v>
      </c>
      <c r="D2907" s="198">
        <v>2806236.06</v>
      </c>
      <c r="E2907" s="198">
        <v>2806235.21</v>
      </c>
    </row>
    <row r="2908" spans="2:5">
      <c r="B2908" s="213" t="s">
        <v>522</v>
      </c>
      <c r="C2908" s="198">
        <v>17964612</v>
      </c>
      <c r="D2908" s="198">
        <v>43352728.829999998</v>
      </c>
      <c r="E2908" s="198">
        <v>32539883.699999999</v>
      </c>
    </row>
    <row r="2909" spans="2:5">
      <c r="B2909" s="212" t="s">
        <v>869</v>
      </c>
      <c r="C2909" s="198">
        <v>17964612</v>
      </c>
      <c r="D2909" s="198">
        <v>43352728.829999998</v>
      </c>
      <c r="E2909" s="198">
        <v>32539883.699999999</v>
      </c>
    </row>
    <row r="2910" spans="2:5">
      <c r="B2910" s="213" t="s">
        <v>1945</v>
      </c>
      <c r="C2910" s="198">
        <v>4768626</v>
      </c>
      <c r="D2910" s="198">
        <v>1188097.45</v>
      </c>
      <c r="E2910" s="198">
        <v>1188096.45</v>
      </c>
    </row>
    <row r="2911" spans="2:5">
      <c r="B2911" s="212" t="s">
        <v>1946</v>
      </c>
      <c r="C2911" s="198">
        <v>4768626</v>
      </c>
      <c r="D2911" s="198">
        <v>1188097.45</v>
      </c>
      <c r="E2911" s="198">
        <v>1188096.45</v>
      </c>
    </row>
    <row r="2912" spans="2:5">
      <c r="B2912" s="213" t="s">
        <v>3918</v>
      </c>
      <c r="C2912" s="198">
        <v>11208701</v>
      </c>
      <c r="D2912" s="198">
        <v>11208701</v>
      </c>
      <c r="E2912" s="198">
        <v>2521954.12</v>
      </c>
    </row>
    <row r="2913" spans="2:5">
      <c r="B2913" s="212" t="s">
        <v>1947</v>
      </c>
      <c r="C2913" s="198">
        <v>11208701</v>
      </c>
      <c r="D2913" s="198">
        <v>11208701</v>
      </c>
      <c r="E2913" s="198">
        <v>2521954.12</v>
      </c>
    </row>
    <row r="2914" spans="2:5">
      <c r="B2914" s="213" t="s">
        <v>523</v>
      </c>
      <c r="C2914" s="198">
        <v>162289337</v>
      </c>
      <c r="D2914" s="198">
        <v>3668219.6</v>
      </c>
      <c r="E2914" s="198">
        <v>0</v>
      </c>
    </row>
    <row r="2915" spans="2:5">
      <c r="B2915" s="212" t="s">
        <v>870</v>
      </c>
      <c r="C2915" s="198">
        <v>162289337</v>
      </c>
      <c r="D2915" s="198">
        <v>3668219.6</v>
      </c>
      <c r="E2915" s="198">
        <v>0</v>
      </c>
    </row>
    <row r="2916" spans="2:5">
      <c r="B2916" s="213" t="s">
        <v>1948</v>
      </c>
      <c r="C2916" s="198">
        <v>12486882</v>
      </c>
      <c r="D2916" s="198">
        <v>12486882</v>
      </c>
      <c r="E2916" s="198">
        <v>2809547.05</v>
      </c>
    </row>
    <row r="2917" spans="2:5">
      <c r="B2917" s="212" t="s">
        <v>1949</v>
      </c>
      <c r="C2917" s="198">
        <v>12486882</v>
      </c>
      <c r="D2917" s="198">
        <v>12486882</v>
      </c>
      <c r="E2917" s="198">
        <v>2809547.05</v>
      </c>
    </row>
    <row r="2918" spans="2:5">
      <c r="B2918" s="213" t="s">
        <v>1950</v>
      </c>
      <c r="C2918" s="198">
        <v>4768626</v>
      </c>
      <c r="D2918" s="198">
        <v>4768626</v>
      </c>
      <c r="E2918" s="198">
        <v>1072940.79</v>
      </c>
    </row>
    <row r="2919" spans="2:5">
      <c r="B2919" s="212" t="s">
        <v>1951</v>
      </c>
      <c r="C2919" s="198">
        <v>4768626</v>
      </c>
      <c r="D2919" s="198">
        <v>4768626</v>
      </c>
      <c r="E2919" s="198">
        <v>1072940.79</v>
      </c>
    </row>
    <row r="2920" spans="2:5">
      <c r="B2920" s="213" t="s">
        <v>1952</v>
      </c>
      <c r="C2920" s="198">
        <v>11208701</v>
      </c>
      <c r="D2920" s="198">
        <v>11208701</v>
      </c>
      <c r="E2920" s="198">
        <v>2521954.13</v>
      </c>
    </row>
    <row r="2921" spans="2:5">
      <c r="B2921" s="212" t="s">
        <v>1953</v>
      </c>
      <c r="C2921" s="198">
        <v>11208701</v>
      </c>
      <c r="D2921" s="198">
        <v>11208701</v>
      </c>
      <c r="E2921" s="198">
        <v>2521954.13</v>
      </c>
    </row>
    <row r="2922" spans="2:5">
      <c r="B2922" s="213" t="s">
        <v>1954</v>
      </c>
      <c r="C2922" s="198">
        <v>6731551</v>
      </c>
      <c r="D2922" s="198">
        <v>1</v>
      </c>
      <c r="E2922" s="198">
        <v>0</v>
      </c>
    </row>
    <row r="2923" spans="2:5">
      <c r="B2923" s="212" t="s">
        <v>1955</v>
      </c>
      <c r="C2923" s="198">
        <v>6731551</v>
      </c>
      <c r="D2923" s="198">
        <v>1</v>
      </c>
      <c r="E2923" s="198">
        <v>0</v>
      </c>
    </row>
    <row r="2924" spans="2:5">
      <c r="B2924" s="213" t="s">
        <v>1956</v>
      </c>
      <c r="C2924" s="198">
        <v>4768626</v>
      </c>
      <c r="D2924" s="198">
        <v>1</v>
      </c>
      <c r="E2924" s="198">
        <v>0</v>
      </c>
    </row>
    <row r="2925" spans="2:5">
      <c r="B2925" s="212" t="s">
        <v>1957</v>
      </c>
      <c r="C2925" s="198">
        <v>4768626</v>
      </c>
      <c r="D2925" s="198">
        <v>1</v>
      </c>
      <c r="E2925" s="198">
        <v>0</v>
      </c>
    </row>
    <row r="2926" spans="2:5">
      <c r="B2926" s="213" t="s">
        <v>2725</v>
      </c>
      <c r="C2926" s="198">
        <v>11208701</v>
      </c>
      <c r="D2926" s="198">
        <v>1</v>
      </c>
      <c r="E2926" s="198">
        <v>0</v>
      </c>
    </row>
    <row r="2927" spans="2:5">
      <c r="B2927" s="212" t="s">
        <v>1958</v>
      </c>
      <c r="C2927" s="198">
        <v>11208701</v>
      </c>
      <c r="D2927" s="198">
        <v>1</v>
      </c>
      <c r="E2927" s="198">
        <v>0</v>
      </c>
    </row>
    <row r="2928" spans="2:5">
      <c r="B2928" s="213" t="s">
        <v>1959</v>
      </c>
      <c r="C2928" s="198">
        <v>11208701</v>
      </c>
      <c r="D2928" s="198">
        <v>1</v>
      </c>
      <c r="E2928" s="198">
        <v>0</v>
      </c>
    </row>
    <row r="2929" spans="2:5">
      <c r="B2929" s="212" t="s">
        <v>1960</v>
      </c>
      <c r="C2929" s="198">
        <v>11208701</v>
      </c>
      <c r="D2929" s="198">
        <v>1</v>
      </c>
      <c r="E2929" s="198">
        <v>0</v>
      </c>
    </row>
    <row r="2930" spans="2:5">
      <c r="B2930" s="213" t="s">
        <v>1961</v>
      </c>
      <c r="C2930" s="198">
        <v>4768626</v>
      </c>
      <c r="D2930" s="198">
        <v>1104978</v>
      </c>
      <c r="E2930" s="198">
        <v>1104976.57</v>
      </c>
    </row>
    <row r="2931" spans="2:5">
      <c r="B2931" s="212" t="s">
        <v>1962</v>
      </c>
      <c r="C2931" s="198">
        <v>4768626</v>
      </c>
      <c r="D2931" s="198">
        <v>1104978</v>
      </c>
      <c r="E2931" s="198">
        <v>1104976.57</v>
      </c>
    </row>
    <row r="2932" spans="2:5">
      <c r="B2932" s="213" t="s">
        <v>1963</v>
      </c>
      <c r="C2932" s="198">
        <v>11208701</v>
      </c>
      <c r="D2932" s="198">
        <v>2473133</v>
      </c>
      <c r="E2932" s="198">
        <v>2473131.88</v>
      </c>
    </row>
    <row r="2933" spans="2:5">
      <c r="B2933" s="212" t="s">
        <v>1964</v>
      </c>
      <c r="C2933" s="198">
        <v>11208701</v>
      </c>
      <c r="D2933" s="198">
        <v>2473133</v>
      </c>
      <c r="E2933" s="198">
        <v>2473131.88</v>
      </c>
    </row>
    <row r="2934" spans="2:5">
      <c r="B2934" s="213" t="s">
        <v>524</v>
      </c>
      <c r="C2934" s="198">
        <v>22368479</v>
      </c>
      <c r="D2934" s="198">
        <v>53688976.030000001</v>
      </c>
      <c r="E2934" s="198">
        <v>40074159.32</v>
      </c>
    </row>
    <row r="2935" spans="2:5">
      <c r="B2935" s="212" t="s">
        <v>871</v>
      </c>
      <c r="C2935" s="198">
        <v>22368479</v>
      </c>
      <c r="D2935" s="198">
        <v>53688976.030000001</v>
      </c>
      <c r="E2935" s="198">
        <v>40074159.32</v>
      </c>
    </row>
    <row r="2936" spans="2:5">
      <c r="B2936" s="213" t="s">
        <v>3917</v>
      </c>
      <c r="C2936" s="198">
        <v>6731551</v>
      </c>
      <c r="D2936" s="198">
        <v>1523285</v>
      </c>
      <c r="E2936" s="198">
        <v>1523283.76</v>
      </c>
    </row>
    <row r="2937" spans="2:5">
      <c r="B2937" s="212" t="s">
        <v>1965</v>
      </c>
      <c r="C2937" s="198">
        <v>6731551</v>
      </c>
      <c r="D2937" s="198">
        <v>1523285</v>
      </c>
      <c r="E2937" s="198">
        <v>1523283.76</v>
      </c>
    </row>
    <row r="2938" spans="2:5">
      <c r="B2938" s="213" t="s">
        <v>1966</v>
      </c>
      <c r="C2938" s="198">
        <v>6731551</v>
      </c>
      <c r="D2938" s="198">
        <v>1523285</v>
      </c>
      <c r="E2938" s="198">
        <v>1523283.76</v>
      </c>
    </row>
    <row r="2939" spans="2:5">
      <c r="B2939" s="212" t="s">
        <v>1967</v>
      </c>
      <c r="C2939" s="198">
        <v>6731551</v>
      </c>
      <c r="D2939" s="198">
        <v>1523285</v>
      </c>
      <c r="E2939" s="198">
        <v>1523283.76</v>
      </c>
    </row>
    <row r="2940" spans="2:5">
      <c r="B2940" s="213" t="s">
        <v>1968</v>
      </c>
      <c r="C2940" s="198">
        <v>4768626</v>
      </c>
      <c r="D2940" s="198">
        <v>1364160.44</v>
      </c>
      <c r="E2940" s="198">
        <v>1364158.89</v>
      </c>
    </row>
    <row r="2941" spans="2:5">
      <c r="B2941" s="212" t="s">
        <v>1969</v>
      </c>
      <c r="C2941" s="198">
        <v>4768626</v>
      </c>
      <c r="D2941" s="198">
        <v>1364160.44</v>
      </c>
      <c r="E2941" s="198">
        <v>1364158.89</v>
      </c>
    </row>
    <row r="2942" spans="2:5">
      <c r="B2942" s="213" t="s">
        <v>1970</v>
      </c>
      <c r="C2942" s="198">
        <v>11208701</v>
      </c>
      <c r="D2942" s="198">
        <v>2464947.17</v>
      </c>
      <c r="E2942" s="198">
        <v>2464945.83</v>
      </c>
    </row>
    <row r="2943" spans="2:5">
      <c r="B2943" s="212" t="s">
        <v>1971</v>
      </c>
      <c r="C2943" s="198">
        <v>11208701</v>
      </c>
      <c r="D2943" s="198">
        <v>2464947.17</v>
      </c>
      <c r="E2943" s="198">
        <v>2464945.83</v>
      </c>
    </row>
    <row r="2944" spans="2:5">
      <c r="B2944" s="213" t="s">
        <v>1972</v>
      </c>
      <c r="C2944" s="198">
        <v>4768626</v>
      </c>
      <c r="D2944" s="198">
        <v>1364160.42</v>
      </c>
      <c r="E2944" s="198">
        <v>1364158.89</v>
      </c>
    </row>
    <row r="2945" spans="2:5">
      <c r="B2945" s="212" t="s">
        <v>1973</v>
      </c>
      <c r="C2945" s="198">
        <v>4768626</v>
      </c>
      <c r="D2945" s="198">
        <v>1364160.42</v>
      </c>
      <c r="E2945" s="198">
        <v>1364158.89</v>
      </c>
    </row>
    <row r="2946" spans="2:5">
      <c r="B2946" s="213" t="s">
        <v>1974</v>
      </c>
      <c r="C2946" s="198">
        <v>11208701</v>
      </c>
      <c r="D2946" s="198">
        <v>1721789</v>
      </c>
      <c r="E2946" s="198">
        <v>1721785.53</v>
      </c>
    </row>
    <row r="2947" spans="2:5">
      <c r="B2947" s="212" t="s">
        <v>1975</v>
      </c>
      <c r="C2947" s="198">
        <v>11208701</v>
      </c>
      <c r="D2947" s="198">
        <v>1721789</v>
      </c>
      <c r="E2947" s="198">
        <v>1721785.53</v>
      </c>
    </row>
    <row r="2948" spans="2:5">
      <c r="B2948" s="213" t="s">
        <v>3916</v>
      </c>
      <c r="C2948" s="198">
        <v>6731551</v>
      </c>
      <c r="D2948" s="198">
        <v>2907757.46</v>
      </c>
      <c r="E2948" s="198">
        <v>2907756.89</v>
      </c>
    </row>
    <row r="2949" spans="2:5">
      <c r="B2949" s="212" t="s">
        <v>1976</v>
      </c>
      <c r="C2949" s="198">
        <v>6731551</v>
      </c>
      <c r="D2949" s="198">
        <v>2907757.46</v>
      </c>
      <c r="E2949" s="198">
        <v>2907756.89</v>
      </c>
    </row>
    <row r="2950" spans="2:5">
      <c r="B2950" s="213" t="s">
        <v>3915</v>
      </c>
      <c r="C2950" s="198">
        <v>89494061</v>
      </c>
      <c r="D2950" s="198">
        <v>0</v>
      </c>
      <c r="E2950" s="198">
        <v>0</v>
      </c>
    </row>
    <row r="2951" spans="2:5">
      <c r="B2951" s="212" t="s">
        <v>876</v>
      </c>
      <c r="C2951" s="198">
        <v>89494061</v>
      </c>
      <c r="D2951" s="198">
        <v>0</v>
      </c>
      <c r="E2951" s="198">
        <v>0</v>
      </c>
    </row>
    <row r="2952" spans="2:5">
      <c r="B2952" s="213" t="s">
        <v>525</v>
      </c>
      <c r="C2952" s="198">
        <v>41235553</v>
      </c>
      <c r="D2952" s="198">
        <v>75282306.620000005</v>
      </c>
      <c r="E2952" s="198">
        <v>40469440.420000002</v>
      </c>
    </row>
    <row r="2953" spans="2:5">
      <c r="B2953" s="212" t="s">
        <v>872</v>
      </c>
      <c r="C2953" s="198">
        <v>41235553</v>
      </c>
      <c r="D2953" s="198">
        <v>75282306.620000005</v>
      </c>
      <c r="E2953" s="198">
        <v>40469440.420000002</v>
      </c>
    </row>
    <row r="2954" spans="2:5">
      <c r="B2954" s="213" t="s">
        <v>1977</v>
      </c>
      <c r="C2954" s="198">
        <v>6731551</v>
      </c>
      <c r="D2954" s="198">
        <v>1721787.62</v>
      </c>
      <c r="E2954" s="198">
        <v>1721785.52</v>
      </c>
    </row>
    <row r="2955" spans="2:5">
      <c r="B2955" s="212" t="s">
        <v>1978</v>
      </c>
      <c r="C2955" s="198">
        <v>6731551</v>
      </c>
      <c r="D2955" s="198">
        <v>1721787.62</v>
      </c>
      <c r="E2955" s="198">
        <v>1721785.52</v>
      </c>
    </row>
    <row r="2956" spans="2:5">
      <c r="B2956" s="213" t="s">
        <v>1979</v>
      </c>
      <c r="C2956" s="198">
        <v>11208701</v>
      </c>
      <c r="D2956" s="198">
        <v>1721789</v>
      </c>
      <c r="E2956" s="198">
        <v>1721785.52</v>
      </c>
    </row>
    <row r="2957" spans="2:5">
      <c r="B2957" s="212" t="s">
        <v>1980</v>
      </c>
      <c r="C2957" s="198">
        <v>11208701</v>
      </c>
      <c r="D2957" s="198">
        <v>1721789</v>
      </c>
      <c r="E2957" s="198">
        <v>1721785.52</v>
      </c>
    </row>
    <row r="2958" spans="2:5">
      <c r="B2958" s="213" t="s">
        <v>1981</v>
      </c>
      <c r="C2958" s="198">
        <v>11208701</v>
      </c>
      <c r="D2958" s="198">
        <v>1203133.3600000001</v>
      </c>
      <c r="E2958" s="198">
        <v>1203124.6100000001</v>
      </c>
    </row>
    <row r="2959" spans="2:5">
      <c r="B2959" s="212" t="s">
        <v>1982</v>
      </c>
      <c r="C2959" s="198">
        <v>11208701</v>
      </c>
      <c r="D2959" s="198">
        <v>1203133.3600000001</v>
      </c>
      <c r="E2959" s="198">
        <v>1203124.6100000001</v>
      </c>
    </row>
    <row r="2960" spans="2:5">
      <c r="B2960" s="213" t="s">
        <v>3914</v>
      </c>
      <c r="C2960" s="198">
        <v>11208701</v>
      </c>
      <c r="D2960" s="198">
        <v>1688353.35</v>
      </c>
      <c r="E2960" s="198">
        <v>1688348.2</v>
      </c>
    </row>
    <row r="2961" spans="2:5">
      <c r="B2961" s="212" t="s">
        <v>1983</v>
      </c>
      <c r="C2961" s="198">
        <v>11208701</v>
      </c>
      <c r="D2961" s="198">
        <v>1688353.35</v>
      </c>
      <c r="E2961" s="198">
        <v>1688348.2</v>
      </c>
    </row>
    <row r="2962" spans="2:5">
      <c r="B2962" s="213" t="s">
        <v>526</v>
      </c>
      <c r="C2962" s="198">
        <v>112581153</v>
      </c>
      <c r="D2962" s="198">
        <v>267547760.71000001</v>
      </c>
      <c r="E2962" s="198">
        <v>208811256.55000001</v>
      </c>
    </row>
    <row r="2963" spans="2:5">
      <c r="B2963" s="212" t="s">
        <v>873</v>
      </c>
      <c r="C2963" s="198">
        <v>112581153</v>
      </c>
      <c r="D2963" s="198">
        <v>267547760.71000001</v>
      </c>
      <c r="E2963" s="198">
        <v>208811256.55000001</v>
      </c>
    </row>
    <row r="2964" spans="2:5">
      <c r="B2964" s="213" t="s">
        <v>1984</v>
      </c>
      <c r="C2964" s="198">
        <v>4768626</v>
      </c>
      <c r="D2964" s="198">
        <v>2473677.06</v>
      </c>
      <c r="E2964" s="198">
        <v>2473676.6800000002</v>
      </c>
    </row>
    <row r="2965" spans="2:5">
      <c r="B2965" s="212" t="s">
        <v>1985</v>
      </c>
      <c r="C2965" s="198">
        <v>4768626</v>
      </c>
      <c r="D2965" s="198">
        <v>2473677.06</v>
      </c>
      <c r="E2965" s="198">
        <v>2473676.6800000002</v>
      </c>
    </row>
    <row r="2966" spans="2:5">
      <c r="B2966" s="213" t="s">
        <v>1986</v>
      </c>
      <c r="C2966" s="198">
        <v>6731551</v>
      </c>
      <c r="D2966" s="198">
        <v>2473681.0099999998</v>
      </c>
      <c r="E2966" s="198">
        <v>2473676.67</v>
      </c>
    </row>
    <row r="2967" spans="2:5">
      <c r="B2967" s="212" t="s">
        <v>1987</v>
      </c>
      <c r="C2967" s="198">
        <v>6731551</v>
      </c>
      <c r="D2967" s="198">
        <v>2473681.0099999998</v>
      </c>
      <c r="E2967" s="198">
        <v>2473676.67</v>
      </c>
    </row>
    <row r="2968" spans="2:5">
      <c r="B2968" s="213" t="s">
        <v>1988</v>
      </c>
      <c r="C2968" s="198">
        <v>11208701</v>
      </c>
      <c r="D2968" s="198">
        <v>10132201</v>
      </c>
      <c r="E2968" s="198">
        <v>0</v>
      </c>
    </row>
    <row r="2969" spans="2:5">
      <c r="B2969" s="212" t="s">
        <v>1989</v>
      </c>
      <c r="C2969" s="198">
        <v>11208701</v>
      </c>
      <c r="D2969" s="198">
        <v>10132201</v>
      </c>
      <c r="E2969" s="198">
        <v>0</v>
      </c>
    </row>
    <row r="2970" spans="2:5">
      <c r="B2970" s="213" t="s">
        <v>1990</v>
      </c>
      <c r="C2970" s="198">
        <v>11208701</v>
      </c>
      <c r="D2970" s="198">
        <v>10132201</v>
      </c>
      <c r="E2970" s="198">
        <v>3808017.08</v>
      </c>
    </row>
    <row r="2971" spans="2:5">
      <c r="B2971" s="212" t="s">
        <v>1991</v>
      </c>
      <c r="C2971" s="198">
        <v>11208701</v>
      </c>
      <c r="D2971" s="198">
        <v>10132201</v>
      </c>
      <c r="E2971" s="198">
        <v>3808017.08</v>
      </c>
    </row>
    <row r="2972" spans="2:5">
      <c r="B2972" s="213" t="s">
        <v>1992</v>
      </c>
      <c r="C2972" s="198">
        <v>4768626</v>
      </c>
      <c r="D2972" s="198">
        <v>4567326</v>
      </c>
      <c r="E2972" s="198">
        <v>1519763.98</v>
      </c>
    </row>
    <row r="2973" spans="2:5">
      <c r="B2973" s="212" t="s">
        <v>1993</v>
      </c>
      <c r="C2973" s="198">
        <v>4768626</v>
      </c>
      <c r="D2973" s="198">
        <v>4567326</v>
      </c>
      <c r="E2973" s="198">
        <v>1519763.98</v>
      </c>
    </row>
    <row r="2974" spans="2:5">
      <c r="B2974" s="213" t="s">
        <v>527</v>
      </c>
      <c r="C2974" s="198">
        <v>49666591</v>
      </c>
      <c r="D2974" s="198">
        <v>26931158.879999999</v>
      </c>
      <c r="E2974" s="198">
        <v>5038104.2</v>
      </c>
    </row>
    <row r="2975" spans="2:5">
      <c r="B2975" s="212" t="s">
        <v>874</v>
      </c>
      <c r="C2975" s="198">
        <v>38457890</v>
      </c>
      <c r="D2975" s="198">
        <v>16798957.879999999</v>
      </c>
      <c r="E2975" s="198">
        <v>1230087.1200000001</v>
      </c>
    </row>
    <row r="2976" spans="2:5">
      <c r="B2976" s="212" t="s">
        <v>1994</v>
      </c>
      <c r="C2976" s="198">
        <v>11208701</v>
      </c>
      <c r="D2976" s="198">
        <v>10132201</v>
      </c>
      <c r="E2976" s="198">
        <v>3808017.08</v>
      </c>
    </row>
    <row r="2977" spans="2:5">
      <c r="B2977" s="213" t="s">
        <v>1995</v>
      </c>
      <c r="C2977" s="198">
        <v>4768626</v>
      </c>
      <c r="D2977" s="198">
        <v>4945576</v>
      </c>
      <c r="E2977" s="198">
        <v>4893203.96</v>
      </c>
    </row>
    <row r="2978" spans="2:5">
      <c r="B2978" s="212" t="s">
        <v>1996</v>
      </c>
      <c r="C2978" s="198">
        <v>4768626</v>
      </c>
      <c r="D2978" s="198">
        <v>4945576</v>
      </c>
      <c r="E2978" s="198">
        <v>4893203.96</v>
      </c>
    </row>
    <row r="2979" spans="2:5">
      <c r="B2979" s="213" t="s">
        <v>1997</v>
      </c>
      <c r="C2979" s="198">
        <v>11208701</v>
      </c>
      <c r="D2979" s="198">
        <v>11208701</v>
      </c>
      <c r="E2979" s="198">
        <v>3739770.98</v>
      </c>
    </row>
    <row r="2980" spans="2:5">
      <c r="B2980" s="212" t="s">
        <v>1998</v>
      </c>
      <c r="C2980" s="198">
        <v>11208701</v>
      </c>
      <c r="D2980" s="198">
        <v>11208701</v>
      </c>
      <c r="E2980" s="198">
        <v>3739770.98</v>
      </c>
    </row>
    <row r="2981" spans="2:5">
      <c r="B2981" s="213" t="s">
        <v>1999</v>
      </c>
      <c r="C2981" s="198">
        <v>11208701</v>
      </c>
      <c r="D2981" s="198">
        <v>11208701</v>
      </c>
      <c r="E2981" s="198">
        <v>6216369.5300000003</v>
      </c>
    </row>
    <row r="2982" spans="2:5">
      <c r="B2982" s="212" t="s">
        <v>2000</v>
      </c>
      <c r="C2982" s="198">
        <v>11208701</v>
      </c>
      <c r="D2982" s="198">
        <v>11208701</v>
      </c>
      <c r="E2982" s="198">
        <v>6216369.5300000003</v>
      </c>
    </row>
    <row r="2983" spans="2:5">
      <c r="B2983" s="213" t="s">
        <v>2726</v>
      </c>
      <c r="C2983" s="198">
        <v>4768626</v>
      </c>
      <c r="D2983" s="198">
        <v>4768626</v>
      </c>
      <c r="E2983" s="198">
        <v>1118299.93</v>
      </c>
    </row>
    <row r="2984" spans="2:5">
      <c r="B2984" s="212" t="s">
        <v>2001</v>
      </c>
      <c r="C2984" s="198">
        <v>4768626</v>
      </c>
      <c r="D2984" s="198">
        <v>4768626</v>
      </c>
      <c r="E2984" s="198">
        <v>1118299.93</v>
      </c>
    </row>
    <row r="2985" spans="2:5">
      <c r="B2985" s="213" t="s">
        <v>2002</v>
      </c>
      <c r="C2985" s="198">
        <v>6731551</v>
      </c>
      <c r="D2985" s="198">
        <v>6306251</v>
      </c>
      <c r="E2985" s="198">
        <v>2096163.27</v>
      </c>
    </row>
    <row r="2986" spans="2:5">
      <c r="B2986" s="212" t="s">
        <v>2003</v>
      </c>
      <c r="C2986" s="198">
        <v>6731551</v>
      </c>
      <c r="D2986" s="198">
        <v>6306251</v>
      </c>
      <c r="E2986" s="198">
        <v>2096163.27</v>
      </c>
    </row>
    <row r="2987" spans="2:5">
      <c r="B2987" s="213" t="s">
        <v>2004</v>
      </c>
      <c r="C2987" s="198">
        <v>11208701</v>
      </c>
      <c r="D2987" s="198">
        <v>9878201</v>
      </c>
      <c r="E2987" s="198">
        <v>3728243.6</v>
      </c>
    </row>
    <row r="2988" spans="2:5">
      <c r="B2988" s="212" t="s">
        <v>2005</v>
      </c>
      <c r="C2988" s="198">
        <v>11208701</v>
      </c>
      <c r="D2988" s="198">
        <v>9878201</v>
      </c>
      <c r="E2988" s="198">
        <v>3728243.6</v>
      </c>
    </row>
    <row r="2989" spans="2:5">
      <c r="B2989" s="213" t="s">
        <v>2006</v>
      </c>
      <c r="C2989" s="198">
        <v>11208701</v>
      </c>
      <c r="D2989" s="198">
        <v>9878201</v>
      </c>
      <c r="E2989" s="198">
        <v>3728243.6</v>
      </c>
    </row>
    <row r="2990" spans="2:5">
      <c r="B2990" s="212" t="s">
        <v>2007</v>
      </c>
      <c r="C2990" s="198">
        <v>11208701</v>
      </c>
      <c r="D2990" s="198">
        <v>9878201</v>
      </c>
      <c r="E2990" s="198">
        <v>3728243.6</v>
      </c>
    </row>
    <row r="2991" spans="2:5">
      <c r="B2991" s="213" t="s">
        <v>2008</v>
      </c>
      <c r="C2991" s="198">
        <v>4768626</v>
      </c>
      <c r="D2991" s="198">
        <v>4463626</v>
      </c>
      <c r="E2991" s="198">
        <v>0</v>
      </c>
    </row>
    <row r="2992" spans="2:5">
      <c r="B2992" s="212" t="s">
        <v>2009</v>
      </c>
      <c r="C2992" s="198">
        <v>4768626</v>
      </c>
      <c r="D2992" s="198">
        <v>4463626</v>
      </c>
      <c r="E2992" s="198">
        <v>0</v>
      </c>
    </row>
    <row r="2993" spans="2:5">
      <c r="B2993" s="213" t="s">
        <v>2010</v>
      </c>
      <c r="C2993" s="198">
        <v>11208701</v>
      </c>
      <c r="D2993" s="198">
        <v>11208701</v>
      </c>
      <c r="E2993" s="198">
        <v>6606107.3099999996</v>
      </c>
    </row>
    <row r="2994" spans="2:5">
      <c r="B2994" s="212" t="s">
        <v>2011</v>
      </c>
      <c r="C2994" s="198">
        <v>11208701</v>
      </c>
      <c r="D2994" s="198">
        <v>11208701</v>
      </c>
      <c r="E2994" s="198">
        <v>6606107.3099999996</v>
      </c>
    </row>
    <row r="2995" spans="2:5">
      <c r="B2995" s="213" t="s">
        <v>2012</v>
      </c>
      <c r="C2995" s="198">
        <v>11208701</v>
      </c>
      <c r="D2995" s="198">
        <v>11208701</v>
      </c>
      <c r="E2995" s="198">
        <v>6606107.3099999996</v>
      </c>
    </row>
    <row r="2996" spans="2:5">
      <c r="B2996" s="212" t="s">
        <v>2013</v>
      </c>
      <c r="C2996" s="198">
        <v>11208701</v>
      </c>
      <c r="D2996" s="198">
        <v>11208701</v>
      </c>
      <c r="E2996" s="198">
        <v>6606107.3099999996</v>
      </c>
    </row>
    <row r="2997" spans="2:5">
      <c r="B2997" s="213" t="s">
        <v>528</v>
      </c>
      <c r="C2997" s="198">
        <v>32649233</v>
      </c>
      <c r="D2997" s="198">
        <v>0</v>
      </c>
      <c r="E2997" s="198">
        <v>0</v>
      </c>
    </row>
    <row r="2998" spans="2:5">
      <c r="B2998" s="212" t="s">
        <v>875</v>
      </c>
      <c r="C2998" s="198">
        <v>32649233</v>
      </c>
      <c r="D2998" s="198">
        <v>0</v>
      </c>
      <c r="E2998" s="198">
        <v>0</v>
      </c>
    </row>
    <row r="2999" spans="2:5">
      <c r="B2999" s="213" t="s">
        <v>3913</v>
      </c>
      <c r="C2999" s="198">
        <v>4768626</v>
      </c>
      <c r="D2999" s="198">
        <v>4768626</v>
      </c>
      <c r="E2999" s="198">
        <v>1123454.27</v>
      </c>
    </row>
    <row r="3000" spans="2:5">
      <c r="B3000" s="212" t="s">
        <v>2014</v>
      </c>
      <c r="C3000" s="198">
        <v>4768626</v>
      </c>
      <c r="D3000" s="198">
        <v>4768626</v>
      </c>
      <c r="E3000" s="198">
        <v>1123454.27</v>
      </c>
    </row>
    <row r="3001" spans="2:5">
      <c r="B3001" s="213" t="s">
        <v>529</v>
      </c>
      <c r="C3001" s="198">
        <v>47760412</v>
      </c>
      <c r="D3001" s="198">
        <v>0</v>
      </c>
      <c r="E3001" s="198">
        <v>0</v>
      </c>
    </row>
    <row r="3002" spans="2:5">
      <c r="B3002" s="212" t="s">
        <v>877</v>
      </c>
      <c r="C3002" s="198">
        <v>47760412</v>
      </c>
      <c r="D3002" s="198">
        <v>0</v>
      </c>
      <c r="E3002" s="198">
        <v>0</v>
      </c>
    </row>
    <row r="3003" spans="2:5">
      <c r="B3003" s="213" t="s">
        <v>3912</v>
      </c>
      <c r="C3003" s="198">
        <v>11208701</v>
      </c>
      <c r="D3003" s="198">
        <v>11208701</v>
      </c>
      <c r="E3003" s="198">
        <v>6606107.3200000003</v>
      </c>
    </row>
    <row r="3004" spans="2:5">
      <c r="B3004" s="212" t="s">
        <v>2015</v>
      </c>
      <c r="C3004" s="198">
        <v>11208701</v>
      </c>
      <c r="D3004" s="198">
        <v>11208701</v>
      </c>
      <c r="E3004" s="198">
        <v>6606107.3200000003</v>
      </c>
    </row>
    <row r="3005" spans="2:5">
      <c r="B3005" s="213" t="s">
        <v>2016</v>
      </c>
      <c r="C3005" s="198">
        <v>4768626</v>
      </c>
      <c r="D3005" s="198">
        <v>2509027.75</v>
      </c>
      <c r="E3005" s="198">
        <v>2509026.75</v>
      </c>
    </row>
    <row r="3006" spans="2:5">
      <c r="B3006" s="212" t="s">
        <v>2017</v>
      </c>
      <c r="C3006" s="198">
        <v>4768626</v>
      </c>
      <c r="D3006" s="198">
        <v>2509027.75</v>
      </c>
      <c r="E3006" s="198">
        <v>2509026.75</v>
      </c>
    </row>
    <row r="3007" spans="2:5">
      <c r="B3007" s="213" t="s">
        <v>2018</v>
      </c>
      <c r="C3007" s="198">
        <v>11208701</v>
      </c>
      <c r="D3007" s="198">
        <v>2509027.75</v>
      </c>
      <c r="E3007" s="198">
        <v>2509026.75</v>
      </c>
    </row>
    <row r="3008" spans="2:5">
      <c r="B3008" s="212" t="s">
        <v>2019</v>
      </c>
      <c r="C3008" s="198">
        <v>11208701</v>
      </c>
      <c r="D3008" s="198">
        <v>2509027.75</v>
      </c>
      <c r="E3008" s="198">
        <v>2509026.75</v>
      </c>
    </row>
    <row r="3009" spans="2:5">
      <c r="B3009" s="213" t="s">
        <v>2020</v>
      </c>
      <c r="C3009" s="198">
        <v>11208701</v>
      </c>
      <c r="D3009" s="198">
        <v>2509027.75</v>
      </c>
      <c r="E3009" s="198">
        <v>2509026.75</v>
      </c>
    </row>
    <row r="3010" spans="2:5">
      <c r="B3010" s="212" t="s">
        <v>2021</v>
      </c>
      <c r="C3010" s="198">
        <v>11208701</v>
      </c>
      <c r="D3010" s="198">
        <v>2509027.75</v>
      </c>
      <c r="E3010" s="198">
        <v>2509026.75</v>
      </c>
    </row>
    <row r="3011" spans="2:5">
      <c r="B3011" s="213" t="s">
        <v>3911</v>
      </c>
      <c r="C3011" s="198">
        <v>0</v>
      </c>
      <c r="D3011" s="198">
        <v>5790645.7199999997</v>
      </c>
      <c r="E3011" s="198">
        <v>4632515.78</v>
      </c>
    </row>
    <row r="3012" spans="2:5">
      <c r="B3012" s="212" t="s">
        <v>3138</v>
      </c>
      <c r="C3012" s="198">
        <v>0</v>
      </c>
      <c r="D3012" s="198">
        <v>5790645.7199999997</v>
      </c>
      <c r="E3012" s="198">
        <v>4632515.78</v>
      </c>
    </row>
    <row r="3013" spans="2:5">
      <c r="B3013" s="213" t="s">
        <v>2022</v>
      </c>
      <c r="C3013" s="198">
        <v>11208701</v>
      </c>
      <c r="D3013" s="198">
        <v>1278824.8600000001</v>
      </c>
      <c r="E3013" s="198">
        <v>1111733.6200000001</v>
      </c>
    </row>
    <row r="3014" spans="2:5">
      <c r="B3014" s="212" t="s">
        <v>2023</v>
      </c>
      <c r="C3014" s="198">
        <v>11208701</v>
      </c>
      <c r="D3014" s="198">
        <v>1278824.8600000001</v>
      </c>
      <c r="E3014" s="198">
        <v>1111733.6200000001</v>
      </c>
    </row>
    <row r="3015" spans="2:5">
      <c r="B3015" s="213" t="s">
        <v>2024</v>
      </c>
      <c r="C3015" s="198">
        <v>11208701</v>
      </c>
      <c r="D3015" s="198">
        <v>2521954.62</v>
      </c>
      <c r="E3015" s="198">
        <v>2521954.12</v>
      </c>
    </row>
    <row r="3016" spans="2:5">
      <c r="B3016" s="212" t="s">
        <v>2025</v>
      </c>
      <c r="C3016" s="198">
        <v>11208701</v>
      </c>
      <c r="D3016" s="198">
        <v>2521954.62</v>
      </c>
      <c r="E3016" s="198">
        <v>2521954.12</v>
      </c>
    </row>
    <row r="3017" spans="2:5">
      <c r="B3017" s="213" t="s">
        <v>2026</v>
      </c>
      <c r="C3017" s="198">
        <v>4768626</v>
      </c>
      <c r="D3017" s="198">
        <v>1072940.94</v>
      </c>
      <c r="E3017" s="198">
        <v>1072940.79</v>
      </c>
    </row>
    <row r="3018" spans="2:5">
      <c r="B3018" s="212" t="s">
        <v>2027</v>
      </c>
      <c r="C3018" s="198">
        <v>4768626</v>
      </c>
      <c r="D3018" s="198">
        <v>1072940.94</v>
      </c>
      <c r="E3018" s="198">
        <v>1072940.79</v>
      </c>
    </row>
    <row r="3019" spans="2:5">
      <c r="B3019" s="213" t="s">
        <v>2028</v>
      </c>
      <c r="C3019" s="198">
        <v>11208701</v>
      </c>
      <c r="D3019" s="198">
        <v>2521955.63</v>
      </c>
      <c r="E3019" s="198">
        <v>2521954.13</v>
      </c>
    </row>
    <row r="3020" spans="2:5">
      <c r="B3020" s="212" t="s">
        <v>2029</v>
      </c>
      <c r="C3020" s="198">
        <v>11208701</v>
      </c>
      <c r="D3020" s="198">
        <v>2521955.63</v>
      </c>
      <c r="E3020" s="198">
        <v>2521954.13</v>
      </c>
    </row>
    <row r="3021" spans="2:5">
      <c r="B3021" s="213" t="s">
        <v>2030</v>
      </c>
      <c r="C3021" s="198">
        <v>6731551</v>
      </c>
      <c r="D3021" s="198">
        <v>1514599.15</v>
      </c>
      <c r="E3021" s="198">
        <v>1514598.83</v>
      </c>
    </row>
    <row r="3022" spans="2:5">
      <c r="B3022" s="212" t="s">
        <v>2031</v>
      </c>
      <c r="C3022" s="198">
        <v>6731551</v>
      </c>
      <c r="D3022" s="198">
        <v>1514599.15</v>
      </c>
      <c r="E3022" s="198">
        <v>1514598.83</v>
      </c>
    </row>
    <row r="3023" spans="2:5">
      <c r="B3023" s="213" t="s">
        <v>2032</v>
      </c>
      <c r="C3023" s="198">
        <v>6731551</v>
      </c>
      <c r="D3023" s="198">
        <v>6467451</v>
      </c>
      <c r="E3023" s="198">
        <v>0</v>
      </c>
    </row>
    <row r="3024" spans="2:5">
      <c r="B3024" s="212" t="s">
        <v>2033</v>
      </c>
      <c r="C3024" s="198">
        <v>6731551</v>
      </c>
      <c r="D3024" s="198">
        <v>6467451</v>
      </c>
      <c r="E3024" s="198">
        <v>0</v>
      </c>
    </row>
    <row r="3025" spans="2:5">
      <c r="B3025" s="213" t="s">
        <v>3910</v>
      </c>
      <c r="C3025" s="198">
        <v>0</v>
      </c>
      <c r="D3025" s="198">
        <v>5986885.4400000004</v>
      </c>
      <c r="E3025" s="198">
        <v>0</v>
      </c>
    </row>
    <row r="3026" spans="2:5">
      <c r="B3026" s="212" t="s">
        <v>3314</v>
      </c>
      <c r="C3026" s="198">
        <v>0</v>
      </c>
      <c r="D3026" s="198">
        <v>5986885.4400000004</v>
      </c>
      <c r="E3026" s="198">
        <v>0</v>
      </c>
    </row>
    <row r="3027" spans="2:5">
      <c r="B3027" s="213" t="s">
        <v>2727</v>
      </c>
      <c r="C3027" s="198">
        <v>4768626</v>
      </c>
      <c r="D3027" s="198">
        <v>4561026</v>
      </c>
      <c r="E3027" s="198">
        <v>1416170.26</v>
      </c>
    </row>
    <row r="3028" spans="2:5">
      <c r="B3028" s="212" t="s">
        <v>2034</v>
      </c>
      <c r="C3028" s="198">
        <v>4768626</v>
      </c>
      <c r="D3028" s="198">
        <v>4561026</v>
      </c>
      <c r="E3028" s="198">
        <v>1416170.26</v>
      </c>
    </row>
    <row r="3029" spans="2:5">
      <c r="B3029" s="213" t="s">
        <v>3909</v>
      </c>
      <c r="C3029" s="198">
        <v>300721032</v>
      </c>
      <c r="D3029" s="198">
        <v>280914460</v>
      </c>
      <c r="E3029" s="198">
        <v>235428856.07999998</v>
      </c>
    </row>
    <row r="3030" spans="2:5">
      <c r="B3030" s="212" t="s">
        <v>2668</v>
      </c>
      <c r="C3030" s="198">
        <v>300721032</v>
      </c>
      <c r="D3030" s="198">
        <v>280914460</v>
      </c>
      <c r="E3030" s="198">
        <v>235428856.07999998</v>
      </c>
    </row>
    <row r="3031" spans="2:5">
      <c r="B3031" s="213" t="s">
        <v>2035</v>
      </c>
      <c r="C3031" s="198">
        <v>6731551</v>
      </c>
      <c r="D3031" s="198">
        <v>6467451</v>
      </c>
      <c r="E3031" s="198">
        <v>2270604.71</v>
      </c>
    </row>
    <row r="3032" spans="2:5">
      <c r="B3032" s="212" t="s">
        <v>2036</v>
      </c>
      <c r="C3032" s="198">
        <v>6731551</v>
      </c>
      <c r="D3032" s="198">
        <v>6467451</v>
      </c>
      <c r="E3032" s="198">
        <v>2270604.71</v>
      </c>
    </row>
    <row r="3033" spans="2:5">
      <c r="B3033" s="213" t="s">
        <v>2037</v>
      </c>
      <c r="C3033" s="198">
        <v>6731551</v>
      </c>
      <c r="D3033" s="198">
        <v>6467451</v>
      </c>
      <c r="E3033" s="198">
        <v>2270604.71</v>
      </c>
    </row>
    <row r="3034" spans="2:5">
      <c r="B3034" s="212" t="s">
        <v>2038</v>
      </c>
      <c r="C3034" s="198">
        <v>6731551</v>
      </c>
      <c r="D3034" s="198">
        <v>6467451</v>
      </c>
      <c r="E3034" s="198">
        <v>2270604.71</v>
      </c>
    </row>
    <row r="3035" spans="2:5">
      <c r="B3035" s="213" t="s">
        <v>2039</v>
      </c>
      <c r="C3035" s="198">
        <v>6731551</v>
      </c>
      <c r="D3035" s="198">
        <v>6467451</v>
      </c>
      <c r="E3035" s="198">
        <v>0</v>
      </c>
    </row>
    <row r="3036" spans="2:5">
      <c r="B3036" s="212" t="s">
        <v>2040</v>
      </c>
      <c r="C3036" s="198">
        <v>6731551</v>
      </c>
      <c r="D3036" s="198">
        <v>6467451</v>
      </c>
      <c r="E3036" s="198">
        <v>0</v>
      </c>
    </row>
    <row r="3037" spans="2:5">
      <c r="B3037" s="213" t="s">
        <v>2041</v>
      </c>
      <c r="C3037" s="198">
        <v>6731551</v>
      </c>
      <c r="D3037" s="198">
        <v>2267437.85</v>
      </c>
      <c r="E3037" s="198">
        <v>2267436.8199999998</v>
      </c>
    </row>
    <row r="3038" spans="2:5">
      <c r="B3038" s="212" t="s">
        <v>2042</v>
      </c>
      <c r="C3038" s="198">
        <v>6731551</v>
      </c>
      <c r="D3038" s="198">
        <v>2267437.85</v>
      </c>
      <c r="E3038" s="198">
        <v>2267436.8199999998</v>
      </c>
    </row>
    <row r="3039" spans="2:5">
      <c r="B3039" s="213" t="s">
        <v>2043</v>
      </c>
      <c r="C3039" s="198">
        <v>4768626</v>
      </c>
      <c r="D3039" s="198">
        <v>1913486.1</v>
      </c>
      <c r="E3039" s="198">
        <v>1530787.28</v>
      </c>
    </row>
    <row r="3040" spans="2:5">
      <c r="B3040" s="212" t="s">
        <v>2044</v>
      </c>
      <c r="C3040" s="198">
        <v>4768626</v>
      </c>
      <c r="D3040" s="198">
        <v>1913486.1</v>
      </c>
      <c r="E3040" s="198">
        <v>1530787.28</v>
      </c>
    </row>
    <row r="3041" spans="2:5">
      <c r="B3041" s="213" t="s">
        <v>3908</v>
      </c>
      <c r="C3041" s="198">
        <v>0</v>
      </c>
      <c r="D3041" s="198">
        <v>270000001</v>
      </c>
      <c r="E3041" s="198">
        <v>180304749.38</v>
      </c>
    </row>
    <row r="3042" spans="2:5">
      <c r="B3042" s="212" t="s">
        <v>3139</v>
      </c>
      <c r="C3042" s="198">
        <v>0</v>
      </c>
      <c r="D3042" s="198">
        <v>270000001</v>
      </c>
      <c r="E3042" s="198">
        <v>180304749.38</v>
      </c>
    </row>
    <row r="3043" spans="2:5">
      <c r="B3043" s="213" t="s">
        <v>2045</v>
      </c>
      <c r="C3043" s="198">
        <v>11208701</v>
      </c>
      <c r="D3043" s="198">
        <v>3590801</v>
      </c>
      <c r="E3043" s="198">
        <v>3590796.48</v>
      </c>
    </row>
    <row r="3044" spans="2:5">
      <c r="B3044" s="212" t="s">
        <v>2046</v>
      </c>
      <c r="C3044" s="198">
        <v>11208701</v>
      </c>
      <c r="D3044" s="198">
        <v>3590801</v>
      </c>
      <c r="E3044" s="198">
        <v>3590796.48</v>
      </c>
    </row>
    <row r="3045" spans="2:5">
      <c r="B3045" s="213" t="s">
        <v>2047</v>
      </c>
      <c r="C3045" s="198">
        <v>6731551</v>
      </c>
      <c r="D3045" s="198">
        <v>2267441</v>
      </c>
      <c r="E3045" s="198">
        <v>2267436.8199999998</v>
      </c>
    </row>
    <row r="3046" spans="2:5">
      <c r="B3046" s="212" t="s">
        <v>2048</v>
      </c>
      <c r="C3046" s="198">
        <v>6731551</v>
      </c>
      <c r="D3046" s="198">
        <v>2267441</v>
      </c>
      <c r="E3046" s="198">
        <v>2267436.8199999998</v>
      </c>
    </row>
    <row r="3047" spans="2:5">
      <c r="B3047" s="213" t="s">
        <v>2049</v>
      </c>
      <c r="C3047" s="198">
        <v>4768626</v>
      </c>
      <c r="D3047" s="198">
        <v>1913486.1</v>
      </c>
      <c r="E3047" s="198">
        <v>1530787.28</v>
      </c>
    </row>
    <row r="3048" spans="2:5">
      <c r="B3048" s="212" t="s">
        <v>2050</v>
      </c>
      <c r="C3048" s="198">
        <v>4768626</v>
      </c>
      <c r="D3048" s="198">
        <v>1913486.1</v>
      </c>
      <c r="E3048" s="198">
        <v>1530787.28</v>
      </c>
    </row>
    <row r="3049" spans="2:5">
      <c r="B3049" s="213" t="s">
        <v>2051</v>
      </c>
      <c r="C3049" s="198">
        <v>11208701</v>
      </c>
      <c r="D3049" s="198">
        <v>10088001</v>
      </c>
      <c r="E3049" s="198">
        <v>4197562.68</v>
      </c>
    </row>
    <row r="3050" spans="2:5">
      <c r="B3050" s="212" t="s">
        <v>2052</v>
      </c>
      <c r="C3050" s="198">
        <v>11208701</v>
      </c>
      <c r="D3050" s="198">
        <v>10088001</v>
      </c>
      <c r="E3050" s="198">
        <v>4197562.68</v>
      </c>
    </row>
    <row r="3051" spans="2:5">
      <c r="B3051" s="213" t="s">
        <v>2053</v>
      </c>
      <c r="C3051" s="198">
        <v>11208701</v>
      </c>
      <c r="D3051" s="198">
        <v>2464947.17</v>
      </c>
      <c r="E3051" s="198">
        <v>2464945.83</v>
      </c>
    </row>
    <row r="3052" spans="2:5">
      <c r="B3052" s="212" t="s">
        <v>2054</v>
      </c>
      <c r="C3052" s="198">
        <v>11208701</v>
      </c>
      <c r="D3052" s="198">
        <v>2464947.17</v>
      </c>
      <c r="E3052" s="198">
        <v>2464945.83</v>
      </c>
    </row>
    <row r="3053" spans="2:5">
      <c r="B3053" s="219" t="s">
        <v>283</v>
      </c>
      <c r="C3053" s="218">
        <v>0</v>
      </c>
      <c r="D3053" s="218">
        <v>752780279.70000005</v>
      </c>
      <c r="E3053" s="218">
        <v>752780279</v>
      </c>
    </row>
    <row r="3054" spans="2:5">
      <c r="B3054" s="213" t="s">
        <v>3907</v>
      </c>
      <c r="C3054" s="198">
        <v>0</v>
      </c>
      <c r="D3054" s="198">
        <v>499859046.69999999</v>
      </c>
      <c r="E3054" s="198">
        <v>499859046</v>
      </c>
    </row>
    <row r="3055" spans="2:5">
      <c r="B3055" s="212" t="s">
        <v>3272</v>
      </c>
      <c r="C3055" s="198">
        <v>0</v>
      </c>
      <c r="D3055" s="198">
        <v>499859046.69999999</v>
      </c>
      <c r="E3055" s="198">
        <v>499859046</v>
      </c>
    </row>
    <row r="3056" spans="2:5">
      <c r="B3056" s="213" t="s">
        <v>3906</v>
      </c>
      <c r="C3056" s="198">
        <v>0</v>
      </c>
      <c r="D3056" s="198">
        <v>252921233</v>
      </c>
      <c r="E3056" s="198">
        <v>252921233</v>
      </c>
    </row>
    <row r="3057" spans="2:5">
      <c r="B3057" s="212" t="s">
        <v>3272</v>
      </c>
      <c r="C3057" s="198">
        <v>0</v>
      </c>
      <c r="D3057" s="198">
        <v>252921233</v>
      </c>
      <c r="E3057" s="198">
        <v>252921233</v>
      </c>
    </row>
    <row r="3058" spans="2:5">
      <c r="B3058" s="219" t="s">
        <v>298</v>
      </c>
      <c r="C3058" s="218">
        <v>1211993465</v>
      </c>
      <c r="D3058" s="218">
        <v>841992205.80999994</v>
      </c>
      <c r="E3058" s="218">
        <v>747290382.70000005</v>
      </c>
    </row>
    <row r="3059" spans="2:5">
      <c r="B3059" s="213" t="s">
        <v>3905</v>
      </c>
      <c r="C3059" s="198">
        <v>1022723262</v>
      </c>
      <c r="D3059" s="198">
        <v>712723262</v>
      </c>
      <c r="E3059" s="198">
        <v>712723262</v>
      </c>
    </row>
    <row r="3060" spans="2:5">
      <c r="B3060" s="212" t="s">
        <v>856</v>
      </c>
      <c r="C3060" s="198">
        <v>1022723262</v>
      </c>
      <c r="D3060" s="198">
        <v>712723262</v>
      </c>
      <c r="E3060" s="198">
        <v>712723262</v>
      </c>
    </row>
    <row r="3061" spans="2:5">
      <c r="B3061" s="213" t="s">
        <v>3271</v>
      </c>
      <c r="C3061" s="198">
        <v>0</v>
      </c>
      <c r="D3061" s="198">
        <v>5080000</v>
      </c>
      <c r="E3061" s="198">
        <v>3536051.01</v>
      </c>
    </row>
    <row r="3062" spans="2:5">
      <c r="B3062" s="212" t="s">
        <v>3270</v>
      </c>
      <c r="C3062" s="198">
        <v>0</v>
      </c>
      <c r="D3062" s="198">
        <v>5080000</v>
      </c>
      <c r="E3062" s="198">
        <v>3536051.01</v>
      </c>
    </row>
    <row r="3063" spans="2:5">
      <c r="B3063" s="213" t="s">
        <v>3269</v>
      </c>
      <c r="C3063" s="198">
        <v>0</v>
      </c>
      <c r="D3063" s="198">
        <v>5676481.8099999996</v>
      </c>
      <c r="E3063" s="198">
        <v>0</v>
      </c>
    </row>
    <row r="3064" spans="2:5">
      <c r="B3064" s="212" t="s">
        <v>3268</v>
      </c>
      <c r="C3064" s="198">
        <v>0</v>
      </c>
      <c r="D3064" s="198">
        <v>5676481.8099999996</v>
      </c>
      <c r="E3064" s="198">
        <v>0</v>
      </c>
    </row>
    <row r="3065" spans="2:5">
      <c r="B3065" s="213" t="s">
        <v>528</v>
      </c>
      <c r="C3065" s="198">
        <v>132489142</v>
      </c>
      <c r="D3065" s="198">
        <v>118512462</v>
      </c>
      <c r="E3065" s="198">
        <v>31031069.690000001</v>
      </c>
    </row>
    <row r="3066" spans="2:5">
      <c r="B3066" s="212" t="s">
        <v>1098</v>
      </c>
      <c r="C3066" s="198">
        <v>132489142</v>
      </c>
      <c r="D3066" s="198">
        <v>118512462</v>
      </c>
      <c r="E3066" s="198">
        <v>31031069.690000001</v>
      </c>
    </row>
    <row r="3067" spans="2:5">
      <c r="B3067" s="213" t="s">
        <v>3904</v>
      </c>
      <c r="C3067" s="198">
        <v>56781061</v>
      </c>
      <c r="D3067" s="198">
        <v>0</v>
      </c>
      <c r="E3067" s="198">
        <v>0</v>
      </c>
    </row>
    <row r="3068" spans="2:5">
      <c r="B3068" s="212" t="s">
        <v>1098</v>
      </c>
      <c r="C3068" s="198">
        <v>56781061</v>
      </c>
      <c r="D3068" s="198">
        <v>0</v>
      </c>
      <c r="E3068" s="198">
        <v>0</v>
      </c>
    </row>
    <row r="3069" spans="2:5">
      <c r="B3069" s="219" t="s">
        <v>284</v>
      </c>
      <c r="C3069" s="218">
        <v>228950000</v>
      </c>
      <c r="D3069" s="218">
        <v>16127500</v>
      </c>
      <c r="E3069" s="218">
        <v>0</v>
      </c>
    </row>
    <row r="3070" spans="2:5">
      <c r="B3070" s="213" t="s">
        <v>282</v>
      </c>
      <c r="C3070" s="198">
        <v>228950000</v>
      </c>
      <c r="D3070" s="198">
        <v>16127500</v>
      </c>
      <c r="E3070" s="198">
        <v>0</v>
      </c>
    </row>
    <row r="3071" spans="2:5">
      <c r="B3071" s="212" t="s">
        <v>878</v>
      </c>
      <c r="C3071" s="198">
        <v>228950000</v>
      </c>
      <c r="D3071" s="198">
        <v>16127500</v>
      </c>
      <c r="E3071" s="198">
        <v>0</v>
      </c>
    </row>
    <row r="3072" spans="2:5">
      <c r="B3072" s="214" t="s">
        <v>530</v>
      </c>
      <c r="C3072" s="198">
        <v>291330348</v>
      </c>
      <c r="D3072" s="198">
        <v>315088258.92999995</v>
      </c>
      <c r="E3072" s="198">
        <v>249849270.09999999</v>
      </c>
    </row>
    <row r="3073" spans="2:5">
      <c r="B3073" s="219" t="s">
        <v>281</v>
      </c>
      <c r="C3073" s="218">
        <v>291330348</v>
      </c>
      <c r="D3073" s="218">
        <v>315088258.92999995</v>
      </c>
      <c r="E3073" s="218">
        <v>249849270.09999999</v>
      </c>
    </row>
    <row r="3074" spans="2:5">
      <c r="B3074" s="213" t="s">
        <v>2055</v>
      </c>
      <c r="C3074" s="198">
        <v>5149544</v>
      </c>
      <c r="D3074" s="198">
        <v>8698861</v>
      </c>
      <c r="E3074" s="198">
        <v>8698859.8200000003</v>
      </c>
    </row>
    <row r="3075" spans="2:5">
      <c r="B3075" s="212" t="s">
        <v>2056</v>
      </c>
      <c r="C3075" s="198">
        <v>5149544</v>
      </c>
      <c r="D3075" s="198">
        <v>8698861</v>
      </c>
      <c r="E3075" s="198">
        <v>8698859.8200000003</v>
      </c>
    </row>
    <row r="3076" spans="2:5">
      <c r="B3076" s="213" t="s">
        <v>3402</v>
      </c>
      <c r="C3076" s="198">
        <v>0</v>
      </c>
      <c r="D3076" s="198">
        <v>13060765.140000001</v>
      </c>
      <c r="E3076" s="198">
        <v>13060765.140000001</v>
      </c>
    </row>
    <row r="3077" spans="2:5">
      <c r="B3077" s="212" t="s">
        <v>3401</v>
      </c>
      <c r="C3077" s="198">
        <v>0</v>
      </c>
      <c r="D3077" s="198">
        <v>13060765.140000001</v>
      </c>
      <c r="E3077" s="198">
        <v>13060765.140000001</v>
      </c>
    </row>
    <row r="3078" spans="2:5">
      <c r="B3078" s="213" t="s">
        <v>2057</v>
      </c>
      <c r="C3078" s="198">
        <v>21825563</v>
      </c>
      <c r="D3078" s="198">
        <v>1</v>
      </c>
      <c r="E3078" s="198">
        <v>0</v>
      </c>
    </row>
    <row r="3079" spans="2:5">
      <c r="B3079" s="212" t="s">
        <v>2058</v>
      </c>
      <c r="C3079" s="198">
        <v>21825563</v>
      </c>
      <c r="D3079" s="198">
        <v>1</v>
      </c>
      <c r="E3079" s="198">
        <v>0</v>
      </c>
    </row>
    <row r="3080" spans="2:5">
      <c r="B3080" s="213" t="s">
        <v>2059</v>
      </c>
      <c r="C3080" s="198">
        <v>11249055</v>
      </c>
      <c r="D3080" s="198">
        <v>1</v>
      </c>
      <c r="E3080" s="198">
        <v>0</v>
      </c>
    </row>
    <row r="3081" spans="2:5">
      <c r="B3081" s="212" t="s">
        <v>2060</v>
      </c>
      <c r="C3081" s="198">
        <v>11249055</v>
      </c>
      <c r="D3081" s="198">
        <v>1</v>
      </c>
      <c r="E3081" s="198">
        <v>0</v>
      </c>
    </row>
    <row r="3082" spans="2:5">
      <c r="B3082" s="213" t="s">
        <v>2728</v>
      </c>
      <c r="C3082" s="198">
        <v>11249055</v>
      </c>
      <c r="D3082" s="198">
        <v>2481639.85</v>
      </c>
      <c r="E3082" s="198">
        <v>2481638.98</v>
      </c>
    </row>
    <row r="3083" spans="2:5">
      <c r="B3083" s="212" t="s">
        <v>2061</v>
      </c>
      <c r="C3083" s="198">
        <v>11249055</v>
      </c>
      <c r="D3083" s="198">
        <v>2481639.85</v>
      </c>
      <c r="E3083" s="198">
        <v>2481638.98</v>
      </c>
    </row>
    <row r="3084" spans="2:5">
      <c r="B3084" s="213" t="s">
        <v>2062</v>
      </c>
      <c r="C3084" s="198">
        <v>11249055</v>
      </c>
      <c r="D3084" s="198">
        <v>2481639.86</v>
      </c>
      <c r="E3084" s="198">
        <v>2481638.9700000002</v>
      </c>
    </row>
    <row r="3085" spans="2:5">
      <c r="B3085" s="212" t="s">
        <v>2063</v>
      </c>
      <c r="C3085" s="198">
        <v>11249055</v>
      </c>
      <c r="D3085" s="198">
        <v>2481639.86</v>
      </c>
      <c r="E3085" s="198">
        <v>2481638.9700000002</v>
      </c>
    </row>
    <row r="3086" spans="2:5">
      <c r="B3086" s="213" t="s">
        <v>2064</v>
      </c>
      <c r="C3086" s="198">
        <v>6755494</v>
      </c>
      <c r="D3086" s="198">
        <v>1569385.06</v>
      </c>
      <c r="E3086" s="198">
        <v>1569384.61</v>
      </c>
    </row>
    <row r="3087" spans="2:5">
      <c r="B3087" s="212" t="s">
        <v>2065</v>
      </c>
      <c r="C3087" s="198">
        <v>6755494</v>
      </c>
      <c r="D3087" s="198">
        <v>1569385.06</v>
      </c>
      <c r="E3087" s="198">
        <v>1569384.61</v>
      </c>
    </row>
    <row r="3088" spans="2:5">
      <c r="B3088" s="213" t="s">
        <v>3903</v>
      </c>
      <c r="C3088" s="198">
        <v>12430253</v>
      </c>
      <c r="D3088" s="198">
        <v>15169538</v>
      </c>
      <c r="E3088" s="198">
        <v>12986969.74</v>
      </c>
    </row>
    <row r="3089" spans="2:5">
      <c r="B3089" s="212" t="s">
        <v>2669</v>
      </c>
      <c r="C3089" s="198">
        <v>12430253</v>
      </c>
      <c r="D3089" s="198">
        <v>15169538</v>
      </c>
      <c r="E3089" s="198">
        <v>12986969.74</v>
      </c>
    </row>
    <row r="3090" spans="2:5">
      <c r="B3090" s="213" t="s">
        <v>2066</v>
      </c>
      <c r="C3090" s="198">
        <v>6755494</v>
      </c>
      <c r="D3090" s="198">
        <v>1569385.06</v>
      </c>
      <c r="E3090" s="198">
        <v>1569384.61</v>
      </c>
    </row>
    <row r="3091" spans="2:5">
      <c r="B3091" s="212" t="s">
        <v>2067</v>
      </c>
      <c r="C3091" s="198">
        <v>6755494</v>
      </c>
      <c r="D3091" s="198">
        <v>1569385.06</v>
      </c>
      <c r="E3091" s="198">
        <v>1569384.61</v>
      </c>
    </row>
    <row r="3092" spans="2:5">
      <c r="B3092" s="213" t="s">
        <v>2068</v>
      </c>
      <c r="C3092" s="198">
        <v>21825563</v>
      </c>
      <c r="D3092" s="198">
        <v>19605363</v>
      </c>
      <c r="E3092" s="198">
        <v>7765611.7800000003</v>
      </c>
    </row>
    <row r="3093" spans="2:5">
      <c r="B3093" s="212" t="s">
        <v>2069</v>
      </c>
      <c r="C3093" s="198">
        <v>21825563</v>
      </c>
      <c r="D3093" s="198">
        <v>19605363</v>
      </c>
      <c r="E3093" s="198">
        <v>7765611.7800000003</v>
      </c>
    </row>
    <row r="3094" spans="2:5">
      <c r="B3094" s="213" t="s">
        <v>3902</v>
      </c>
      <c r="C3094" s="198">
        <v>19672786</v>
      </c>
      <c r="D3094" s="198">
        <v>12787311</v>
      </c>
      <c r="E3094" s="198">
        <v>12786943.92</v>
      </c>
    </row>
    <row r="3095" spans="2:5">
      <c r="B3095" s="212" t="s">
        <v>2786</v>
      </c>
      <c r="C3095" s="198">
        <v>19672786</v>
      </c>
      <c r="D3095" s="198">
        <v>12787311</v>
      </c>
      <c r="E3095" s="198">
        <v>12786943.92</v>
      </c>
    </row>
    <row r="3096" spans="2:5">
      <c r="B3096" s="213" t="s">
        <v>2070</v>
      </c>
      <c r="C3096" s="198">
        <v>6755494</v>
      </c>
      <c r="D3096" s="198">
        <v>6386194</v>
      </c>
      <c r="E3096" s="198">
        <v>0</v>
      </c>
    </row>
    <row r="3097" spans="2:5">
      <c r="B3097" s="212" t="s">
        <v>2071</v>
      </c>
      <c r="C3097" s="198">
        <v>6755494</v>
      </c>
      <c r="D3097" s="198">
        <v>6386194</v>
      </c>
      <c r="E3097" s="198">
        <v>0</v>
      </c>
    </row>
    <row r="3098" spans="2:5">
      <c r="B3098" s="213" t="s">
        <v>2072</v>
      </c>
      <c r="C3098" s="198">
        <v>11249055</v>
      </c>
      <c r="D3098" s="198">
        <v>10124255</v>
      </c>
      <c r="E3098" s="198">
        <v>0</v>
      </c>
    </row>
    <row r="3099" spans="2:5">
      <c r="B3099" s="212" t="s">
        <v>2073</v>
      </c>
      <c r="C3099" s="198">
        <v>11249055</v>
      </c>
      <c r="D3099" s="198">
        <v>10124255</v>
      </c>
      <c r="E3099" s="198">
        <v>0</v>
      </c>
    </row>
    <row r="3100" spans="2:5">
      <c r="B3100" s="213" t="s">
        <v>2074</v>
      </c>
      <c r="C3100" s="198">
        <v>11249055</v>
      </c>
      <c r="D3100" s="198">
        <v>10124255</v>
      </c>
      <c r="E3100" s="198">
        <v>0</v>
      </c>
    </row>
    <row r="3101" spans="2:5">
      <c r="B3101" s="212" t="s">
        <v>2075</v>
      </c>
      <c r="C3101" s="198">
        <v>11249055</v>
      </c>
      <c r="D3101" s="198">
        <v>10124255</v>
      </c>
      <c r="E3101" s="198">
        <v>0</v>
      </c>
    </row>
    <row r="3102" spans="2:5">
      <c r="B3102" s="213" t="s">
        <v>531</v>
      </c>
      <c r="C3102" s="198">
        <v>91030632</v>
      </c>
      <c r="D3102" s="198">
        <v>159555878</v>
      </c>
      <c r="E3102" s="198">
        <v>159555877</v>
      </c>
    </row>
    <row r="3103" spans="2:5">
      <c r="B3103" s="212" t="s">
        <v>879</v>
      </c>
      <c r="C3103" s="198">
        <v>91030632</v>
      </c>
      <c r="D3103" s="198">
        <v>159555878</v>
      </c>
      <c r="E3103" s="198">
        <v>159555877</v>
      </c>
    </row>
    <row r="3104" spans="2:5">
      <c r="B3104" s="213" t="s">
        <v>532</v>
      </c>
      <c r="C3104" s="198">
        <v>4592751</v>
      </c>
      <c r="D3104" s="198">
        <v>4192751</v>
      </c>
      <c r="E3104" s="198">
        <v>4191120.17</v>
      </c>
    </row>
    <row r="3105" spans="2:5">
      <c r="B3105" s="212" t="s">
        <v>880</v>
      </c>
      <c r="C3105" s="198">
        <v>4592751</v>
      </c>
      <c r="D3105" s="198">
        <v>4192751</v>
      </c>
      <c r="E3105" s="198">
        <v>4191120.17</v>
      </c>
    </row>
    <row r="3106" spans="2:5">
      <c r="B3106" s="213" t="s">
        <v>533</v>
      </c>
      <c r="C3106" s="198">
        <v>20611708</v>
      </c>
      <c r="D3106" s="198">
        <v>6980434</v>
      </c>
      <c r="E3106" s="198">
        <v>3455739.1</v>
      </c>
    </row>
    <row r="3107" spans="2:5">
      <c r="B3107" s="212" t="s">
        <v>881</v>
      </c>
      <c r="C3107" s="198">
        <v>20611708</v>
      </c>
      <c r="D3107" s="198">
        <v>6980434</v>
      </c>
      <c r="E3107" s="198">
        <v>3455739.1</v>
      </c>
    </row>
    <row r="3108" spans="2:5">
      <c r="B3108" s="213" t="s">
        <v>3267</v>
      </c>
      <c r="C3108" s="198">
        <v>0</v>
      </c>
      <c r="D3108" s="198">
        <v>536477.68000000005</v>
      </c>
      <c r="E3108" s="198">
        <v>536474.71</v>
      </c>
    </row>
    <row r="3109" spans="2:5">
      <c r="B3109" s="212" t="s">
        <v>3266</v>
      </c>
      <c r="C3109" s="198">
        <v>0</v>
      </c>
      <c r="D3109" s="198">
        <v>536477.68000000005</v>
      </c>
      <c r="E3109" s="198">
        <v>536474.71</v>
      </c>
    </row>
    <row r="3110" spans="2:5">
      <c r="B3110" s="213" t="s">
        <v>3400</v>
      </c>
      <c r="C3110" s="198">
        <v>0</v>
      </c>
      <c r="D3110" s="198">
        <v>1882522.53</v>
      </c>
      <c r="E3110" s="198">
        <v>0</v>
      </c>
    </row>
    <row r="3111" spans="2:5">
      <c r="B3111" s="212" t="s">
        <v>3399</v>
      </c>
      <c r="C3111" s="198">
        <v>0</v>
      </c>
      <c r="D3111" s="198">
        <v>1882522.53</v>
      </c>
      <c r="E3111" s="198">
        <v>0</v>
      </c>
    </row>
    <row r="3112" spans="2:5">
      <c r="B3112" s="213" t="s">
        <v>3398</v>
      </c>
      <c r="C3112" s="198">
        <v>0</v>
      </c>
      <c r="D3112" s="198">
        <v>1882522.53</v>
      </c>
      <c r="E3112" s="198">
        <v>0</v>
      </c>
    </row>
    <row r="3113" spans="2:5">
      <c r="B3113" s="212" t="s">
        <v>3397</v>
      </c>
      <c r="C3113" s="198">
        <v>0</v>
      </c>
      <c r="D3113" s="198">
        <v>1882522.53</v>
      </c>
      <c r="E3113" s="198">
        <v>0</v>
      </c>
    </row>
    <row r="3114" spans="2:5">
      <c r="B3114" s="213" t="s">
        <v>3396</v>
      </c>
      <c r="C3114" s="198">
        <v>0</v>
      </c>
      <c r="D3114" s="198">
        <v>1882522.53</v>
      </c>
      <c r="E3114" s="198">
        <v>0</v>
      </c>
    </row>
    <row r="3115" spans="2:5">
      <c r="B3115" s="212" t="s">
        <v>3395</v>
      </c>
      <c r="C3115" s="198">
        <v>0</v>
      </c>
      <c r="D3115" s="198">
        <v>1882522.53</v>
      </c>
      <c r="E3115" s="198">
        <v>0</v>
      </c>
    </row>
    <row r="3116" spans="2:5">
      <c r="B3116" s="213" t="s">
        <v>3394</v>
      </c>
      <c r="C3116" s="198">
        <v>0</v>
      </c>
      <c r="D3116" s="198">
        <v>1337078.69</v>
      </c>
      <c r="E3116" s="198">
        <v>0</v>
      </c>
    </row>
    <row r="3117" spans="2:5">
      <c r="B3117" s="212" t="s">
        <v>3393</v>
      </c>
      <c r="C3117" s="198">
        <v>0</v>
      </c>
      <c r="D3117" s="198">
        <v>1337078.69</v>
      </c>
      <c r="E3117" s="198">
        <v>0</v>
      </c>
    </row>
    <row r="3118" spans="2:5">
      <c r="B3118" s="213" t="s">
        <v>1099</v>
      </c>
      <c r="C3118" s="198">
        <v>17679791</v>
      </c>
      <c r="D3118" s="198">
        <v>32779478</v>
      </c>
      <c r="E3118" s="198">
        <v>18708861.550000001</v>
      </c>
    </row>
    <row r="3119" spans="2:5">
      <c r="B3119" s="212" t="s">
        <v>1100</v>
      </c>
      <c r="C3119" s="198">
        <v>17679791</v>
      </c>
      <c r="D3119" s="198">
        <v>32779478</v>
      </c>
      <c r="E3119" s="198">
        <v>18708861.550000001</v>
      </c>
    </row>
    <row r="3120" spans="2:5">
      <c r="B3120" s="219" t="s">
        <v>283</v>
      </c>
      <c r="C3120" s="218">
        <v>0</v>
      </c>
      <c r="D3120" s="218">
        <v>0</v>
      </c>
      <c r="E3120" s="218">
        <v>0</v>
      </c>
    </row>
    <row r="3121" spans="2:5">
      <c r="B3121" s="213" t="s">
        <v>3215</v>
      </c>
      <c r="C3121" s="198">
        <v>0</v>
      </c>
      <c r="D3121" s="198">
        <v>0</v>
      </c>
      <c r="E3121" s="198">
        <v>0</v>
      </c>
    </row>
    <row r="3122" spans="2:5">
      <c r="B3122" s="212" t="s">
        <v>3214</v>
      </c>
      <c r="C3122" s="198">
        <v>0</v>
      </c>
      <c r="D3122" s="198">
        <v>0</v>
      </c>
      <c r="E3122" s="198">
        <v>0</v>
      </c>
    </row>
    <row r="3123" spans="2:5">
      <c r="B3123" s="219" t="s">
        <v>298</v>
      </c>
      <c r="C3123" s="218">
        <v>0</v>
      </c>
      <c r="D3123" s="218">
        <v>0</v>
      </c>
      <c r="E3123" s="218">
        <v>0</v>
      </c>
    </row>
    <row r="3124" spans="2:5">
      <c r="B3124" s="213" t="s">
        <v>3265</v>
      </c>
      <c r="C3124" s="198">
        <v>0</v>
      </c>
      <c r="D3124" s="198">
        <v>0</v>
      </c>
      <c r="E3124" s="198">
        <v>0</v>
      </c>
    </row>
    <row r="3125" spans="2:5">
      <c r="B3125" s="212" t="s">
        <v>3264</v>
      </c>
      <c r="C3125" s="198">
        <v>0</v>
      </c>
      <c r="D3125" s="198">
        <v>0</v>
      </c>
      <c r="E3125" s="198">
        <v>0</v>
      </c>
    </row>
    <row r="3126" spans="2:5">
      <c r="B3126" s="214" t="s">
        <v>295</v>
      </c>
      <c r="C3126" s="198">
        <v>542829466</v>
      </c>
      <c r="D3126" s="198">
        <v>501198185.20999992</v>
      </c>
      <c r="E3126" s="198">
        <v>214806778.32999998</v>
      </c>
    </row>
    <row r="3127" spans="2:5">
      <c r="B3127" s="219" t="s">
        <v>281</v>
      </c>
      <c r="C3127" s="218">
        <v>542829466</v>
      </c>
      <c r="D3127" s="218">
        <v>500096578.05999994</v>
      </c>
      <c r="E3127" s="218">
        <v>214806778.32999998</v>
      </c>
    </row>
    <row r="3128" spans="2:5">
      <c r="B3128" s="213" t="s">
        <v>2076</v>
      </c>
      <c r="C3128" s="198">
        <v>11249055</v>
      </c>
      <c r="D3128" s="198">
        <v>1</v>
      </c>
      <c r="E3128" s="198">
        <v>0</v>
      </c>
    </row>
    <row r="3129" spans="2:5">
      <c r="B3129" s="212" t="s">
        <v>2077</v>
      </c>
      <c r="C3129" s="198">
        <v>11249055</v>
      </c>
      <c r="D3129" s="198">
        <v>1</v>
      </c>
      <c r="E3129" s="198">
        <v>0</v>
      </c>
    </row>
    <row r="3130" spans="2:5">
      <c r="B3130" s="213" t="s">
        <v>2078</v>
      </c>
      <c r="C3130" s="198">
        <v>6755494</v>
      </c>
      <c r="D3130" s="198">
        <v>1</v>
      </c>
      <c r="E3130" s="198">
        <v>0</v>
      </c>
    </row>
    <row r="3131" spans="2:5">
      <c r="B3131" s="212" t="s">
        <v>2079</v>
      </c>
      <c r="C3131" s="198">
        <v>6755494</v>
      </c>
      <c r="D3131" s="198">
        <v>1</v>
      </c>
      <c r="E3131" s="198">
        <v>0</v>
      </c>
    </row>
    <row r="3132" spans="2:5">
      <c r="B3132" s="213" t="s">
        <v>2080</v>
      </c>
      <c r="C3132" s="198">
        <v>11249055</v>
      </c>
      <c r="D3132" s="198">
        <v>1</v>
      </c>
      <c r="E3132" s="198">
        <v>0</v>
      </c>
    </row>
    <row r="3133" spans="2:5">
      <c r="B3133" s="212" t="s">
        <v>2081</v>
      </c>
      <c r="C3133" s="198">
        <v>11249055</v>
      </c>
      <c r="D3133" s="198">
        <v>1</v>
      </c>
      <c r="E3133" s="198">
        <v>0</v>
      </c>
    </row>
    <row r="3134" spans="2:5">
      <c r="B3134" s="213" t="s">
        <v>2729</v>
      </c>
      <c r="C3134" s="198">
        <v>6755494</v>
      </c>
      <c r="D3134" s="198">
        <v>1</v>
      </c>
      <c r="E3134" s="198">
        <v>0</v>
      </c>
    </row>
    <row r="3135" spans="2:5">
      <c r="B3135" s="212" t="s">
        <v>2082</v>
      </c>
      <c r="C3135" s="198">
        <v>6755494</v>
      </c>
      <c r="D3135" s="198">
        <v>1</v>
      </c>
      <c r="E3135" s="198">
        <v>0</v>
      </c>
    </row>
    <row r="3136" spans="2:5">
      <c r="B3136" s="213" t="s">
        <v>2083</v>
      </c>
      <c r="C3136" s="198">
        <v>12531922</v>
      </c>
      <c r="D3136" s="198">
        <v>1</v>
      </c>
      <c r="E3136" s="198">
        <v>0</v>
      </c>
    </row>
    <row r="3137" spans="2:5">
      <c r="B3137" s="212" t="s">
        <v>2084</v>
      </c>
      <c r="C3137" s="198">
        <v>12531922</v>
      </c>
      <c r="D3137" s="198">
        <v>1</v>
      </c>
      <c r="E3137" s="198">
        <v>0</v>
      </c>
    </row>
    <row r="3138" spans="2:5">
      <c r="B3138" s="213" t="s">
        <v>2085</v>
      </c>
      <c r="C3138" s="198">
        <v>21825563</v>
      </c>
      <c r="D3138" s="198">
        <v>1</v>
      </c>
      <c r="E3138" s="198">
        <v>0</v>
      </c>
    </row>
    <row r="3139" spans="2:5">
      <c r="B3139" s="212" t="s">
        <v>2086</v>
      </c>
      <c r="C3139" s="198">
        <v>21825563</v>
      </c>
      <c r="D3139" s="198">
        <v>1</v>
      </c>
      <c r="E3139" s="198">
        <v>0</v>
      </c>
    </row>
    <row r="3140" spans="2:5">
      <c r="B3140" s="213" t="s">
        <v>2087</v>
      </c>
      <c r="C3140" s="198">
        <v>12531922</v>
      </c>
      <c r="D3140" s="198">
        <v>11716922</v>
      </c>
      <c r="E3140" s="198">
        <v>4114821.55</v>
      </c>
    </row>
    <row r="3141" spans="2:5">
      <c r="B3141" s="212" t="s">
        <v>2088</v>
      </c>
      <c r="C3141" s="198">
        <v>12531922</v>
      </c>
      <c r="D3141" s="198">
        <v>11716922</v>
      </c>
      <c r="E3141" s="198">
        <v>4114821.55</v>
      </c>
    </row>
    <row r="3142" spans="2:5">
      <c r="B3142" s="213" t="s">
        <v>2089</v>
      </c>
      <c r="C3142" s="198">
        <v>4785373</v>
      </c>
      <c r="D3142" s="198">
        <v>4378773</v>
      </c>
      <c r="E3142" s="198">
        <v>0</v>
      </c>
    </row>
    <row r="3143" spans="2:5">
      <c r="B3143" s="212" t="s">
        <v>2090</v>
      </c>
      <c r="C3143" s="198">
        <v>4785373</v>
      </c>
      <c r="D3143" s="198">
        <v>4378773</v>
      </c>
      <c r="E3143" s="198">
        <v>0</v>
      </c>
    </row>
    <row r="3144" spans="2:5">
      <c r="B3144" s="213" t="s">
        <v>2091</v>
      </c>
      <c r="C3144" s="198">
        <v>4785373</v>
      </c>
      <c r="D3144" s="198">
        <v>4378773</v>
      </c>
      <c r="E3144" s="198">
        <v>0</v>
      </c>
    </row>
    <row r="3145" spans="2:5">
      <c r="B3145" s="212" t="s">
        <v>2092</v>
      </c>
      <c r="C3145" s="198">
        <v>4785373</v>
      </c>
      <c r="D3145" s="198">
        <v>4378773</v>
      </c>
      <c r="E3145" s="198">
        <v>0</v>
      </c>
    </row>
    <row r="3146" spans="2:5">
      <c r="B3146" s="213" t="s">
        <v>2093</v>
      </c>
      <c r="C3146" s="198">
        <v>21825563</v>
      </c>
      <c r="D3146" s="198">
        <v>19061263</v>
      </c>
      <c r="E3146" s="198">
        <v>7396485.5199999996</v>
      </c>
    </row>
    <row r="3147" spans="2:5">
      <c r="B3147" s="212" t="s">
        <v>2094</v>
      </c>
      <c r="C3147" s="198">
        <v>21825563</v>
      </c>
      <c r="D3147" s="198">
        <v>19061263</v>
      </c>
      <c r="E3147" s="198">
        <v>7396485.5199999996</v>
      </c>
    </row>
    <row r="3148" spans="2:5">
      <c r="B3148" s="213" t="s">
        <v>2095</v>
      </c>
      <c r="C3148" s="198">
        <v>11249055</v>
      </c>
      <c r="D3148" s="198">
        <v>10019455</v>
      </c>
      <c r="E3148" s="198">
        <v>3801843.13</v>
      </c>
    </row>
    <row r="3149" spans="2:5">
      <c r="B3149" s="212" t="s">
        <v>2096</v>
      </c>
      <c r="C3149" s="198">
        <v>11249055</v>
      </c>
      <c r="D3149" s="198">
        <v>10019455</v>
      </c>
      <c r="E3149" s="198">
        <v>3801843.13</v>
      </c>
    </row>
    <row r="3150" spans="2:5">
      <c r="B3150" s="213" t="s">
        <v>2097</v>
      </c>
      <c r="C3150" s="198">
        <v>11249055</v>
      </c>
      <c r="D3150" s="198">
        <v>10019455</v>
      </c>
      <c r="E3150" s="198">
        <v>3801843.13</v>
      </c>
    </row>
    <row r="3151" spans="2:5">
      <c r="B3151" s="212" t="s">
        <v>2098</v>
      </c>
      <c r="C3151" s="198">
        <v>11249055</v>
      </c>
      <c r="D3151" s="198">
        <v>10019455</v>
      </c>
      <c r="E3151" s="198">
        <v>3801843.13</v>
      </c>
    </row>
    <row r="3152" spans="2:5">
      <c r="B3152" s="213" t="s">
        <v>2099</v>
      </c>
      <c r="C3152" s="198">
        <v>6755494</v>
      </c>
      <c r="D3152" s="198">
        <v>6394294</v>
      </c>
      <c r="E3152" s="198">
        <v>2138363.65</v>
      </c>
    </row>
    <row r="3153" spans="2:5">
      <c r="B3153" s="212" t="s">
        <v>2100</v>
      </c>
      <c r="C3153" s="198">
        <v>6755494</v>
      </c>
      <c r="D3153" s="198">
        <v>6394294</v>
      </c>
      <c r="E3153" s="198">
        <v>2138363.65</v>
      </c>
    </row>
    <row r="3154" spans="2:5">
      <c r="B3154" s="213" t="s">
        <v>2101</v>
      </c>
      <c r="C3154" s="198">
        <v>11249055</v>
      </c>
      <c r="D3154" s="198">
        <v>10019455</v>
      </c>
      <c r="E3154" s="198">
        <v>3801843.13</v>
      </c>
    </row>
    <row r="3155" spans="2:5">
      <c r="B3155" s="212" t="s">
        <v>2102</v>
      </c>
      <c r="C3155" s="198">
        <v>11249055</v>
      </c>
      <c r="D3155" s="198">
        <v>10019455</v>
      </c>
      <c r="E3155" s="198">
        <v>3801843.13</v>
      </c>
    </row>
    <row r="3156" spans="2:5">
      <c r="B3156" s="213" t="s">
        <v>534</v>
      </c>
      <c r="C3156" s="198">
        <v>1646396</v>
      </c>
      <c r="D3156" s="198">
        <v>2772636</v>
      </c>
      <c r="E3156" s="198">
        <v>0</v>
      </c>
    </row>
    <row r="3157" spans="2:5">
      <c r="B3157" s="212" t="s">
        <v>882</v>
      </c>
      <c r="C3157" s="198">
        <v>1646396</v>
      </c>
      <c r="D3157" s="198">
        <v>2772636</v>
      </c>
      <c r="E3157" s="198">
        <v>0</v>
      </c>
    </row>
    <row r="3158" spans="2:5">
      <c r="B3158" s="213" t="s">
        <v>2103</v>
      </c>
      <c r="C3158" s="198">
        <v>11249055</v>
      </c>
      <c r="D3158" s="198">
        <v>10161955</v>
      </c>
      <c r="E3158" s="198">
        <v>3928042.69</v>
      </c>
    </row>
    <row r="3159" spans="2:5">
      <c r="B3159" s="212" t="s">
        <v>2104</v>
      </c>
      <c r="C3159" s="198">
        <v>11249055</v>
      </c>
      <c r="D3159" s="198">
        <v>10161955</v>
      </c>
      <c r="E3159" s="198">
        <v>3928042.69</v>
      </c>
    </row>
    <row r="3160" spans="2:5">
      <c r="B3160" s="213" t="s">
        <v>2105</v>
      </c>
      <c r="C3160" s="198">
        <v>11249055</v>
      </c>
      <c r="D3160" s="198">
        <v>10022155</v>
      </c>
      <c r="E3160" s="198">
        <v>3776428.22</v>
      </c>
    </row>
    <row r="3161" spans="2:5">
      <c r="B3161" s="212" t="s">
        <v>2106</v>
      </c>
      <c r="C3161" s="198">
        <v>11249055</v>
      </c>
      <c r="D3161" s="198">
        <v>10022155</v>
      </c>
      <c r="E3161" s="198">
        <v>3776428.22</v>
      </c>
    </row>
    <row r="3162" spans="2:5">
      <c r="B3162" s="213" t="s">
        <v>2107</v>
      </c>
      <c r="C3162" s="198">
        <v>11249055</v>
      </c>
      <c r="D3162" s="198">
        <v>10022155</v>
      </c>
      <c r="E3162" s="198">
        <v>3776428.22</v>
      </c>
    </row>
    <row r="3163" spans="2:5">
      <c r="B3163" s="212" t="s">
        <v>2108</v>
      </c>
      <c r="C3163" s="198">
        <v>11249055</v>
      </c>
      <c r="D3163" s="198">
        <v>10022155</v>
      </c>
      <c r="E3163" s="198">
        <v>3776428.22</v>
      </c>
    </row>
    <row r="3164" spans="2:5">
      <c r="B3164" s="213" t="s">
        <v>3901</v>
      </c>
      <c r="C3164" s="198">
        <v>11249055</v>
      </c>
      <c r="D3164" s="198">
        <v>10022155</v>
      </c>
      <c r="E3164" s="198">
        <v>3776428.21</v>
      </c>
    </row>
    <row r="3165" spans="2:5">
      <c r="B3165" s="212" t="s">
        <v>2109</v>
      </c>
      <c r="C3165" s="198">
        <v>11249055</v>
      </c>
      <c r="D3165" s="198">
        <v>10022155</v>
      </c>
      <c r="E3165" s="198">
        <v>3776428.21</v>
      </c>
    </row>
    <row r="3166" spans="2:5">
      <c r="B3166" s="213" t="s">
        <v>535</v>
      </c>
      <c r="C3166" s="198">
        <v>29000000</v>
      </c>
      <c r="D3166" s="198">
        <v>3087749.51</v>
      </c>
      <c r="E3166" s="198">
        <v>0</v>
      </c>
    </row>
    <row r="3167" spans="2:5">
      <c r="B3167" s="212" t="s">
        <v>883</v>
      </c>
      <c r="C3167" s="198">
        <v>29000000</v>
      </c>
      <c r="D3167" s="198">
        <v>3087749.51</v>
      </c>
      <c r="E3167" s="198">
        <v>0</v>
      </c>
    </row>
    <row r="3168" spans="2:5">
      <c r="B3168" s="213" t="s">
        <v>3900</v>
      </c>
      <c r="C3168" s="198">
        <v>11249055</v>
      </c>
      <c r="D3168" s="198">
        <v>10124255</v>
      </c>
      <c r="E3168" s="198">
        <v>0</v>
      </c>
    </row>
    <row r="3169" spans="2:5">
      <c r="B3169" s="212" t="s">
        <v>2110</v>
      </c>
      <c r="C3169" s="198">
        <v>11249055</v>
      </c>
      <c r="D3169" s="198">
        <v>10124255</v>
      </c>
      <c r="E3169" s="198">
        <v>0</v>
      </c>
    </row>
    <row r="3170" spans="2:5">
      <c r="B3170" s="213" t="s">
        <v>536</v>
      </c>
      <c r="C3170" s="198">
        <v>21175912</v>
      </c>
      <c r="D3170" s="198">
        <v>19828053.300000001</v>
      </c>
      <c r="E3170" s="198">
        <v>0</v>
      </c>
    </row>
    <row r="3171" spans="2:5">
      <c r="B3171" s="212" t="s">
        <v>884</v>
      </c>
      <c r="C3171" s="198">
        <v>21175912</v>
      </c>
      <c r="D3171" s="198">
        <v>19828053.300000001</v>
      </c>
      <c r="E3171" s="198">
        <v>0</v>
      </c>
    </row>
    <row r="3172" spans="2:5">
      <c r="B3172" s="213" t="s">
        <v>3018</v>
      </c>
      <c r="C3172" s="198">
        <v>4103995</v>
      </c>
      <c r="D3172" s="198">
        <v>4103995</v>
      </c>
      <c r="E3172" s="198">
        <v>0</v>
      </c>
    </row>
    <row r="3173" spans="2:5">
      <c r="B3173" s="212" t="s">
        <v>3019</v>
      </c>
      <c r="C3173" s="198">
        <v>4103995</v>
      </c>
      <c r="D3173" s="198">
        <v>4103995</v>
      </c>
      <c r="E3173" s="198">
        <v>0</v>
      </c>
    </row>
    <row r="3174" spans="2:5">
      <c r="B3174" s="213" t="s">
        <v>537</v>
      </c>
      <c r="C3174" s="198">
        <v>24649618</v>
      </c>
      <c r="D3174" s="198">
        <v>10578567</v>
      </c>
      <c r="E3174" s="198">
        <v>3700992.06</v>
      </c>
    </row>
    <row r="3175" spans="2:5">
      <c r="B3175" s="212" t="s">
        <v>885</v>
      </c>
      <c r="C3175" s="198">
        <v>24649618</v>
      </c>
      <c r="D3175" s="198">
        <v>10578567</v>
      </c>
      <c r="E3175" s="198">
        <v>3700992.06</v>
      </c>
    </row>
    <row r="3176" spans="2:5">
      <c r="B3176" s="213" t="s">
        <v>538</v>
      </c>
      <c r="C3176" s="198">
        <v>6028024</v>
      </c>
      <c r="D3176" s="198">
        <v>6936234</v>
      </c>
      <c r="E3176" s="198">
        <v>1687581.97</v>
      </c>
    </row>
    <row r="3177" spans="2:5">
      <c r="B3177" s="212" t="s">
        <v>886</v>
      </c>
      <c r="C3177" s="198">
        <v>6028024</v>
      </c>
      <c r="D3177" s="198">
        <v>6936234</v>
      </c>
      <c r="E3177" s="198">
        <v>1687581.97</v>
      </c>
    </row>
    <row r="3178" spans="2:5">
      <c r="B3178" s="213" t="s">
        <v>539</v>
      </c>
      <c r="C3178" s="198">
        <v>45000000</v>
      </c>
      <c r="D3178" s="198">
        <v>151663901.47</v>
      </c>
      <c r="E3178" s="198">
        <v>93277146.950000003</v>
      </c>
    </row>
    <row r="3179" spans="2:5">
      <c r="B3179" s="212" t="s">
        <v>887</v>
      </c>
      <c r="C3179" s="198">
        <v>45000000</v>
      </c>
      <c r="D3179" s="198">
        <v>151663901.47</v>
      </c>
      <c r="E3179" s="198">
        <v>93277146.950000003</v>
      </c>
    </row>
    <row r="3180" spans="2:5">
      <c r="B3180" s="213" t="s">
        <v>540</v>
      </c>
      <c r="C3180" s="198">
        <v>16438254</v>
      </c>
      <c r="D3180" s="198">
        <v>9438254</v>
      </c>
      <c r="E3180" s="198">
        <v>0</v>
      </c>
    </row>
    <row r="3181" spans="2:5">
      <c r="B3181" s="212" t="s">
        <v>888</v>
      </c>
      <c r="C3181" s="198">
        <v>16438254</v>
      </c>
      <c r="D3181" s="198">
        <v>9438254</v>
      </c>
      <c r="E3181" s="198">
        <v>0</v>
      </c>
    </row>
    <row r="3182" spans="2:5">
      <c r="B3182" s="213" t="s">
        <v>541</v>
      </c>
      <c r="C3182" s="198">
        <v>8262236</v>
      </c>
      <c r="D3182" s="198">
        <v>3424596</v>
      </c>
      <c r="E3182" s="198">
        <v>0</v>
      </c>
    </row>
    <row r="3183" spans="2:5">
      <c r="B3183" s="212" t="s">
        <v>889</v>
      </c>
      <c r="C3183" s="198">
        <v>8262236</v>
      </c>
      <c r="D3183" s="198">
        <v>3424596</v>
      </c>
      <c r="E3183" s="198">
        <v>0</v>
      </c>
    </row>
    <row r="3184" spans="2:5">
      <c r="B3184" s="213" t="s">
        <v>542</v>
      </c>
      <c r="C3184" s="198">
        <v>69208419</v>
      </c>
      <c r="D3184" s="198">
        <v>29262800.68</v>
      </c>
      <c r="E3184" s="198">
        <v>17050315.48</v>
      </c>
    </row>
    <row r="3185" spans="2:5">
      <c r="B3185" s="212" t="s">
        <v>890</v>
      </c>
      <c r="C3185" s="198">
        <v>69208419</v>
      </c>
      <c r="D3185" s="198">
        <v>29262800.68</v>
      </c>
      <c r="E3185" s="198">
        <v>17050315.48</v>
      </c>
    </row>
    <row r="3186" spans="2:5">
      <c r="B3186" s="213" t="s">
        <v>543</v>
      </c>
      <c r="C3186" s="198">
        <v>75856452</v>
      </c>
      <c r="D3186" s="198">
        <v>66651134</v>
      </c>
      <c r="E3186" s="198">
        <v>57704077.630000003</v>
      </c>
    </row>
    <row r="3187" spans="2:5">
      <c r="B3187" s="212" t="s">
        <v>891</v>
      </c>
      <c r="C3187" s="198">
        <v>75856452</v>
      </c>
      <c r="D3187" s="198">
        <v>66651134</v>
      </c>
      <c r="E3187" s="198">
        <v>57704077.630000003</v>
      </c>
    </row>
    <row r="3188" spans="2:5">
      <c r="B3188" s="213" t="s">
        <v>3392</v>
      </c>
      <c r="C3188" s="198">
        <v>0</v>
      </c>
      <c r="D3188" s="198">
        <v>1882522.53</v>
      </c>
      <c r="E3188" s="198">
        <v>0</v>
      </c>
    </row>
    <row r="3189" spans="2:5">
      <c r="B3189" s="212" t="s">
        <v>3391</v>
      </c>
      <c r="C3189" s="198">
        <v>0</v>
      </c>
      <c r="D3189" s="198">
        <v>1882522.53</v>
      </c>
      <c r="E3189" s="198">
        <v>0</v>
      </c>
    </row>
    <row r="3190" spans="2:5">
      <c r="B3190" s="213" t="s">
        <v>3390</v>
      </c>
      <c r="C3190" s="198">
        <v>0</v>
      </c>
      <c r="D3190" s="198">
        <v>3125466.4</v>
      </c>
      <c r="E3190" s="198">
        <v>0</v>
      </c>
    </row>
    <row r="3191" spans="2:5">
      <c r="B3191" s="212" t="s">
        <v>3389</v>
      </c>
      <c r="C3191" s="198">
        <v>0</v>
      </c>
      <c r="D3191" s="198">
        <v>3125466.4</v>
      </c>
      <c r="E3191" s="198">
        <v>0</v>
      </c>
    </row>
    <row r="3192" spans="2:5">
      <c r="B3192" s="213" t="s">
        <v>3388</v>
      </c>
      <c r="C3192" s="198">
        <v>0</v>
      </c>
      <c r="D3192" s="198">
        <v>1337078.69</v>
      </c>
      <c r="E3192" s="198">
        <v>0</v>
      </c>
    </row>
    <row r="3193" spans="2:5">
      <c r="B3193" s="212" t="s">
        <v>3387</v>
      </c>
      <c r="C3193" s="198">
        <v>0</v>
      </c>
      <c r="D3193" s="198">
        <v>1337078.69</v>
      </c>
      <c r="E3193" s="198">
        <v>0</v>
      </c>
    </row>
    <row r="3194" spans="2:5">
      <c r="B3194" s="213" t="s">
        <v>3386</v>
      </c>
      <c r="C3194" s="198">
        <v>0</v>
      </c>
      <c r="D3194" s="198">
        <v>1337078.69</v>
      </c>
      <c r="E3194" s="198">
        <v>0</v>
      </c>
    </row>
    <row r="3195" spans="2:5">
      <c r="B3195" s="212" t="s">
        <v>3385</v>
      </c>
      <c r="C3195" s="198">
        <v>0</v>
      </c>
      <c r="D3195" s="198">
        <v>1337078.69</v>
      </c>
      <c r="E3195" s="198">
        <v>0</v>
      </c>
    </row>
    <row r="3196" spans="2:5">
      <c r="B3196" s="213" t="s">
        <v>544</v>
      </c>
      <c r="C3196" s="198">
        <v>1051764</v>
      </c>
      <c r="D3196" s="198">
        <v>1051764</v>
      </c>
      <c r="E3196" s="198">
        <v>0</v>
      </c>
    </row>
    <row r="3197" spans="2:5">
      <c r="B3197" s="212" t="s">
        <v>892</v>
      </c>
      <c r="C3197" s="198">
        <v>1051764</v>
      </c>
      <c r="D3197" s="198">
        <v>1051764</v>
      </c>
      <c r="E3197" s="198">
        <v>0</v>
      </c>
    </row>
    <row r="3198" spans="2:5">
      <c r="B3198" s="213" t="s">
        <v>545</v>
      </c>
      <c r="C3198" s="198">
        <v>29365648</v>
      </c>
      <c r="D3198" s="198">
        <v>57273675.789999999</v>
      </c>
      <c r="E3198" s="198">
        <v>1074136.79</v>
      </c>
    </row>
    <row r="3199" spans="2:5">
      <c r="B3199" s="212" t="s">
        <v>893</v>
      </c>
      <c r="C3199" s="198">
        <v>29365648</v>
      </c>
      <c r="D3199" s="198">
        <v>57273675.789999999</v>
      </c>
      <c r="E3199" s="198">
        <v>1074136.79</v>
      </c>
    </row>
    <row r="3200" spans="2:5">
      <c r="B3200" s="219" t="s">
        <v>298</v>
      </c>
      <c r="C3200" s="218">
        <v>0</v>
      </c>
      <c r="D3200" s="218">
        <v>1101607.1499999999</v>
      </c>
      <c r="E3200" s="218">
        <v>0</v>
      </c>
    </row>
    <row r="3201" spans="2:5">
      <c r="B3201" s="213" t="s">
        <v>539</v>
      </c>
      <c r="C3201" s="198">
        <v>0</v>
      </c>
      <c r="D3201" s="198">
        <v>0</v>
      </c>
      <c r="E3201" s="198">
        <v>0</v>
      </c>
    </row>
    <row r="3202" spans="2:5">
      <c r="B3202" s="212" t="s">
        <v>887</v>
      </c>
      <c r="C3202" s="198">
        <v>0</v>
      </c>
      <c r="D3202" s="198">
        <v>0</v>
      </c>
      <c r="E3202" s="198">
        <v>0</v>
      </c>
    </row>
    <row r="3203" spans="2:5">
      <c r="B3203" s="213" t="s">
        <v>3263</v>
      </c>
      <c r="C3203" s="198">
        <v>0</v>
      </c>
      <c r="D3203" s="198">
        <v>1101607.1499999999</v>
      </c>
      <c r="E3203" s="198">
        <v>0</v>
      </c>
    </row>
    <row r="3204" spans="2:5">
      <c r="B3204" s="212" t="s">
        <v>3262</v>
      </c>
      <c r="C3204" s="198">
        <v>0</v>
      </c>
      <c r="D3204" s="198">
        <v>1101607.1499999999</v>
      </c>
      <c r="E3204" s="198">
        <v>0</v>
      </c>
    </row>
    <row r="3205" spans="2:5">
      <c r="B3205" s="214" t="s">
        <v>546</v>
      </c>
      <c r="C3205" s="198">
        <v>480820595</v>
      </c>
      <c r="D3205" s="198">
        <v>459775798.89000005</v>
      </c>
      <c r="E3205" s="198">
        <v>327898125.44999999</v>
      </c>
    </row>
    <row r="3206" spans="2:5">
      <c r="B3206" s="219" t="s">
        <v>281</v>
      </c>
      <c r="C3206" s="218">
        <v>480820595</v>
      </c>
      <c r="D3206" s="218">
        <v>459775798.89000005</v>
      </c>
      <c r="E3206" s="218">
        <v>327898125.44999999</v>
      </c>
    </row>
    <row r="3207" spans="2:5">
      <c r="B3207" s="213" t="s">
        <v>3020</v>
      </c>
      <c r="C3207" s="198">
        <v>6304849</v>
      </c>
      <c r="D3207" s="198">
        <v>5989607</v>
      </c>
      <c r="E3207" s="198">
        <v>5989607</v>
      </c>
    </row>
    <row r="3208" spans="2:5">
      <c r="B3208" s="212" t="s">
        <v>3021</v>
      </c>
      <c r="C3208" s="198">
        <v>6304849</v>
      </c>
      <c r="D3208" s="198">
        <v>5989607</v>
      </c>
      <c r="E3208" s="198">
        <v>5989607</v>
      </c>
    </row>
    <row r="3209" spans="2:5">
      <c r="B3209" s="213" t="s">
        <v>547</v>
      </c>
      <c r="C3209" s="198">
        <v>1176208</v>
      </c>
      <c r="D3209" s="198">
        <v>96598786.650000006</v>
      </c>
      <c r="E3209" s="198">
        <v>58593838.640000001</v>
      </c>
    </row>
    <row r="3210" spans="2:5">
      <c r="B3210" s="212" t="s">
        <v>894</v>
      </c>
      <c r="C3210" s="198">
        <v>1176208</v>
      </c>
      <c r="D3210" s="198">
        <v>96598786.650000006</v>
      </c>
      <c r="E3210" s="198">
        <v>58593838.640000001</v>
      </c>
    </row>
    <row r="3211" spans="2:5">
      <c r="B3211" s="213" t="s">
        <v>548</v>
      </c>
      <c r="C3211" s="198">
        <v>395979</v>
      </c>
      <c r="D3211" s="198">
        <v>395979</v>
      </c>
      <c r="E3211" s="198">
        <v>0</v>
      </c>
    </row>
    <row r="3212" spans="2:5">
      <c r="B3212" s="212" t="s">
        <v>895</v>
      </c>
      <c r="C3212" s="198">
        <v>395979</v>
      </c>
      <c r="D3212" s="198">
        <v>395979</v>
      </c>
      <c r="E3212" s="198">
        <v>0</v>
      </c>
    </row>
    <row r="3213" spans="2:5">
      <c r="B3213" s="213" t="s">
        <v>549</v>
      </c>
      <c r="C3213" s="198">
        <v>366625</v>
      </c>
      <c r="D3213" s="198">
        <v>366625</v>
      </c>
      <c r="E3213" s="198">
        <v>0</v>
      </c>
    </row>
    <row r="3214" spans="2:5">
      <c r="B3214" s="212" t="s">
        <v>896</v>
      </c>
      <c r="C3214" s="198">
        <v>366625</v>
      </c>
      <c r="D3214" s="198">
        <v>366625</v>
      </c>
      <c r="E3214" s="198">
        <v>0</v>
      </c>
    </row>
    <row r="3215" spans="2:5">
      <c r="B3215" s="213" t="s">
        <v>550</v>
      </c>
      <c r="C3215" s="198">
        <v>1069096</v>
      </c>
      <c r="D3215" s="198">
        <v>1069096</v>
      </c>
      <c r="E3215" s="198">
        <v>0</v>
      </c>
    </row>
    <row r="3216" spans="2:5">
      <c r="B3216" s="212" t="s">
        <v>897</v>
      </c>
      <c r="C3216" s="198">
        <v>1069096</v>
      </c>
      <c r="D3216" s="198">
        <v>1069096</v>
      </c>
      <c r="E3216" s="198">
        <v>0</v>
      </c>
    </row>
    <row r="3217" spans="2:5">
      <c r="B3217" s="213" t="s">
        <v>551</v>
      </c>
      <c r="C3217" s="198">
        <v>395979</v>
      </c>
      <c r="D3217" s="198">
        <v>395979</v>
      </c>
      <c r="E3217" s="198">
        <v>0</v>
      </c>
    </row>
    <row r="3218" spans="2:5">
      <c r="B3218" s="212" t="s">
        <v>898</v>
      </c>
      <c r="C3218" s="198">
        <v>395979</v>
      </c>
      <c r="D3218" s="198">
        <v>395979</v>
      </c>
      <c r="E3218" s="198">
        <v>0</v>
      </c>
    </row>
    <row r="3219" spans="2:5">
      <c r="B3219" s="213" t="s">
        <v>552</v>
      </c>
      <c r="C3219" s="198">
        <v>2706487</v>
      </c>
      <c r="D3219" s="198">
        <v>4931238.88</v>
      </c>
      <c r="E3219" s="198">
        <v>2641361.35</v>
      </c>
    </row>
    <row r="3220" spans="2:5">
      <c r="B3220" s="212" t="s">
        <v>899</v>
      </c>
      <c r="C3220" s="198">
        <v>2706487</v>
      </c>
      <c r="D3220" s="198">
        <v>4931238.88</v>
      </c>
      <c r="E3220" s="198">
        <v>2641361.35</v>
      </c>
    </row>
    <row r="3221" spans="2:5">
      <c r="B3221" s="213" t="s">
        <v>553</v>
      </c>
      <c r="C3221" s="198">
        <v>5396255</v>
      </c>
      <c r="D3221" s="198">
        <v>1396255</v>
      </c>
      <c r="E3221" s="198">
        <v>0</v>
      </c>
    </row>
    <row r="3222" spans="2:5">
      <c r="B3222" s="212" t="s">
        <v>900</v>
      </c>
      <c r="C3222" s="198">
        <v>5396255</v>
      </c>
      <c r="D3222" s="198">
        <v>1396255</v>
      </c>
      <c r="E3222" s="198">
        <v>0</v>
      </c>
    </row>
    <row r="3223" spans="2:5">
      <c r="B3223" s="213" t="s">
        <v>554</v>
      </c>
      <c r="C3223" s="198">
        <v>359703</v>
      </c>
      <c r="D3223" s="198">
        <v>1561275.7</v>
      </c>
      <c r="E3223" s="198">
        <v>1427740.17</v>
      </c>
    </row>
    <row r="3224" spans="2:5">
      <c r="B3224" s="212" t="s">
        <v>901</v>
      </c>
      <c r="C3224" s="198">
        <v>359703</v>
      </c>
      <c r="D3224" s="198">
        <v>1561275.7</v>
      </c>
      <c r="E3224" s="198">
        <v>1427740.17</v>
      </c>
    </row>
    <row r="3225" spans="2:5">
      <c r="B3225" s="213" t="s">
        <v>555</v>
      </c>
      <c r="C3225" s="198">
        <v>10286248</v>
      </c>
      <c r="D3225" s="198">
        <v>1</v>
      </c>
      <c r="E3225" s="198">
        <v>0</v>
      </c>
    </row>
    <row r="3226" spans="2:5">
      <c r="B3226" s="212" t="s">
        <v>902</v>
      </c>
      <c r="C3226" s="198">
        <v>10286248</v>
      </c>
      <c r="D3226" s="198">
        <v>1</v>
      </c>
      <c r="E3226" s="198">
        <v>0</v>
      </c>
    </row>
    <row r="3227" spans="2:5">
      <c r="B3227" s="213" t="s">
        <v>2296</v>
      </c>
      <c r="C3227" s="198">
        <v>6731551</v>
      </c>
      <c r="D3227" s="198">
        <v>1558697</v>
      </c>
      <c r="E3227" s="198">
        <v>1558695.07</v>
      </c>
    </row>
    <row r="3228" spans="2:5">
      <c r="B3228" s="212" t="s">
        <v>2297</v>
      </c>
      <c r="C3228" s="198">
        <v>6731551</v>
      </c>
      <c r="D3228" s="198">
        <v>1558697</v>
      </c>
      <c r="E3228" s="198">
        <v>1558695.07</v>
      </c>
    </row>
    <row r="3229" spans="2:5">
      <c r="B3229" s="213" t="s">
        <v>2298</v>
      </c>
      <c r="C3229" s="198">
        <v>6731551</v>
      </c>
      <c r="D3229" s="198">
        <v>1558697</v>
      </c>
      <c r="E3229" s="198">
        <v>1558695.07</v>
      </c>
    </row>
    <row r="3230" spans="2:5">
      <c r="B3230" s="212" t="s">
        <v>2299</v>
      </c>
      <c r="C3230" s="198">
        <v>6731551</v>
      </c>
      <c r="D3230" s="198">
        <v>1558697</v>
      </c>
      <c r="E3230" s="198">
        <v>1558695.07</v>
      </c>
    </row>
    <row r="3231" spans="2:5">
      <c r="B3231" s="213" t="s">
        <v>2300</v>
      </c>
      <c r="C3231" s="198">
        <v>12486882</v>
      </c>
      <c r="D3231" s="198">
        <v>2704206</v>
      </c>
      <c r="E3231" s="198">
        <v>2704204.05</v>
      </c>
    </row>
    <row r="3232" spans="2:5">
      <c r="B3232" s="212" t="s">
        <v>2301</v>
      </c>
      <c r="C3232" s="198">
        <v>12486882</v>
      </c>
      <c r="D3232" s="198">
        <v>2704206</v>
      </c>
      <c r="E3232" s="198">
        <v>2704204.05</v>
      </c>
    </row>
    <row r="3233" spans="2:5">
      <c r="B3233" s="213" t="s">
        <v>556</v>
      </c>
      <c r="C3233" s="198">
        <v>14693812</v>
      </c>
      <c r="D3233" s="198">
        <v>63918756</v>
      </c>
      <c r="E3233" s="198">
        <v>35592339.149999999</v>
      </c>
    </row>
    <row r="3234" spans="2:5">
      <c r="B3234" s="212" t="s">
        <v>903</v>
      </c>
      <c r="C3234" s="198">
        <v>14693812</v>
      </c>
      <c r="D3234" s="198">
        <v>63918756</v>
      </c>
      <c r="E3234" s="198">
        <v>35592339.149999999</v>
      </c>
    </row>
    <row r="3235" spans="2:5">
      <c r="B3235" s="213" t="s">
        <v>557</v>
      </c>
      <c r="C3235" s="198">
        <v>1239531</v>
      </c>
      <c r="D3235" s="198">
        <v>9671849.0199999996</v>
      </c>
      <c r="E3235" s="198">
        <v>8978147.9100000001</v>
      </c>
    </row>
    <row r="3236" spans="2:5">
      <c r="B3236" s="212" t="s">
        <v>904</v>
      </c>
      <c r="C3236" s="198">
        <v>1239531</v>
      </c>
      <c r="D3236" s="198">
        <v>9671849.0199999996</v>
      </c>
      <c r="E3236" s="198">
        <v>8978147.9100000001</v>
      </c>
    </row>
    <row r="3237" spans="2:5">
      <c r="B3237" s="213" t="s">
        <v>3899</v>
      </c>
      <c r="C3237" s="198">
        <v>83390754</v>
      </c>
      <c r="D3237" s="198">
        <v>13314490</v>
      </c>
      <c r="E3237" s="198">
        <v>13314455.18</v>
      </c>
    </row>
    <row r="3238" spans="2:5">
      <c r="B3238" s="212" t="s">
        <v>2787</v>
      </c>
      <c r="C3238" s="198">
        <v>83390754</v>
      </c>
      <c r="D3238" s="198">
        <v>13314490</v>
      </c>
      <c r="E3238" s="198">
        <v>13314455.18</v>
      </c>
    </row>
    <row r="3239" spans="2:5">
      <c r="B3239" s="213" t="s">
        <v>2670</v>
      </c>
      <c r="C3239" s="198">
        <v>56208476</v>
      </c>
      <c r="D3239" s="198">
        <v>38803727.75</v>
      </c>
      <c r="E3239" s="198">
        <v>38772336.760000005</v>
      </c>
    </row>
    <row r="3240" spans="2:5">
      <c r="B3240" s="212" t="s">
        <v>2671</v>
      </c>
      <c r="C3240" s="198">
        <v>56208476</v>
      </c>
      <c r="D3240" s="198">
        <v>38803727.75</v>
      </c>
      <c r="E3240" s="198">
        <v>38772336.760000005</v>
      </c>
    </row>
    <row r="3241" spans="2:5">
      <c r="B3241" s="213" t="s">
        <v>2302</v>
      </c>
      <c r="C3241" s="198">
        <v>11208701</v>
      </c>
      <c r="D3241" s="198">
        <v>1</v>
      </c>
      <c r="E3241" s="198">
        <v>0</v>
      </c>
    </row>
    <row r="3242" spans="2:5">
      <c r="B3242" s="212" t="s">
        <v>2303</v>
      </c>
      <c r="C3242" s="198">
        <v>11208701</v>
      </c>
      <c r="D3242" s="198">
        <v>1</v>
      </c>
      <c r="E3242" s="198">
        <v>0</v>
      </c>
    </row>
    <row r="3243" spans="2:5">
      <c r="B3243" s="213" t="s">
        <v>3898</v>
      </c>
      <c r="C3243" s="198">
        <v>11548427</v>
      </c>
      <c r="D3243" s="198">
        <v>11548427</v>
      </c>
      <c r="E3243" s="198">
        <v>4367357.8899999997</v>
      </c>
    </row>
    <row r="3244" spans="2:5">
      <c r="B3244" s="212" t="s">
        <v>3022</v>
      </c>
      <c r="C3244" s="198">
        <v>11548427</v>
      </c>
      <c r="D3244" s="198">
        <v>11548427</v>
      </c>
      <c r="E3244" s="198">
        <v>4367357.8899999997</v>
      </c>
    </row>
    <row r="3245" spans="2:5">
      <c r="B3245" s="213" t="s">
        <v>2304</v>
      </c>
      <c r="C3245" s="198">
        <v>4768626</v>
      </c>
      <c r="D3245" s="198">
        <v>4438726</v>
      </c>
      <c r="E3245" s="198">
        <v>0</v>
      </c>
    </row>
    <row r="3246" spans="2:5">
      <c r="B3246" s="212" t="s">
        <v>2305</v>
      </c>
      <c r="C3246" s="198">
        <v>4768626</v>
      </c>
      <c r="D3246" s="198">
        <v>4438726</v>
      </c>
      <c r="E3246" s="198">
        <v>0</v>
      </c>
    </row>
    <row r="3247" spans="2:5">
      <c r="B3247" s="213" t="s">
        <v>3897</v>
      </c>
      <c r="C3247" s="198">
        <v>3589097</v>
      </c>
      <c r="D3247" s="198">
        <v>1845905</v>
      </c>
      <c r="E3247" s="198">
        <v>1845902.55</v>
      </c>
    </row>
    <row r="3248" spans="2:5">
      <c r="B3248" s="212" t="s">
        <v>3023</v>
      </c>
      <c r="C3248" s="198">
        <v>3589097</v>
      </c>
      <c r="D3248" s="198">
        <v>1845905</v>
      </c>
      <c r="E3248" s="198">
        <v>1845902.55</v>
      </c>
    </row>
    <row r="3249" spans="2:5">
      <c r="B3249" s="213" t="s">
        <v>2306</v>
      </c>
      <c r="C3249" s="198">
        <v>11208701</v>
      </c>
      <c r="D3249" s="198">
        <v>1</v>
      </c>
      <c r="E3249" s="198">
        <v>0</v>
      </c>
    </row>
    <row r="3250" spans="2:5">
      <c r="B3250" s="212" t="s">
        <v>2307</v>
      </c>
      <c r="C3250" s="198">
        <v>11208701</v>
      </c>
      <c r="D3250" s="198">
        <v>1</v>
      </c>
      <c r="E3250" s="198">
        <v>0</v>
      </c>
    </row>
    <row r="3251" spans="2:5">
      <c r="B3251" s="213" t="s">
        <v>2308</v>
      </c>
      <c r="C3251" s="198">
        <v>6731551</v>
      </c>
      <c r="D3251" s="198">
        <v>1</v>
      </c>
      <c r="E3251" s="198">
        <v>0</v>
      </c>
    </row>
    <row r="3252" spans="2:5">
      <c r="B3252" s="212" t="s">
        <v>2309</v>
      </c>
      <c r="C3252" s="198">
        <v>6731551</v>
      </c>
      <c r="D3252" s="198">
        <v>1</v>
      </c>
      <c r="E3252" s="198">
        <v>0</v>
      </c>
    </row>
    <row r="3253" spans="2:5">
      <c r="B3253" s="213" t="s">
        <v>2310</v>
      </c>
      <c r="C3253" s="198">
        <v>6731551</v>
      </c>
      <c r="D3253" s="198">
        <v>1</v>
      </c>
      <c r="E3253" s="198">
        <v>0</v>
      </c>
    </row>
    <row r="3254" spans="2:5">
      <c r="B3254" s="212" t="s">
        <v>2311</v>
      </c>
      <c r="C3254" s="198">
        <v>6731551</v>
      </c>
      <c r="D3254" s="198">
        <v>1</v>
      </c>
      <c r="E3254" s="198">
        <v>0</v>
      </c>
    </row>
    <row r="3255" spans="2:5">
      <c r="B3255" s="213" t="s">
        <v>2312</v>
      </c>
      <c r="C3255" s="198">
        <v>4768626</v>
      </c>
      <c r="D3255" s="198">
        <v>0</v>
      </c>
      <c r="E3255" s="198">
        <v>0</v>
      </c>
    </row>
    <row r="3256" spans="2:5">
      <c r="B3256" s="212" t="s">
        <v>2313</v>
      </c>
      <c r="C3256" s="198">
        <v>4768626</v>
      </c>
      <c r="D3256" s="198">
        <v>0</v>
      </c>
      <c r="E3256" s="198">
        <v>0</v>
      </c>
    </row>
    <row r="3257" spans="2:5">
      <c r="B3257" s="213" t="s">
        <v>3896</v>
      </c>
      <c r="C3257" s="198">
        <v>11208701</v>
      </c>
      <c r="D3257" s="198">
        <v>1</v>
      </c>
      <c r="E3257" s="198">
        <v>0</v>
      </c>
    </row>
    <row r="3258" spans="2:5">
      <c r="B3258" s="212" t="s">
        <v>2314</v>
      </c>
      <c r="C3258" s="198">
        <v>11208701</v>
      </c>
      <c r="D3258" s="198">
        <v>1</v>
      </c>
      <c r="E3258" s="198">
        <v>0</v>
      </c>
    </row>
    <row r="3259" spans="2:5">
      <c r="B3259" s="213" t="s">
        <v>558</v>
      </c>
      <c r="C3259" s="198">
        <v>2080099</v>
      </c>
      <c r="D3259" s="198">
        <v>5584429.2800000003</v>
      </c>
      <c r="E3259" s="198">
        <v>818100.28</v>
      </c>
    </row>
    <row r="3260" spans="2:5">
      <c r="B3260" s="212" t="s">
        <v>905</v>
      </c>
      <c r="C3260" s="198">
        <v>2080099</v>
      </c>
      <c r="D3260" s="198">
        <v>5584429.2800000003</v>
      </c>
      <c r="E3260" s="198">
        <v>818100.28</v>
      </c>
    </row>
    <row r="3261" spans="2:5">
      <c r="B3261" s="213" t="s">
        <v>1056</v>
      </c>
      <c r="C3261" s="198">
        <v>6223248</v>
      </c>
      <c r="D3261" s="198">
        <v>6223248</v>
      </c>
      <c r="E3261" s="198">
        <v>0</v>
      </c>
    </row>
    <row r="3262" spans="2:5">
      <c r="B3262" s="212" t="s">
        <v>1057</v>
      </c>
      <c r="C3262" s="198">
        <v>6223248</v>
      </c>
      <c r="D3262" s="198">
        <v>6223248</v>
      </c>
      <c r="E3262" s="198">
        <v>0</v>
      </c>
    </row>
    <row r="3263" spans="2:5">
      <c r="B3263" s="213" t="s">
        <v>3895</v>
      </c>
      <c r="C3263" s="198">
        <v>11208701</v>
      </c>
      <c r="D3263" s="198">
        <v>45243181.810000002</v>
      </c>
      <c r="E3263" s="198">
        <v>30582545.559999999</v>
      </c>
    </row>
    <row r="3264" spans="2:5">
      <c r="B3264" s="212" t="s">
        <v>3313</v>
      </c>
      <c r="C3264" s="198">
        <v>0</v>
      </c>
      <c r="D3264" s="198">
        <v>35193580.810000002</v>
      </c>
      <c r="E3264" s="198">
        <v>30582545.559999999</v>
      </c>
    </row>
    <row r="3265" spans="2:5">
      <c r="B3265" s="212" t="s">
        <v>2315</v>
      </c>
      <c r="C3265" s="198">
        <v>11208701</v>
      </c>
      <c r="D3265" s="198">
        <v>10049601</v>
      </c>
      <c r="E3265" s="198">
        <v>0</v>
      </c>
    </row>
    <row r="3266" spans="2:5">
      <c r="B3266" s="213" t="s">
        <v>2316</v>
      </c>
      <c r="C3266" s="198">
        <v>6731551</v>
      </c>
      <c r="D3266" s="198">
        <v>6172451</v>
      </c>
      <c r="E3266" s="198">
        <v>0</v>
      </c>
    </row>
    <row r="3267" spans="2:5">
      <c r="B3267" s="212" t="s">
        <v>2317</v>
      </c>
      <c r="C3267" s="198">
        <v>6731551</v>
      </c>
      <c r="D3267" s="198">
        <v>6172451</v>
      </c>
      <c r="E3267" s="198">
        <v>0</v>
      </c>
    </row>
    <row r="3268" spans="2:5">
      <c r="B3268" s="213" t="s">
        <v>2318</v>
      </c>
      <c r="C3268" s="198">
        <v>11208701</v>
      </c>
      <c r="D3268" s="198">
        <v>1</v>
      </c>
      <c r="E3268" s="198">
        <v>0</v>
      </c>
    </row>
    <row r="3269" spans="2:5">
      <c r="B3269" s="212" t="s">
        <v>2319</v>
      </c>
      <c r="C3269" s="198">
        <v>11208701</v>
      </c>
      <c r="D3269" s="198">
        <v>1</v>
      </c>
      <c r="E3269" s="198">
        <v>0</v>
      </c>
    </row>
    <row r="3270" spans="2:5">
      <c r="B3270" s="213" t="s">
        <v>2320</v>
      </c>
      <c r="C3270" s="198">
        <v>4768626</v>
      </c>
      <c r="D3270" s="198">
        <v>1</v>
      </c>
      <c r="E3270" s="198">
        <v>0</v>
      </c>
    </row>
    <row r="3271" spans="2:5">
      <c r="B3271" s="212" t="s">
        <v>2321</v>
      </c>
      <c r="C3271" s="198">
        <v>4768626</v>
      </c>
      <c r="D3271" s="198">
        <v>1</v>
      </c>
      <c r="E3271" s="198">
        <v>0</v>
      </c>
    </row>
    <row r="3272" spans="2:5">
      <c r="B3272" s="213" t="s">
        <v>2322</v>
      </c>
      <c r="C3272" s="198">
        <v>6731551</v>
      </c>
      <c r="D3272" s="198">
        <v>1</v>
      </c>
      <c r="E3272" s="198">
        <v>0</v>
      </c>
    </row>
    <row r="3273" spans="2:5">
      <c r="B3273" s="212" t="s">
        <v>2323</v>
      </c>
      <c r="C3273" s="198">
        <v>6731551</v>
      </c>
      <c r="D3273" s="198">
        <v>1</v>
      </c>
      <c r="E3273" s="198">
        <v>0</v>
      </c>
    </row>
    <row r="3274" spans="2:5">
      <c r="B3274" s="213" t="s">
        <v>2324</v>
      </c>
      <c r="C3274" s="198">
        <v>6731551</v>
      </c>
      <c r="D3274" s="198">
        <v>1</v>
      </c>
      <c r="E3274" s="198">
        <v>0</v>
      </c>
    </row>
    <row r="3275" spans="2:5">
      <c r="B3275" s="212" t="s">
        <v>2325</v>
      </c>
      <c r="C3275" s="198">
        <v>6731551</v>
      </c>
      <c r="D3275" s="198">
        <v>1</v>
      </c>
      <c r="E3275" s="198">
        <v>0</v>
      </c>
    </row>
    <row r="3276" spans="2:5">
      <c r="B3276" s="213" t="s">
        <v>3024</v>
      </c>
      <c r="C3276" s="198">
        <v>26373497</v>
      </c>
      <c r="D3276" s="198">
        <v>17895082.66</v>
      </c>
      <c r="E3276" s="198">
        <v>17895082.66</v>
      </c>
    </row>
    <row r="3277" spans="2:5">
      <c r="B3277" s="212" t="s">
        <v>3021</v>
      </c>
      <c r="C3277" s="198">
        <v>26373497</v>
      </c>
      <c r="D3277" s="198">
        <v>17895082.66</v>
      </c>
      <c r="E3277" s="198">
        <v>17895082.66</v>
      </c>
    </row>
    <row r="3278" spans="2:5">
      <c r="B3278" s="213" t="s">
        <v>3384</v>
      </c>
      <c r="C3278" s="198">
        <v>0</v>
      </c>
      <c r="D3278" s="198">
        <v>1875829.6</v>
      </c>
      <c r="E3278" s="198">
        <v>0</v>
      </c>
    </row>
    <row r="3279" spans="2:5">
      <c r="B3279" s="212" t="s">
        <v>3383</v>
      </c>
      <c r="C3279" s="198">
        <v>0</v>
      </c>
      <c r="D3279" s="198">
        <v>1875829.6</v>
      </c>
      <c r="E3279" s="198">
        <v>0</v>
      </c>
    </row>
    <row r="3280" spans="2:5">
      <c r="B3280" s="213" t="s">
        <v>3894</v>
      </c>
      <c r="C3280" s="198">
        <v>0</v>
      </c>
      <c r="D3280" s="198">
        <v>1875829.6</v>
      </c>
      <c r="E3280" s="198">
        <v>0</v>
      </c>
    </row>
    <row r="3281" spans="2:5">
      <c r="B3281" s="212" t="s">
        <v>3382</v>
      </c>
      <c r="C3281" s="198">
        <v>0</v>
      </c>
      <c r="D3281" s="198">
        <v>1875829.6</v>
      </c>
      <c r="E3281" s="198">
        <v>0</v>
      </c>
    </row>
    <row r="3282" spans="2:5">
      <c r="B3282" s="213" t="s">
        <v>1101</v>
      </c>
      <c r="C3282" s="198">
        <v>109550415</v>
      </c>
      <c r="D3282" s="198">
        <v>95554669.11999999</v>
      </c>
      <c r="E3282" s="198">
        <v>95526767.579999998</v>
      </c>
    </row>
    <row r="3283" spans="2:5">
      <c r="B3283" s="212" t="s">
        <v>1102</v>
      </c>
      <c r="C3283" s="198">
        <v>109550415</v>
      </c>
      <c r="D3283" s="198">
        <v>95554669.11999999</v>
      </c>
      <c r="E3283" s="198">
        <v>95526767.579999998</v>
      </c>
    </row>
    <row r="3284" spans="2:5">
      <c r="B3284" s="213" t="s">
        <v>3381</v>
      </c>
      <c r="C3284" s="198">
        <v>0</v>
      </c>
      <c r="D3284" s="198">
        <v>3114233.87</v>
      </c>
      <c r="E3284" s="198">
        <v>0</v>
      </c>
    </row>
    <row r="3285" spans="2:5">
      <c r="B3285" s="212" t="s">
        <v>3380</v>
      </c>
      <c r="C3285" s="198">
        <v>0</v>
      </c>
      <c r="D3285" s="198">
        <v>3114233.87</v>
      </c>
      <c r="E3285" s="198">
        <v>0</v>
      </c>
    </row>
    <row r="3286" spans="2:5">
      <c r="B3286" s="213" t="s">
        <v>3379</v>
      </c>
      <c r="C3286" s="198">
        <v>0</v>
      </c>
      <c r="D3286" s="198">
        <v>1332377.8899999999</v>
      </c>
      <c r="E3286" s="198">
        <v>0</v>
      </c>
    </row>
    <row r="3287" spans="2:5">
      <c r="B3287" s="212" t="s">
        <v>3378</v>
      </c>
      <c r="C3287" s="198">
        <v>0</v>
      </c>
      <c r="D3287" s="198">
        <v>1332377.8899999999</v>
      </c>
      <c r="E3287" s="198">
        <v>0</v>
      </c>
    </row>
    <row r="3288" spans="2:5">
      <c r="B3288" s="213" t="s">
        <v>559</v>
      </c>
      <c r="C3288" s="198">
        <v>813873</v>
      </c>
      <c r="D3288" s="198">
        <v>3922423.7800000003</v>
      </c>
      <c r="E3288" s="198">
        <v>3324115.67</v>
      </c>
    </row>
    <row r="3289" spans="2:5">
      <c r="B3289" s="212" t="s">
        <v>906</v>
      </c>
      <c r="C3289" s="198">
        <v>813873</v>
      </c>
      <c r="D3289" s="198">
        <v>3922423.7800000003</v>
      </c>
      <c r="E3289" s="198">
        <v>3324115.67</v>
      </c>
    </row>
    <row r="3290" spans="2:5">
      <c r="B3290" s="213" t="s">
        <v>560</v>
      </c>
      <c r="C3290" s="198">
        <v>472277</v>
      </c>
      <c r="D3290" s="198">
        <v>2691171.2800000003</v>
      </c>
      <c r="E3290" s="198">
        <v>2406832.91</v>
      </c>
    </row>
    <row r="3291" spans="2:5">
      <c r="B3291" s="212" t="s">
        <v>907</v>
      </c>
      <c r="C3291" s="198">
        <v>472277</v>
      </c>
      <c r="D3291" s="198">
        <v>2691171.2800000003</v>
      </c>
      <c r="E3291" s="198">
        <v>2406832.91</v>
      </c>
    </row>
    <row r="3292" spans="2:5">
      <c r="B3292" s="213" t="s">
        <v>561</v>
      </c>
      <c r="C3292" s="198">
        <v>2605992</v>
      </c>
      <c r="D3292" s="198">
        <v>2605992</v>
      </c>
      <c r="E3292" s="198">
        <v>0</v>
      </c>
    </row>
    <row r="3293" spans="2:5">
      <c r="B3293" s="212" t="s">
        <v>908</v>
      </c>
      <c r="C3293" s="198">
        <v>2605992</v>
      </c>
      <c r="D3293" s="198">
        <v>2605992</v>
      </c>
      <c r="E3293" s="198">
        <v>0</v>
      </c>
    </row>
    <row r="3294" spans="2:5">
      <c r="B3294" s="213" t="s">
        <v>3025</v>
      </c>
      <c r="C3294" s="198">
        <v>3616546</v>
      </c>
      <c r="D3294" s="198">
        <v>3616546</v>
      </c>
      <c r="E3294" s="198">
        <v>0</v>
      </c>
    </row>
    <row r="3295" spans="2:5">
      <c r="B3295" s="212" t="s">
        <v>3021</v>
      </c>
      <c r="C3295" s="198">
        <v>3616546</v>
      </c>
      <c r="D3295" s="198">
        <v>3616546</v>
      </c>
      <c r="E3295" s="198">
        <v>0</v>
      </c>
    </row>
    <row r="3296" spans="2:5">
      <c r="B3296" s="214" t="s">
        <v>562</v>
      </c>
      <c r="C3296" s="198">
        <v>1032177202</v>
      </c>
      <c r="D3296" s="198">
        <v>1375965422.3500001</v>
      </c>
      <c r="E3296" s="198">
        <v>869208380.02999997</v>
      </c>
    </row>
    <row r="3297" spans="2:5">
      <c r="B3297" s="219" t="s">
        <v>281</v>
      </c>
      <c r="C3297" s="218">
        <v>1032177202</v>
      </c>
      <c r="D3297" s="218">
        <v>1270530892.3500001</v>
      </c>
      <c r="E3297" s="218">
        <v>856149256.87</v>
      </c>
    </row>
    <row r="3298" spans="2:5">
      <c r="B3298" s="213" t="s">
        <v>1366</v>
      </c>
      <c r="C3298" s="198">
        <v>4561511</v>
      </c>
      <c r="D3298" s="198">
        <v>3991321.94</v>
      </c>
      <c r="E3298" s="198">
        <v>0</v>
      </c>
    </row>
    <row r="3299" spans="2:5">
      <c r="B3299" s="212" t="s">
        <v>1367</v>
      </c>
      <c r="C3299" s="198">
        <v>4561511</v>
      </c>
      <c r="D3299" s="198">
        <v>3991321.94</v>
      </c>
      <c r="E3299" s="198">
        <v>0</v>
      </c>
    </row>
    <row r="3300" spans="2:5">
      <c r="B3300" s="213" t="s">
        <v>1368</v>
      </c>
      <c r="C3300" s="198">
        <v>10954371</v>
      </c>
      <c r="D3300" s="198">
        <v>5273691.25</v>
      </c>
      <c r="E3300" s="198">
        <v>0</v>
      </c>
    </row>
    <row r="3301" spans="2:5">
      <c r="B3301" s="212" t="s">
        <v>1369</v>
      </c>
      <c r="C3301" s="198">
        <v>10954371</v>
      </c>
      <c r="D3301" s="198">
        <v>5273691.25</v>
      </c>
      <c r="E3301" s="198">
        <v>0</v>
      </c>
    </row>
    <row r="3302" spans="2:5">
      <c r="B3302" s="213" t="s">
        <v>1370</v>
      </c>
      <c r="C3302" s="198">
        <v>4561511</v>
      </c>
      <c r="D3302" s="198">
        <v>0.94</v>
      </c>
      <c r="E3302" s="198">
        <v>0</v>
      </c>
    </row>
    <row r="3303" spans="2:5">
      <c r="B3303" s="212" t="s">
        <v>1371</v>
      </c>
      <c r="C3303" s="198">
        <v>4561511</v>
      </c>
      <c r="D3303" s="198">
        <v>0.94</v>
      </c>
      <c r="E3303" s="198">
        <v>0</v>
      </c>
    </row>
    <row r="3304" spans="2:5">
      <c r="B3304" s="213" t="s">
        <v>1372</v>
      </c>
      <c r="C3304" s="198">
        <v>6510045</v>
      </c>
      <c r="D3304" s="198">
        <v>7412380.9500000002</v>
      </c>
      <c r="E3304" s="198">
        <v>5391204.46</v>
      </c>
    </row>
    <row r="3305" spans="2:5">
      <c r="B3305" s="212" t="s">
        <v>1373</v>
      </c>
      <c r="C3305" s="198">
        <v>6510045</v>
      </c>
      <c r="D3305" s="198">
        <v>6089404.6600000001</v>
      </c>
      <c r="E3305" s="198">
        <v>5391204.46</v>
      </c>
    </row>
    <row r="3306" spans="2:5">
      <c r="B3306" s="212" t="s">
        <v>3377</v>
      </c>
      <c r="C3306" s="198">
        <v>0</v>
      </c>
      <c r="D3306" s="198">
        <v>1322976.29</v>
      </c>
      <c r="E3306" s="198">
        <v>0</v>
      </c>
    </row>
    <row r="3307" spans="2:5">
      <c r="B3307" s="213" t="s">
        <v>1374</v>
      </c>
      <c r="C3307" s="198">
        <v>12223182</v>
      </c>
      <c r="D3307" s="198">
        <v>12018260.440000001</v>
      </c>
      <c r="E3307" s="198">
        <v>5296964.9800000004</v>
      </c>
    </row>
    <row r="3308" spans="2:5">
      <c r="B3308" s="212" t="s">
        <v>1375</v>
      </c>
      <c r="C3308" s="198">
        <v>12223182</v>
      </c>
      <c r="D3308" s="198">
        <v>10695284.15</v>
      </c>
      <c r="E3308" s="198">
        <v>5296964.9800000004</v>
      </c>
    </row>
    <row r="3309" spans="2:5">
      <c r="B3309" s="212" t="s">
        <v>3376</v>
      </c>
      <c r="C3309" s="198">
        <v>0</v>
      </c>
      <c r="D3309" s="198">
        <v>1322976.29</v>
      </c>
      <c r="E3309" s="198">
        <v>0</v>
      </c>
    </row>
    <row r="3310" spans="2:5">
      <c r="B3310" s="213" t="s">
        <v>1376</v>
      </c>
      <c r="C3310" s="198">
        <v>4561511</v>
      </c>
      <c r="D3310" s="198">
        <v>7083090.7599999998</v>
      </c>
      <c r="E3310" s="198">
        <v>2468921.7000000002</v>
      </c>
    </row>
    <row r="3311" spans="2:5">
      <c r="B3311" s="212" t="s">
        <v>1377</v>
      </c>
      <c r="C3311" s="198">
        <v>4561511</v>
      </c>
      <c r="D3311" s="198">
        <v>3991321.94</v>
      </c>
      <c r="E3311" s="198">
        <v>2468921.7000000002</v>
      </c>
    </row>
    <row r="3312" spans="2:5">
      <c r="B3312" s="212" t="s">
        <v>3375</v>
      </c>
      <c r="C3312" s="198">
        <v>0</v>
      </c>
      <c r="D3312" s="198">
        <v>3091768.82</v>
      </c>
      <c r="E3312" s="198">
        <v>0</v>
      </c>
    </row>
    <row r="3313" spans="2:5">
      <c r="B3313" s="213" t="s">
        <v>1378</v>
      </c>
      <c r="C3313" s="198">
        <v>6510045</v>
      </c>
      <c r="D3313" s="198">
        <v>1862445.41</v>
      </c>
      <c r="E3313" s="198">
        <v>0</v>
      </c>
    </row>
    <row r="3314" spans="2:5">
      <c r="B3314" s="212" t="s">
        <v>1379</v>
      </c>
      <c r="C3314" s="198">
        <v>6510045</v>
      </c>
      <c r="D3314" s="198">
        <v>1.66</v>
      </c>
      <c r="E3314" s="198">
        <v>0</v>
      </c>
    </row>
    <row r="3315" spans="2:5">
      <c r="B3315" s="212" t="s">
        <v>3374</v>
      </c>
      <c r="C3315" s="198">
        <v>0</v>
      </c>
      <c r="D3315" s="198">
        <v>1862443.75</v>
      </c>
      <c r="E3315" s="198">
        <v>0</v>
      </c>
    </row>
    <row r="3316" spans="2:5">
      <c r="B3316" s="213" t="s">
        <v>4202</v>
      </c>
      <c r="C3316" s="198">
        <v>0</v>
      </c>
      <c r="D3316" s="198">
        <v>15684815.470000001</v>
      </c>
      <c r="E3316" s="198">
        <v>0</v>
      </c>
    </row>
    <row r="3317" spans="2:5">
      <c r="B3317" s="212" t="s">
        <v>4201</v>
      </c>
      <c r="C3317" s="198">
        <v>0</v>
      </c>
      <c r="D3317" s="198">
        <v>15684815.470000001</v>
      </c>
      <c r="E3317" s="198">
        <v>0</v>
      </c>
    </row>
    <row r="3318" spans="2:5">
      <c r="B3318" s="213" t="s">
        <v>3893</v>
      </c>
      <c r="C3318" s="198">
        <v>0</v>
      </c>
      <c r="D3318" s="198">
        <v>192971546.03</v>
      </c>
      <c r="E3318" s="198">
        <v>192971545.69999999</v>
      </c>
    </row>
    <row r="3319" spans="2:5">
      <c r="B3319" s="212" t="s">
        <v>3681</v>
      </c>
      <c r="C3319" s="198">
        <v>0</v>
      </c>
      <c r="D3319" s="198">
        <v>71285213.359999999</v>
      </c>
      <c r="E3319" s="198">
        <v>71285213.349999994</v>
      </c>
    </row>
    <row r="3320" spans="2:5">
      <c r="B3320" s="212" t="s">
        <v>3680</v>
      </c>
      <c r="C3320" s="198">
        <v>0</v>
      </c>
      <c r="D3320" s="198">
        <v>121686332.67</v>
      </c>
      <c r="E3320" s="198">
        <v>121686332.34999999</v>
      </c>
    </row>
    <row r="3321" spans="2:5">
      <c r="B3321" s="213" t="s">
        <v>3373</v>
      </c>
      <c r="C3321" s="198">
        <v>0</v>
      </c>
      <c r="D3321" s="198">
        <v>1862443.75</v>
      </c>
      <c r="E3321" s="198">
        <v>0</v>
      </c>
    </row>
    <row r="3322" spans="2:5">
      <c r="B3322" s="212" t="s">
        <v>3372</v>
      </c>
      <c r="C3322" s="198">
        <v>0</v>
      </c>
      <c r="D3322" s="198">
        <v>1862443.75</v>
      </c>
      <c r="E3322" s="198">
        <v>0</v>
      </c>
    </row>
    <row r="3323" spans="2:5">
      <c r="B3323" s="213" t="s">
        <v>3371</v>
      </c>
      <c r="C3323" s="198">
        <v>0</v>
      </c>
      <c r="D3323" s="198">
        <v>1862443.75</v>
      </c>
      <c r="E3323" s="198">
        <v>0</v>
      </c>
    </row>
    <row r="3324" spans="2:5">
      <c r="B3324" s="212" t="s">
        <v>3370</v>
      </c>
      <c r="C3324" s="198">
        <v>0</v>
      </c>
      <c r="D3324" s="198">
        <v>1862443.75</v>
      </c>
      <c r="E3324" s="198">
        <v>0</v>
      </c>
    </row>
    <row r="3325" spans="2:5">
      <c r="B3325" s="213" t="s">
        <v>3369</v>
      </c>
      <c r="C3325" s="198">
        <v>0</v>
      </c>
      <c r="D3325" s="198">
        <v>3529701.53</v>
      </c>
      <c r="E3325" s="198">
        <v>0</v>
      </c>
    </row>
    <row r="3326" spans="2:5">
      <c r="B3326" s="212" t="s">
        <v>3368</v>
      </c>
      <c r="C3326" s="198">
        <v>0</v>
      </c>
      <c r="D3326" s="198">
        <v>3529701.53</v>
      </c>
      <c r="E3326" s="198">
        <v>0</v>
      </c>
    </row>
    <row r="3327" spans="2:5">
      <c r="B3327" s="213" t="s">
        <v>3367</v>
      </c>
      <c r="C3327" s="198">
        <v>0</v>
      </c>
      <c r="D3327" s="198">
        <v>1322976.29</v>
      </c>
      <c r="E3327" s="198">
        <v>0</v>
      </c>
    </row>
    <row r="3328" spans="2:5">
      <c r="B3328" s="212" t="s">
        <v>3366</v>
      </c>
      <c r="C3328" s="198">
        <v>0</v>
      </c>
      <c r="D3328" s="198">
        <v>1322976.29</v>
      </c>
      <c r="E3328" s="198">
        <v>0</v>
      </c>
    </row>
    <row r="3329" spans="2:5">
      <c r="B3329" s="213" t="s">
        <v>1034</v>
      </c>
      <c r="C3329" s="198">
        <v>17110090</v>
      </c>
      <c r="D3329" s="198">
        <v>36001206</v>
      </c>
      <c r="E3329" s="198">
        <v>25114937.309999999</v>
      </c>
    </row>
    <row r="3330" spans="2:5">
      <c r="B3330" s="212" t="s">
        <v>1035</v>
      </c>
      <c r="C3330" s="198">
        <v>17110090</v>
      </c>
      <c r="D3330" s="198">
        <v>36001206</v>
      </c>
      <c r="E3330" s="198">
        <v>25114937.309999999</v>
      </c>
    </row>
    <row r="3331" spans="2:5">
      <c r="B3331" s="213" t="s">
        <v>563</v>
      </c>
      <c r="C3331" s="198">
        <v>27732712</v>
      </c>
      <c r="D3331" s="198">
        <v>28026124.34</v>
      </c>
      <c r="E3331" s="198">
        <v>22811006.190000001</v>
      </c>
    </row>
    <row r="3332" spans="2:5">
      <c r="B3332" s="212" t="s">
        <v>909</v>
      </c>
      <c r="C3332" s="198">
        <v>27732712</v>
      </c>
      <c r="D3332" s="198">
        <v>28026124.34</v>
      </c>
      <c r="E3332" s="198">
        <v>22811006.190000001</v>
      </c>
    </row>
    <row r="3333" spans="2:5">
      <c r="B3333" s="213" t="s">
        <v>564</v>
      </c>
      <c r="C3333" s="198">
        <v>4945292</v>
      </c>
      <c r="D3333" s="198">
        <v>2945292</v>
      </c>
      <c r="E3333" s="198">
        <v>0</v>
      </c>
    </row>
    <row r="3334" spans="2:5">
      <c r="B3334" s="212" t="s">
        <v>910</v>
      </c>
      <c r="C3334" s="198">
        <v>4945292</v>
      </c>
      <c r="D3334" s="198">
        <v>2945292</v>
      </c>
      <c r="E3334" s="198">
        <v>0</v>
      </c>
    </row>
    <row r="3335" spans="2:5">
      <c r="B3335" s="213" t="s">
        <v>3892</v>
      </c>
      <c r="C3335" s="198">
        <v>1764860</v>
      </c>
      <c r="D3335" s="198">
        <v>6292803.7300000004</v>
      </c>
      <c r="E3335" s="198">
        <v>5866224</v>
      </c>
    </row>
    <row r="3336" spans="2:5">
      <c r="B3336" s="212" t="s">
        <v>911</v>
      </c>
      <c r="C3336" s="198">
        <v>1764860</v>
      </c>
      <c r="D3336" s="198">
        <v>6292803.7300000004</v>
      </c>
      <c r="E3336" s="198">
        <v>5866224</v>
      </c>
    </row>
    <row r="3337" spans="2:5">
      <c r="B3337" s="213" t="s">
        <v>389</v>
      </c>
      <c r="C3337" s="198">
        <v>0</v>
      </c>
      <c r="D3337" s="198">
        <v>20594591.18</v>
      </c>
      <c r="E3337" s="198">
        <v>0</v>
      </c>
    </row>
    <row r="3338" spans="2:5">
      <c r="B3338" s="212" t="s">
        <v>723</v>
      </c>
      <c r="C3338" s="198">
        <v>0</v>
      </c>
      <c r="D3338" s="198">
        <v>20594591.18</v>
      </c>
      <c r="E3338" s="198">
        <v>0</v>
      </c>
    </row>
    <row r="3339" spans="2:5">
      <c r="B3339" s="213" t="s">
        <v>2788</v>
      </c>
      <c r="C3339" s="198">
        <v>19151206</v>
      </c>
      <c r="D3339" s="198">
        <v>18193646</v>
      </c>
      <c r="E3339" s="198">
        <v>18193646</v>
      </c>
    </row>
    <row r="3340" spans="2:5">
      <c r="B3340" s="212" t="s">
        <v>2789</v>
      </c>
      <c r="C3340" s="198">
        <v>19151206</v>
      </c>
      <c r="D3340" s="198">
        <v>18193646</v>
      </c>
      <c r="E3340" s="198">
        <v>18193646</v>
      </c>
    </row>
    <row r="3341" spans="2:5">
      <c r="B3341" s="213" t="s">
        <v>565</v>
      </c>
      <c r="C3341" s="198">
        <v>5742217</v>
      </c>
      <c r="D3341" s="198">
        <v>33001870.359999999</v>
      </c>
      <c r="E3341" s="198">
        <v>16711929.359999999</v>
      </c>
    </row>
    <row r="3342" spans="2:5">
      <c r="B3342" s="212" t="s">
        <v>912</v>
      </c>
      <c r="C3342" s="198">
        <v>5742217</v>
      </c>
      <c r="D3342" s="198">
        <v>33001870.359999999</v>
      </c>
      <c r="E3342" s="198">
        <v>16711929.359999999</v>
      </c>
    </row>
    <row r="3343" spans="2:5">
      <c r="B3343" s="213" t="s">
        <v>3891</v>
      </c>
      <c r="C3343" s="198">
        <v>1999367</v>
      </c>
      <c r="D3343" s="198">
        <v>5877490</v>
      </c>
      <c r="E3343" s="198">
        <v>0</v>
      </c>
    </row>
    <row r="3344" spans="2:5">
      <c r="B3344" s="212" t="s">
        <v>3026</v>
      </c>
      <c r="C3344" s="198">
        <v>1999367</v>
      </c>
      <c r="D3344" s="198">
        <v>5877490</v>
      </c>
      <c r="E3344" s="198">
        <v>0</v>
      </c>
    </row>
    <row r="3345" spans="2:5">
      <c r="B3345" s="213" t="s">
        <v>566</v>
      </c>
      <c r="C3345" s="198">
        <v>2724072</v>
      </c>
      <c r="D3345" s="198">
        <v>5000000</v>
      </c>
      <c r="E3345" s="198">
        <v>0</v>
      </c>
    </row>
    <row r="3346" spans="2:5">
      <c r="B3346" s="212" t="s">
        <v>913</v>
      </c>
      <c r="C3346" s="198">
        <v>2724072</v>
      </c>
      <c r="D3346" s="198">
        <v>5000000</v>
      </c>
      <c r="E3346" s="198">
        <v>0</v>
      </c>
    </row>
    <row r="3347" spans="2:5">
      <c r="B3347" s="213" t="s">
        <v>3027</v>
      </c>
      <c r="C3347" s="198">
        <v>4562691</v>
      </c>
      <c r="D3347" s="198">
        <v>4562691</v>
      </c>
      <c r="E3347" s="198">
        <v>0</v>
      </c>
    </row>
    <row r="3348" spans="2:5">
      <c r="B3348" s="212" t="s">
        <v>3028</v>
      </c>
      <c r="C3348" s="198">
        <v>4562691</v>
      </c>
      <c r="D3348" s="198">
        <v>4562691</v>
      </c>
      <c r="E3348" s="198">
        <v>0</v>
      </c>
    </row>
    <row r="3349" spans="2:5">
      <c r="B3349" s="213" t="s">
        <v>3029</v>
      </c>
      <c r="C3349" s="198">
        <v>15225234</v>
      </c>
      <c r="D3349" s="198">
        <v>34108548</v>
      </c>
      <c r="E3349" s="198">
        <v>0</v>
      </c>
    </row>
    <row r="3350" spans="2:5">
      <c r="B3350" s="212" t="s">
        <v>3030</v>
      </c>
      <c r="C3350" s="198">
        <v>15225234</v>
      </c>
      <c r="D3350" s="198">
        <v>34108548</v>
      </c>
      <c r="E3350" s="198">
        <v>0</v>
      </c>
    </row>
    <row r="3351" spans="2:5">
      <c r="B3351" s="213" t="s">
        <v>3031</v>
      </c>
      <c r="C3351" s="198">
        <v>7694092</v>
      </c>
      <c r="D3351" s="198">
        <v>694092</v>
      </c>
      <c r="E3351" s="198">
        <v>0</v>
      </c>
    </row>
    <row r="3352" spans="2:5">
      <c r="B3352" s="212" t="s">
        <v>3032</v>
      </c>
      <c r="C3352" s="198">
        <v>7694092</v>
      </c>
      <c r="D3352" s="198">
        <v>694092</v>
      </c>
      <c r="E3352" s="198">
        <v>0</v>
      </c>
    </row>
    <row r="3353" spans="2:5">
      <c r="B3353" s="213" t="s">
        <v>567</v>
      </c>
      <c r="C3353" s="198">
        <v>51505022</v>
      </c>
      <c r="D3353" s="198">
        <v>41757129</v>
      </c>
      <c r="E3353" s="198">
        <v>29894272.300000001</v>
      </c>
    </row>
    <row r="3354" spans="2:5">
      <c r="B3354" s="212" t="s">
        <v>914</v>
      </c>
      <c r="C3354" s="198">
        <v>51505022</v>
      </c>
      <c r="D3354" s="198">
        <v>41757129</v>
      </c>
      <c r="E3354" s="198">
        <v>29894272.300000001</v>
      </c>
    </row>
    <row r="3355" spans="2:5">
      <c r="B3355" s="213" t="s">
        <v>568</v>
      </c>
      <c r="C3355" s="198">
        <v>34929333</v>
      </c>
      <c r="D3355" s="198">
        <v>31877164.300000001</v>
      </c>
      <c r="E3355" s="198">
        <v>21863345.850000001</v>
      </c>
    </row>
    <row r="3356" spans="2:5">
      <c r="B3356" s="212" t="s">
        <v>915</v>
      </c>
      <c r="C3356" s="198">
        <v>34929333</v>
      </c>
      <c r="D3356" s="198">
        <v>31877164.300000001</v>
      </c>
      <c r="E3356" s="198">
        <v>21863345.850000001</v>
      </c>
    </row>
    <row r="3357" spans="2:5">
      <c r="B3357" s="213" t="s">
        <v>3890</v>
      </c>
      <c r="C3357" s="198">
        <v>87879417</v>
      </c>
      <c r="D3357" s="198">
        <v>120148170.54000001</v>
      </c>
      <c r="E3357" s="198">
        <v>120148170.41</v>
      </c>
    </row>
    <row r="3358" spans="2:5">
      <c r="B3358" s="212" t="s">
        <v>2790</v>
      </c>
      <c r="C3358" s="198">
        <v>87879417</v>
      </c>
      <c r="D3358" s="198">
        <v>120148170.54000001</v>
      </c>
      <c r="E3358" s="198">
        <v>120148170.41</v>
      </c>
    </row>
    <row r="3359" spans="2:5">
      <c r="B3359" s="213" t="s">
        <v>3889</v>
      </c>
      <c r="C3359" s="198">
        <v>18159739</v>
      </c>
      <c r="D3359" s="198">
        <v>4159739</v>
      </c>
      <c r="E3359" s="198">
        <v>2721268.93</v>
      </c>
    </row>
    <row r="3360" spans="2:5">
      <c r="B3360" s="212" t="s">
        <v>2812</v>
      </c>
      <c r="C3360" s="198">
        <v>18159739</v>
      </c>
      <c r="D3360" s="198">
        <v>4159739</v>
      </c>
      <c r="E3360" s="198">
        <v>2721268.93</v>
      </c>
    </row>
    <row r="3361" spans="2:5">
      <c r="B3361" s="213" t="s">
        <v>2791</v>
      </c>
      <c r="C3361" s="198">
        <v>18141523</v>
      </c>
      <c r="D3361" s="198">
        <v>41681838.909999996</v>
      </c>
      <c r="E3361" s="198">
        <v>41681838.909999996</v>
      </c>
    </row>
    <row r="3362" spans="2:5">
      <c r="B3362" s="212" t="s">
        <v>2792</v>
      </c>
      <c r="C3362" s="198">
        <v>18141523</v>
      </c>
      <c r="D3362" s="198">
        <v>41681838.909999996</v>
      </c>
      <c r="E3362" s="198">
        <v>41681838.909999996</v>
      </c>
    </row>
    <row r="3363" spans="2:5">
      <c r="B3363" s="213" t="s">
        <v>3033</v>
      </c>
      <c r="C3363" s="198">
        <v>7564426</v>
      </c>
      <c r="D3363" s="198">
        <v>564426</v>
      </c>
      <c r="E3363" s="198">
        <v>0</v>
      </c>
    </row>
    <row r="3364" spans="2:5">
      <c r="B3364" s="212" t="s">
        <v>3034</v>
      </c>
      <c r="C3364" s="198">
        <v>7564426</v>
      </c>
      <c r="D3364" s="198">
        <v>564426</v>
      </c>
      <c r="E3364" s="198">
        <v>0</v>
      </c>
    </row>
    <row r="3365" spans="2:5">
      <c r="B3365" s="213" t="s">
        <v>2672</v>
      </c>
      <c r="C3365" s="198">
        <v>18611549</v>
      </c>
      <c r="D3365" s="198">
        <v>2000389</v>
      </c>
      <c r="E3365" s="198">
        <v>1957598.75</v>
      </c>
    </row>
    <row r="3366" spans="2:5">
      <c r="B3366" s="212" t="s">
        <v>2673</v>
      </c>
      <c r="C3366" s="198">
        <v>18611549</v>
      </c>
      <c r="D3366" s="198">
        <v>2000389</v>
      </c>
      <c r="E3366" s="198">
        <v>1957598.75</v>
      </c>
    </row>
    <row r="3367" spans="2:5">
      <c r="B3367" s="213" t="s">
        <v>2674</v>
      </c>
      <c r="C3367" s="198">
        <v>37326861</v>
      </c>
      <c r="D3367" s="198">
        <v>30145008</v>
      </c>
      <c r="E3367" s="198">
        <v>30125615.199999999</v>
      </c>
    </row>
    <row r="3368" spans="2:5">
      <c r="B3368" s="212" t="s">
        <v>2675</v>
      </c>
      <c r="C3368" s="198">
        <v>37326861</v>
      </c>
      <c r="D3368" s="198">
        <v>30145008</v>
      </c>
      <c r="E3368" s="198">
        <v>30125615.199999999</v>
      </c>
    </row>
    <row r="3369" spans="2:5">
      <c r="B3369" s="213" t="s">
        <v>2676</v>
      </c>
      <c r="C3369" s="198">
        <v>44273355</v>
      </c>
      <c r="D3369" s="198">
        <v>21498919</v>
      </c>
      <c r="E3369" s="198">
        <v>21498730</v>
      </c>
    </row>
    <row r="3370" spans="2:5">
      <c r="B3370" s="212" t="s">
        <v>2677</v>
      </c>
      <c r="C3370" s="198">
        <v>40250191</v>
      </c>
      <c r="D3370" s="198">
        <v>21498917</v>
      </c>
      <c r="E3370" s="198">
        <v>21498730</v>
      </c>
    </row>
    <row r="3371" spans="2:5">
      <c r="B3371" s="212" t="s">
        <v>2793</v>
      </c>
      <c r="C3371" s="198">
        <v>4023164</v>
      </c>
      <c r="D3371" s="198">
        <v>2</v>
      </c>
      <c r="E3371" s="198">
        <v>0</v>
      </c>
    </row>
    <row r="3372" spans="2:5">
      <c r="B3372" s="213" t="s">
        <v>2794</v>
      </c>
      <c r="C3372" s="198">
        <v>2390995</v>
      </c>
      <c r="D3372" s="198">
        <v>2</v>
      </c>
      <c r="E3372" s="198">
        <v>0</v>
      </c>
    </row>
    <row r="3373" spans="2:5">
      <c r="B3373" s="212" t="s">
        <v>2795</v>
      </c>
      <c r="C3373" s="198">
        <v>2390995</v>
      </c>
      <c r="D3373" s="198">
        <v>2</v>
      </c>
      <c r="E3373" s="198">
        <v>0</v>
      </c>
    </row>
    <row r="3374" spans="2:5">
      <c r="B3374" s="213" t="s">
        <v>2326</v>
      </c>
      <c r="C3374" s="198">
        <v>6683666</v>
      </c>
      <c r="D3374" s="198">
        <v>1</v>
      </c>
      <c r="E3374" s="198">
        <v>0</v>
      </c>
    </row>
    <row r="3375" spans="2:5">
      <c r="B3375" s="212" t="s">
        <v>2327</v>
      </c>
      <c r="C3375" s="198">
        <v>6683666</v>
      </c>
      <c r="D3375" s="198">
        <v>1</v>
      </c>
      <c r="E3375" s="198">
        <v>0</v>
      </c>
    </row>
    <row r="3376" spans="2:5">
      <c r="B3376" s="213" t="s">
        <v>569</v>
      </c>
      <c r="C3376" s="198">
        <v>19505331</v>
      </c>
      <c r="D3376" s="198">
        <v>57569137.619999997</v>
      </c>
      <c r="E3376" s="198">
        <v>30842111.640000001</v>
      </c>
    </row>
    <row r="3377" spans="2:5">
      <c r="B3377" s="212" t="s">
        <v>916</v>
      </c>
      <c r="C3377" s="198">
        <v>14770199</v>
      </c>
      <c r="D3377" s="198">
        <v>57569136.619999997</v>
      </c>
      <c r="E3377" s="198">
        <v>30842111.640000001</v>
      </c>
    </row>
    <row r="3378" spans="2:5">
      <c r="B3378" s="212" t="s">
        <v>2328</v>
      </c>
      <c r="C3378" s="198">
        <v>4735132</v>
      </c>
      <c r="D3378" s="198">
        <v>1</v>
      </c>
      <c r="E3378" s="198">
        <v>0</v>
      </c>
    </row>
    <row r="3379" spans="2:5">
      <c r="B3379" s="213" t="s">
        <v>3035</v>
      </c>
      <c r="C3379" s="198">
        <v>11127992</v>
      </c>
      <c r="D3379" s="198">
        <v>1</v>
      </c>
      <c r="E3379" s="198">
        <v>0</v>
      </c>
    </row>
    <row r="3380" spans="2:5">
      <c r="B3380" s="212" t="s">
        <v>2561</v>
      </c>
      <c r="C3380" s="198">
        <v>11127992</v>
      </c>
      <c r="D3380" s="198">
        <v>1</v>
      </c>
      <c r="E3380" s="198">
        <v>0</v>
      </c>
    </row>
    <row r="3381" spans="2:5">
      <c r="B3381" s="213" t="s">
        <v>3888</v>
      </c>
      <c r="C3381" s="198">
        <v>2789356</v>
      </c>
      <c r="D3381" s="198">
        <v>2</v>
      </c>
      <c r="E3381" s="198">
        <v>0</v>
      </c>
    </row>
    <row r="3382" spans="2:5">
      <c r="B3382" s="212" t="s">
        <v>3036</v>
      </c>
      <c r="C3382" s="198">
        <v>2789356</v>
      </c>
      <c r="D3382" s="198">
        <v>2</v>
      </c>
      <c r="E3382" s="198">
        <v>0</v>
      </c>
    </row>
    <row r="3383" spans="2:5">
      <c r="B3383" s="213" t="s">
        <v>2730</v>
      </c>
      <c r="C3383" s="198">
        <v>11127992</v>
      </c>
      <c r="D3383" s="198">
        <v>1</v>
      </c>
      <c r="E3383" s="198">
        <v>0</v>
      </c>
    </row>
    <row r="3384" spans="2:5">
      <c r="B3384" s="212" t="s">
        <v>2329</v>
      </c>
      <c r="C3384" s="198">
        <v>11127992</v>
      </c>
      <c r="D3384" s="198">
        <v>1</v>
      </c>
      <c r="E3384" s="198">
        <v>0</v>
      </c>
    </row>
    <row r="3385" spans="2:5">
      <c r="B3385" s="213" t="s">
        <v>2330</v>
      </c>
      <c r="C3385" s="198">
        <v>6683666</v>
      </c>
      <c r="D3385" s="198">
        <v>1</v>
      </c>
      <c r="E3385" s="198">
        <v>0</v>
      </c>
    </row>
    <row r="3386" spans="2:5">
      <c r="B3386" s="212" t="s">
        <v>2331</v>
      </c>
      <c r="C3386" s="198">
        <v>6683666</v>
      </c>
      <c r="D3386" s="198">
        <v>1</v>
      </c>
      <c r="E3386" s="198">
        <v>0</v>
      </c>
    </row>
    <row r="3387" spans="2:5">
      <c r="B3387" s="213" t="s">
        <v>2332</v>
      </c>
      <c r="C3387" s="198">
        <v>6683666</v>
      </c>
      <c r="D3387" s="198">
        <v>1</v>
      </c>
      <c r="E3387" s="198">
        <v>0</v>
      </c>
    </row>
    <row r="3388" spans="2:5">
      <c r="B3388" s="212" t="s">
        <v>2333</v>
      </c>
      <c r="C3388" s="198">
        <v>6683666</v>
      </c>
      <c r="D3388" s="198">
        <v>1</v>
      </c>
      <c r="E3388" s="198">
        <v>0</v>
      </c>
    </row>
    <row r="3389" spans="2:5">
      <c r="B3389" s="213" t="s">
        <v>3887</v>
      </c>
      <c r="C3389" s="198">
        <v>13760435</v>
      </c>
      <c r="D3389" s="198">
        <v>2</v>
      </c>
      <c r="E3389" s="198">
        <v>0</v>
      </c>
    </row>
    <row r="3390" spans="2:5">
      <c r="B3390" s="212" t="s">
        <v>3037</v>
      </c>
      <c r="C3390" s="198">
        <v>13760435</v>
      </c>
      <c r="D3390" s="198">
        <v>2</v>
      </c>
      <c r="E3390" s="198">
        <v>0</v>
      </c>
    </row>
    <row r="3391" spans="2:5">
      <c r="B3391" s="213" t="s">
        <v>3886</v>
      </c>
      <c r="C3391" s="198">
        <v>6683666</v>
      </c>
      <c r="D3391" s="198">
        <v>1</v>
      </c>
      <c r="E3391" s="198">
        <v>0</v>
      </c>
    </row>
    <row r="3392" spans="2:5">
      <c r="B3392" s="212" t="s">
        <v>2334</v>
      </c>
      <c r="C3392" s="198">
        <v>6683666</v>
      </c>
      <c r="D3392" s="198">
        <v>1</v>
      </c>
      <c r="E3392" s="198">
        <v>0</v>
      </c>
    </row>
    <row r="3393" spans="2:5">
      <c r="B3393" s="213" t="s">
        <v>3038</v>
      </c>
      <c r="C3393" s="198">
        <v>2049849</v>
      </c>
      <c r="D3393" s="198">
        <v>2049849</v>
      </c>
      <c r="E3393" s="198">
        <v>0</v>
      </c>
    </row>
    <row r="3394" spans="2:5">
      <c r="B3394" s="212" t="s">
        <v>3039</v>
      </c>
      <c r="C3394" s="198">
        <v>2049849</v>
      </c>
      <c r="D3394" s="198">
        <v>2049849</v>
      </c>
      <c r="E3394" s="198">
        <v>0</v>
      </c>
    </row>
    <row r="3395" spans="2:5">
      <c r="B3395" s="213" t="s">
        <v>3885</v>
      </c>
      <c r="C3395" s="198">
        <v>10106363</v>
      </c>
      <c r="D3395" s="198">
        <v>2</v>
      </c>
      <c r="E3395" s="198">
        <v>0</v>
      </c>
    </row>
    <row r="3396" spans="2:5">
      <c r="B3396" s="212" t="s">
        <v>3040</v>
      </c>
      <c r="C3396" s="198">
        <v>10106363</v>
      </c>
      <c r="D3396" s="198">
        <v>2</v>
      </c>
      <c r="E3396" s="198">
        <v>0</v>
      </c>
    </row>
    <row r="3397" spans="2:5">
      <c r="B3397" s="213" t="s">
        <v>2335</v>
      </c>
      <c r="C3397" s="198">
        <v>6683666</v>
      </c>
      <c r="D3397" s="198">
        <v>6683666</v>
      </c>
      <c r="E3397" s="198">
        <v>0</v>
      </c>
    </row>
    <row r="3398" spans="2:5">
      <c r="B3398" s="212" t="s">
        <v>2336</v>
      </c>
      <c r="C3398" s="198">
        <v>6683666</v>
      </c>
      <c r="D3398" s="198">
        <v>6683666</v>
      </c>
      <c r="E3398" s="198">
        <v>0</v>
      </c>
    </row>
    <row r="3399" spans="2:5">
      <c r="B3399" s="213" t="s">
        <v>3884</v>
      </c>
      <c r="C3399" s="198">
        <v>8886803</v>
      </c>
      <c r="D3399" s="198">
        <v>2</v>
      </c>
      <c r="E3399" s="198">
        <v>0</v>
      </c>
    </row>
    <row r="3400" spans="2:5">
      <c r="B3400" s="212" t="s">
        <v>3041</v>
      </c>
      <c r="C3400" s="198">
        <v>8886803</v>
      </c>
      <c r="D3400" s="198">
        <v>2</v>
      </c>
      <c r="E3400" s="198">
        <v>0</v>
      </c>
    </row>
    <row r="3401" spans="2:5">
      <c r="B3401" s="213" t="s">
        <v>2337</v>
      </c>
      <c r="C3401" s="198">
        <v>11127992</v>
      </c>
      <c r="D3401" s="198">
        <v>11127992</v>
      </c>
      <c r="E3401" s="198">
        <v>0</v>
      </c>
    </row>
    <row r="3402" spans="2:5">
      <c r="B3402" s="212" t="s">
        <v>2338</v>
      </c>
      <c r="C3402" s="198">
        <v>11127992</v>
      </c>
      <c r="D3402" s="198">
        <v>11127992</v>
      </c>
      <c r="E3402" s="198">
        <v>0</v>
      </c>
    </row>
    <row r="3403" spans="2:5">
      <c r="B3403" s="213" t="s">
        <v>3883</v>
      </c>
      <c r="C3403" s="198">
        <v>9277539</v>
      </c>
      <c r="D3403" s="198">
        <v>2</v>
      </c>
      <c r="E3403" s="198">
        <v>0</v>
      </c>
    </row>
    <row r="3404" spans="2:5">
      <c r="B3404" s="212" t="s">
        <v>3042</v>
      </c>
      <c r="C3404" s="198">
        <v>9277539</v>
      </c>
      <c r="D3404" s="198">
        <v>2</v>
      </c>
      <c r="E3404" s="198">
        <v>0</v>
      </c>
    </row>
    <row r="3405" spans="2:5">
      <c r="B3405" s="213" t="s">
        <v>2339</v>
      </c>
      <c r="C3405" s="198">
        <v>4735132</v>
      </c>
      <c r="D3405" s="198">
        <v>0</v>
      </c>
      <c r="E3405" s="198">
        <v>0</v>
      </c>
    </row>
    <row r="3406" spans="2:5">
      <c r="B3406" s="212" t="s">
        <v>2340</v>
      </c>
      <c r="C3406" s="198">
        <v>4735132</v>
      </c>
      <c r="D3406" s="198">
        <v>0</v>
      </c>
      <c r="E3406" s="198">
        <v>0</v>
      </c>
    </row>
    <row r="3407" spans="2:5">
      <c r="B3407" s="213" t="s">
        <v>3882</v>
      </c>
      <c r="C3407" s="198">
        <v>8375826</v>
      </c>
      <c r="D3407" s="198">
        <v>2</v>
      </c>
      <c r="E3407" s="198">
        <v>0</v>
      </c>
    </row>
    <row r="3408" spans="2:5">
      <c r="B3408" s="212" t="s">
        <v>2796</v>
      </c>
      <c r="C3408" s="198">
        <v>8375826</v>
      </c>
      <c r="D3408" s="198">
        <v>2</v>
      </c>
      <c r="E3408" s="198">
        <v>0</v>
      </c>
    </row>
    <row r="3409" spans="2:5">
      <c r="B3409" s="213" t="s">
        <v>2341</v>
      </c>
      <c r="C3409" s="198">
        <v>6683666</v>
      </c>
      <c r="D3409" s="198">
        <v>1</v>
      </c>
      <c r="E3409" s="198">
        <v>0</v>
      </c>
    </row>
    <row r="3410" spans="2:5">
      <c r="B3410" s="212" t="s">
        <v>2342</v>
      </c>
      <c r="C3410" s="198">
        <v>6683666</v>
      </c>
      <c r="D3410" s="198">
        <v>1</v>
      </c>
      <c r="E3410" s="198">
        <v>0</v>
      </c>
    </row>
    <row r="3411" spans="2:5">
      <c r="B3411" s="213" t="s">
        <v>3881</v>
      </c>
      <c r="C3411" s="198">
        <v>2522874</v>
      </c>
      <c r="D3411" s="198">
        <v>6500001</v>
      </c>
      <c r="E3411" s="198">
        <v>0</v>
      </c>
    </row>
    <row r="3412" spans="2:5">
      <c r="B3412" s="212" t="s">
        <v>2797</v>
      </c>
      <c r="C3412" s="198">
        <v>2522874</v>
      </c>
      <c r="D3412" s="198">
        <v>6500001</v>
      </c>
      <c r="E3412" s="198">
        <v>0</v>
      </c>
    </row>
    <row r="3413" spans="2:5">
      <c r="B3413" s="213" t="s">
        <v>2343</v>
      </c>
      <c r="C3413" s="198">
        <v>6683666</v>
      </c>
      <c r="D3413" s="198">
        <v>1</v>
      </c>
      <c r="E3413" s="198">
        <v>0</v>
      </c>
    </row>
    <row r="3414" spans="2:5">
      <c r="B3414" s="212" t="s">
        <v>2344</v>
      </c>
      <c r="C3414" s="198">
        <v>6683666</v>
      </c>
      <c r="D3414" s="198">
        <v>1</v>
      </c>
      <c r="E3414" s="198">
        <v>0</v>
      </c>
    </row>
    <row r="3415" spans="2:5">
      <c r="B3415" s="213" t="s">
        <v>2345</v>
      </c>
      <c r="C3415" s="198">
        <v>6683666</v>
      </c>
      <c r="D3415" s="198">
        <v>5435921.5700000003</v>
      </c>
      <c r="E3415" s="198">
        <v>5435919.5700000003</v>
      </c>
    </row>
    <row r="3416" spans="2:5">
      <c r="B3416" s="212" t="s">
        <v>2346</v>
      </c>
      <c r="C3416" s="198">
        <v>6683666</v>
      </c>
      <c r="D3416" s="198">
        <v>5435921.5700000003</v>
      </c>
      <c r="E3416" s="198">
        <v>5435919.5700000003</v>
      </c>
    </row>
    <row r="3417" spans="2:5">
      <c r="B3417" s="213" t="s">
        <v>2347</v>
      </c>
      <c r="C3417" s="198">
        <v>11127992</v>
      </c>
      <c r="D3417" s="198">
        <v>1</v>
      </c>
      <c r="E3417" s="198">
        <v>0</v>
      </c>
    </row>
    <row r="3418" spans="2:5">
      <c r="B3418" s="212" t="s">
        <v>2348</v>
      </c>
      <c r="C3418" s="198">
        <v>11127992</v>
      </c>
      <c r="D3418" s="198">
        <v>1</v>
      </c>
      <c r="E3418" s="198">
        <v>0</v>
      </c>
    </row>
    <row r="3419" spans="2:5">
      <c r="B3419" s="213" t="s">
        <v>3880</v>
      </c>
      <c r="C3419" s="198">
        <v>29858470</v>
      </c>
      <c r="D3419" s="198">
        <v>28327948</v>
      </c>
      <c r="E3419" s="198">
        <v>0</v>
      </c>
    </row>
    <row r="3420" spans="2:5">
      <c r="B3420" s="212" t="s">
        <v>2678</v>
      </c>
      <c r="C3420" s="198">
        <v>29858470</v>
      </c>
      <c r="D3420" s="198">
        <v>28327948</v>
      </c>
      <c r="E3420" s="198">
        <v>0</v>
      </c>
    </row>
    <row r="3421" spans="2:5">
      <c r="B3421" s="213" t="s">
        <v>3879</v>
      </c>
      <c r="C3421" s="198">
        <v>4735132</v>
      </c>
      <c r="D3421" s="198">
        <v>22280174.77</v>
      </c>
      <c r="E3421" s="198">
        <v>16516341.15</v>
      </c>
    </row>
    <row r="3422" spans="2:5">
      <c r="B3422" s="212" t="s">
        <v>3195</v>
      </c>
      <c r="C3422" s="198">
        <v>0</v>
      </c>
      <c r="D3422" s="198">
        <v>22280173.77</v>
      </c>
      <c r="E3422" s="198">
        <v>16516341.15</v>
      </c>
    </row>
    <row r="3423" spans="2:5">
      <c r="B3423" s="212" t="s">
        <v>2349</v>
      </c>
      <c r="C3423" s="198">
        <v>4735132</v>
      </c>
      <c r="D3423" s="198">
        <v>1</v>
      </c>
      <c r="E3423" s="198">
        <v>0</v>
      </c>
    </row>
    <row r="3424" spans="2:5">
      <c r="B3424" s="213" t="s">
        <v>3878</v>
      </c>
      <c r="C3424" s="198">
        <v>103869279</v>
      </c>
      <c r="D3424" s="198">
        <v>198845978.12</v>
      </c>
      <c r="E3424" s="198">
        <v>198845978.12</v>
      </c>
    </row>
    <row r="3425" spans="2:5">
      <c r="B3425" s="212" t="s">
        <v>2798</v>
      </c>
      <c r="C3425" s="198">
        <v>103869279</v>
      </c>
      <c r="D3425" s="198">
        <v>198845978.12</v>
      </c>
      <c r="E3425" s="198">
        <v>198845978.12</v>
      </c>
    </row>
    <row r="3426" spans="2:5">
      <c r="B3426" s="213" t="s">
        <v>2350</v>
      </c>
      <c r="C3426" s="198">
        <v>6683666</v>
      </c>
      <c r="D3426" s="198">
        <v>1520749.16</v>
      </c>
      <c r="E3426" s="198">
        <v>1520747.83</v>
      </c>
    </row>
    <row r="3427" spans="2:5">
      <c r="B3427" s="212" t="s">
        <v>2351</v>
      </c>
      <c r="C3427" s="198">
        <v>6683666</v>
      </c>
      <c r="D3427" s="198">
        <v>1520749.16</v>
      </c>
      <c r="E3427" s="198">
        <v>1520747.83</v>
      </c>
    </row>
    <row r="3428" spans="2:5">
      <c r="B3428" s="213" t="s">
        <v>3877</v>
      </c>
      <c r="C3428" s="198">
        <v>4735132</v>
      </c>
      <c r="D3428" s="198">
        <v>1076684.1499999999</v>
      </c>
      <c r="E3428" s="198">
        <v>1076683.03</v>
      </c>
    </row>
    <row r="3429" spans="2:5">
      <c r="B3429" s="212" t="s">
        <v>2352</v>
      </c>
      <c r="C3429" s="198">
        <v>4735132</v>
      </c>
      <c r="D3429" s="198">
        <v>1076684.1499999999</v>
      </c>
      <c r="E3429" s="198">
        <v>1076683.03</v>
      </c>
    </row>
    <row r="3430" spans="2:5">
      <c r="B3430" s="213" t="s">
        <v>1103</v>
      </c>
      <c r="C3430" s="198">
        <v>27415621</v>
      </c>
      <c r="D3430" s="198">
        <v>23819502</v>
      </c>
      <c r="E3430" s="198">
        <v>7521422.5999999996</v>
      </c>
    </row>
    <row r="3431" spans="2:5">
      <c r="B3431" s="212" t="s">
        <v>1104</v>
      </c>
      <c r="C3431" s="198">
        <v>25073159</v>
      </c>
      <c r="D3431" s="198">
        <v>23819501</v>
      </c>
      <c r="E3431" s="198">
        <v>7521422.5999999996</v>
      </c>
    </row>
    <row r="3432" spans="2:5">
      <c r="B3432" s="212" t="s">
        <v>3043</v>
      </c>
      <c r="C3432" s="198">
        <v>2342462</v>
      </c>
      <c r="D3432" s="198">
        <v>1</v>
      </c>
      <c r="E3432" s="198">
        <v>0</v>
      </c>
    </row>
    <row r="3433" spans="2:5">
      <c r="B3433" s="213" t="s">
        <v>2353</v>
      </c>
      <c r="C3433" s="198">
        <v>6683666</v>
      </c>
      <c r="D3433" s="198">
        <v>7603739.1600000001</v>
      </c>
      <c r="E3433" s="198">
        <v>1520747.83</v>
      </c>
    </row>
    <row r="3434" spans="2:5">
      <c r="B3434" s="212" t="s">
        <v>2354</v>
      </c>
      <c r="C3434" s="198">
        <v>6683666</v>
      </c>
      <c r="D3434" s="198">
        <v>7603739.1600000001</v>
      </c>
      <c r="E3434" s="198">
        <v>1520747.83</v>
      </c>
    </row>
    <row r="3435" spans="2:5">
      <c r="B3435" s="213" t="s">
        <v>2355</v>
      </c>
      <c r="C3435" s="198">
        <v>6683666</v>
      </c>
      <c r="D3435" s="198">
        <v>1469099.75</v>
      </c>
      <c r="E3435" s="198">
        <v>1469098.28</v>
      </c>
    </row>
    <row r="3436" spans="2:5">
      <c r="B3436" s="212" t="s">
        <v>2356</v>
      </c>
      <c r="C3436" s="198">
        <v>6683666</v>
      </c>
      <c r="D3436" s="198">
        <v>1469099.75</v>
      </c>
      <c r="E3436" s="198">
        <v>1469098.28</v>
      </c>
    </row>
    <row r="3437" spans="2:5">
      <c r="B3437" s="213" t="s">
        <v>2357</v>
      </c>
      <c r="C3437" s="198">
        <v>6683666</v>
      </c>
      <c r="D3437" s="198">
        <v>1520749.15</v>
      </c>
      <c r="E3437" s="198">
        <v>1520747.83</v>
      </c>
    </row>
    <row r="3438" spans="2:5">
      <c r="B3438" s="212" t="s">
        <v>2358</v>
      </c>
      <c r="C3438" s="198">
        <v>6683666</v>
      </c>
      <c r="D3438" s="198">
        <v>1520749.15</v>
      </c>
      <c r="E3438" s="198">
        <v>1520747.83</v>
      </c>
    </row>
    <row r="3439" spans="2:5">
      <c r="B3439" s="213" t="s">
        <v>2359</v>
      </c>
      <c r="C3439" s="198">
        <v>4735132</v>
      </c>
      <c r="D3439" s="198">
        <v>1076684.1499999999</v>
      </c>
      <c r="E3439" s="198">
        <v>1076683.03</v>
      </c>
    </row>
    <row r="3440" spans="2:5">
      <c r="B3440" s="212" t="s">
        <v>2360</v>
      </c>
      <c r="C3440" s="198">
        <v>4735132</v>
      </c>
      <c r="D3440" s="198">
        <v>1076684.1499999999</v>
      </c>
      <c r="E3440" s="198">
        <v>1076683.03</v>
      </c>
    </row>
    <row r="3441" spans="2:5">
      <c r="B3441" s="213" t="s">
        <v>2361</v>
      </c>
      <c r="C3441" s="198">
        <v>6683666</v>
      </c>
      <c r="D3441" s="198">
        <v>1</v>
      </c>
      <c r="E3441" s="198">
        <v>0</v>
      </c>
    </row>
    <row r="3442" spans="2:5">
      <c r="B3442" s="212" t="s">
        <v>2362</v>
      </c>
      <c r="C3442" s="198">
        <v>6683666</v>
      </c>
      <c r="D3442" s="198">
        <v>1</v>
      </c>
      <c r="E3442" s="198">
        <v>0</v>
      </c>
    </row>
    <row r="3443" spans="2:5">
      <c r="B3443" s="213" t="s">
        <v>2363</v>
      </c>
      <c r="C3443" s="198">
        <v>11127992</v>
      </c>
      <c r="D3443" s="198">
        <v>1</v>
      </c>
      <c r="E3443" s="198">
        <v>0</v>
      </c>
    </row>
    <row r="3444" spans="2:5">
      <c r="B3444" s="212" t="s">
        <v>2364</v>
      </c>
      <c r="C3444" s="198">
        <v>11127992</v>
      </c>
      <c r="D3444" s="198">
        <v>1</v>
      </c>
      <c r="E3444" s="198">
        <v>0</v>
      </c>
    </row>
    <row r="3445" spans="2:5">
      <c r="B3445" s="213" t="s">
        <v>3876</v>
      </c>
      <c r="C3445" s="198">
        <v>11768758</v>
      </c>
      <c r="D3445" s="198">
        <v>27000002</v>
      </c>
      <c r="E3445" s="198">
        <v>0</v>
      </c>
    </row>
    <row r="3446" spans="2:5">
      <c r="B3446" s="212" t="s">
        <v>3044</v>
      </c>
      <c r="C3446" s="198">
        <v>11768758</v>
      </c>
      <c r="D3446" s="198">
        <v>27000002</v>
      </c>
      <c r="E3446" s="198">
        <v>0</v>
      </c>
    </row>
    <row r="3447" spans="2:5">
      <c r="B3447" s="213" t="s">
        <v>2365</v>
      </c>
      <c r="C3447" s="198">
        <v>4735132</v>
      </c>
      <c r="D3447" s="198">
        <v>4735132</v>
      </c>
      <c r="E3447" s="198">
        <v>2242599.13</v>
      </c>
    </row>
    <row r="3448" spans="2:5">
      <c r="B3448" s="212" t="s">
        <v>2366</v>
      </c>
      <c r="C3448" s="198">
        <v>4735132</v>
      </c>
      <c r="D3448" s="198">
        <v>4735132</v>
      </c>
      <c r="E3448" s="198">
        <v>2242599.13</v>
      </c>
    </row>
    <row r="3449" spans="2:5">
      <c r="B3449" s="213" t="s">
        <v>3875</v>
      </c>
      <c r="C3449" s="198">
        <v>29745219</v>
      </c>
      <c r="D3449" s="198">
        <v>28257959</v>
      </c>
      <c r="E3449" s="198">
        <v>0</v>
      </c>
    </row>
    <row r="3450" spans="2:5">
      <c r="B3450" s="212" t="s">
        <v>2799</v>
      </c>
      <c r="C3450" s="198">
        <v>29745219</v>
      </c>
      <c r="D3450" s="198">
        <v>28257959</v>
      </c>
      <c r="E3450" s="198">
        <v>0</v>
      </c>
    </row>
    <row r="3451" spans="2:5">
      <c r="B3451" s="213" t="s">
        <v>2367</v>
      </c>
      <c r="C3451" s="198">
        <v>4735132</v>
      </c>
      <c r="D3451" s="198">
        <v>1</v>
      </c>
      <c r="E3451" s="198">
        <v>0</v>
      </c>
    </row>
    <row r="3452" spans="2:5">
      <c r="B3452" s="212" t="s">
        <v>2368</v>
      </c>
      <c r="C3452" s="198">
        <v>4735132</v>
      </c>
      <c r="D3452" s="198">
        <v>1</v>
      </c>
      <c r="E3452" s="198">
        <v>0</v>
      </c>
    </row>
    <row r="3453" spans="2:5">
      <c r="B3453" s="213" t="s">
        <v>3874</v>
      </c>
      <c r="C3453" s="198">
        <v>9395859</v>
      </c>
      <c r="D3453" s="198">
        <v>18500002</v>
      </c>
      <c r="E3453" s="198">
        <v>0</v>
      </c>
    </row>
    <row r="3454" spans="2:5">
      <c r="B3454" s="212" t="s">
        <v>3044</v>
      </c>
      <c r="C3454" s="198">
        <v>9395859</v>
      </c>
      <c r="D3454" s="198">
        <v>18500002</v>
      </c>
      <c r="E3454" s="198">
        <v>0</v>
      </c>
    </row>
    <row r="3455" spans="2:5">
      <c r="B3455" s="213" t="s">
        <v>2369</v>
      </c>
      <c r="C3455" s="198">
        <v>4735132</v>
      </c>
      <c r="D3455" s="198">
        <v>4735132</v>
      </c>
      <c r="E3455" s="198">
        <v>2238882.44</v>
      </c>
    </row>
    <row r="3456" spans="2:5">
      <c r="B3456" s="212" t="s">
        <v>2370</v>
      </c>
      <c r="C3456" s="198">
        <v>4735132</v>
      </c>
      <c r="D3456" s="198">
        <v>4735132</v>
      </c>
      <c r="E3456" s="198">
        <v>2238882.44</v>
      </c>
    </row>
    <row r="3457" spans="2:5">
      <c r="B3457" s="213" t="s">
        <v>2371</v>
      </c>
      <c r="C3457" s="198">
        <v>4735132</v>
      </c>
      <c r="D3457" s="198">
        <v>4735132</v>
      </c>
      <c r="E3457" s="198">
        <v>2251611.59</v>
      </c>
    </row>
    <row r="3458" spans="2:5">
      <c r="B3458" s="212" t="s">
        <v>2372</v>
      </c>
      <c r="C3458" s="198">
        <v>4735132</v>
      </c>
      <c r="D3458" s="198">
        <v>4735132</v>
      </c>
      <c r="E3458" s="198">
        <v>2251611.59</v>
      </c>
    </row>
    <row r="3459" spans="2:5">
      <c r="B3459" s="213" t="s">
        <v>3045</v>
      </c>
      <c r="C3459" s="198">
        <v>4735132</v>
      </c>
      <c r="D3459" s="198">
        <v>5327021.32</v>
      </c>
      <c r="E3459" s="198">
        <v>1065404.26</v>
      </c>
    </row>
    <row r="3460" spans="2:5">
      <c r="B3460" s="212" t="s">
        <v>2562</v>
      </c>
      <c r="C3460" s="198">
        <v>4735132</v>
      </c>
      <c r="D3460" s="198">
        <v>5327021.32</v>
      </c>
      <c r="E3460" s="198">
        <v>1065404.26</v>
      </c>
    </row>
    <row r="3461" spans="2:5">
      <c r="B3461" s="213" t="s">
        <v>2373</v>
      </c>
      <c r="C3461" s="198">
        <v>11127992</v>
      </c>
      <c r="D3461" s="198">
        <v>12518990.859999999</v>
      </c>
      <c r="E3461" s="198">
        <v>2503798.1800000002</v>
      </c>
    </row>
    <row r="3462" spans="2:5">
      <c r="B3462" s="212" t="s">
        <v>2374</v>
      </c>
      <c r="C3462" s="198">
        <v>11127992</v>
      </c>
      <c r="D3462" s="198">
        <v>12518990.859999999</v>
      </c>
      <c r="E3462" s="198">
        <v>2503798.1800000002</v>
      </c>
    </row>
    <row r="3463" spans="2:5">
      <c r="B3463" s="213" t="s">
        <v>2375</v>
      </c>
      <c r="C3463" s="198">
        <v>4735132</v>
      </c>
      <c r="D3463" s="198">
        <v>5327021.32</v>
      </c>
      <c r="E3463" s="198">
        <v>1065404.26</v>
      </c>
    </row>
    <row r="3464" spans="2:5">
      <c r="B3464" s="212" t="s">
        <v>2376</v>
      </c>
      <c r="C3464" s="198">
        <v>4735132</v>
      </c>
      <c r="D3464" s="198">
        <v>5327021.32</v>
      </c>
      <c r="E3464" s="198">
        <v>1065404.26</v>
      </c>
    </row>
    <row r="3465" spans="2:5">
      <c r="B3465" s="213" t="s">
        <v>2377</v>
      </c>
      <c r="C3465" s="198">
        <v>6683666</v>
      </c>
      <c r="D3465" s="198">
        <v>7519124.0300000003</v>
      </c>
      <c r="E3465" s="198">
        <v>1503824.81</v>
      </c>
    </row>
    <row r="3466" spans="2:5">
      <c r="B3466" s="212" t="s">
        <v>2378</v>
      </c>
      <c r="C3466" s="198">
        <v>6683666</v>
      </c>
      <c r="D3466" s="198">
        <v>7519124.0300000003</v>
      </c>
      <c r="E3466" s="198">
        <v>1503824.81</v>
      </c>
    </row>
    <row r="3467" spans="2:5">
      <c r="B3467" s="213" t="s">
        <v>2379</v>
      </c>
      <c r="C3467" s="198">
        <v>6683666</v>
      </c>
      <c r="D3467" s="198">
        <v>7519124.0300000003</v>
      </c>
      <c r="E3467" s="198">
        <v>1503824.81</v>
      </c>
    </row>
    <row r="3468" spans="2:5">
      <c r="B3468" s="212" t="s">
        <v>2380</v>
      </c>
      <c r="C3468" s="198">
        <v>6683666</v>
      </c>
      <c r="D3468" s="198">
        <v>7519124.0300000003</v>
      </c>
      <c r="E3468" s="198">
        <v>1503824.81</v>
      </c>
    </row>
    <row r="3469" spans="2:5">
      <c r="B3469" s="213" t="s">
        <v>2381</v>
      </c>
      <c r="C3469" s="198">
        <v>4735132</v>
      </c>
      <c r="D3469" s="198">
        <v>5327021.32</v>
      </c>
      <c r="E3469" s="198">
        <v>1065404.26</v>
      </c>
    </row>
    <row r="3470" spans="2:5">
      <c r="B3470" s="212" t="s">
        <v>2382</v>
      </c>
      <c r="C3470" s="198">
        <v>4735132</v>
      </c>
      <c r="D3470" s="198">
        <v>5327021.32</v>
      </c>
      <c r="E3470" s="198">
        <v>1065404.26</v>
      </c>
    </row>
    <row r="3471" spans="2:5">
      <c r="B3471" s="213" t="s">
        <v>2383</v>
      </c>
      <c r="C3471" s="198">
        <v>6683666</v>
      </c>
      <c r="D3471" s="198">
        <v>1</v>
      </c>
      <c r="E3471" s="198">
        <v>0</v>
      </c>
    </row>
    <row r="3472" spans="2:5">
      <c r="B3472" s="212" t="s">
        <v>2384</v>
      </c>
      <c r="C3472" s="198">
        <v>6683666</v>
      </c>
      <c r="D3472" s="198">
        <v>1</v>
      </c>
      <c r="E3472" s="198">
        <v>0</v>
      </c>
    </row>
    <row r="3473" spans="2:5">
      <c r="B3473" s="213" t="s">
        <v>2385</v>
      </c>
      <c r="C3473" s="198">
        <v>6683666</v>
      </c>
      <c r="D3473" s="198">
        <v>1</v>
      </c>
      <c r="E3473" s="198">
        <v>0</v>
      </c>
    </row>
    <row r="3474" spans="2:5">
      <c r="B3474" s="212" t="s">
        <v>2386</v>
      </c>
      <c r="C3474" s="198">
        <v>6683666</v>
      </c>
      <c r="D3474" s="198">
        <v>1</v>
      </c>
      <c r="E3474" s="198">
        <v>0</v>
      </c>
    </row>
    <row r="3475" spans="2:5">
      <c r="B3475" s="213" t="s">
        <v>2387</v>
      </c>
      <c r="C3475" s="198">
        <v>4735132</v>
      </c>
      <c r="D3475" s="198">
        <v>4735132</v>
      </c>
      <c r="E3475" s="198">
        <v>0</v>
      </c>
    </row>
    <row r="3476" spans="2:5">
      <c r="B3476" s="212" t="s">
        <v>2388</v>
      </c>
      <c r="C3476" s="198">
        <v>4735132</v>
      </c>
      <c r="D3476" s="198">
        <v>4735132</v>
      </c>
      <c r="E3476" s="198">
        <v>0</v>
      </c>
    </row>
    <row r="3477" spans="2:5">
      <c r="B3477" s="213" t="s">
        <v>3873</v>
      </c>
      <c r="C3477" s="198">
        <v>5901674</v>
      </c>
      <c r="D3477" s="198">
        <v>5647535</v>
      </c>
      <c r="E3477" s="198">
        <v>5647535</v>
      </c>
    </row>
    <row r="3478" spans="2:5">
      <c r="B3478" s="212" t="s">
        <v>2800</v>
      </c>
      <c r="C3478" s="198">
        <v>5901674</v>
      </c>
      <c r="D3478" s="198">
        <v>5647535</v>
      </c>
      <c r="E3478" s="198">
        <v>5647535</v>
      </c>
    </row>
    <row r="3479" spans="2:5">
      <c r="B3479" s="213" t="s">
        <v>2389</v>
      </c>
      <c r="C3479" s="198">
        <v>4735132</v>
      </c>
      <c r="D3479" s="198">
        <v>4735132</v>
      </c>
      <c r="E3479" s="198">
        <v>0</v>
      </c>
    </row>
    <row r="3480" spans="2:5">
      <c r="B3480" s="212" t="s">
        <v>2390</v>
      </c>
      <c r="C3480" s="198">
        <v>4735132</v>
      </c>
      <c r="D3480" s="198">
        <v>4735132</v>
      </c>
      <c r="E3480" s="198">
        <v>0</v>
      </c>
    </row>
    <row r="3481" spans="2:5">
      <c r="B3481" s="213" t="s">
        <v>2391</v>
      </c>
      <c r="C3481" s="198">
        <v>4735132</v>
      </c>
      <c r="D3481" s="198">
        <v>0</v>
      </c>
      <c r="E3481" s="198">
        <v>0</v>
      </c>
    </row>
    <row r="3482" spans="2:5">
      <c r="B3482" s="212" t="s">
        <v>2392</v>
      </c>
      <c r="C3482" s="198">
        <v>4735132</v>
      </c>
      <c r="D3482" s="198">
        <v>0</v>
      </c>
      <c r="E3482" s="198">
        <v>0</v>
      </c>
    </row>
    <row r="3483" spans="2:5">
      <c r="B3483" s="213" t="s">
        <v>3046</v>
      </c>
      <c r="C3483" s="198">
        <v>2803807</v>
      </c>
      <c r="D3483" s="198">
        <v>2</v>
      </c>
      <c r="E3483" s="198">
        <v>0</v>
      </c>
    </row>
    <row r="3484" spans="2:5">
      <c r="B3484" s="212" t="s">
        <v>3047</v>
      </c>
      <c r="C3484" s="198">
        <v>2803807</v>
      </c>
      <c r="D3484" s="198">
        <v>2</v>
      </c>
      <c r="E3484" s="198">
        <v>0</v>
      </c>
    </row>
    <row r="3485" spans="2:5">
      <c r="B3485" s="213" t="s">
        <v>3048</v>
      </c>
      <c r="C3485" s="198">
        <v>8145788</v>
      </c>
      <c r="D3485" s="198">
        <v>2997269</v>
      </c>
      <c r="E3485" s="198">
        <v>2997267.17</v>
      </c>
    </row>
    <row r="3486" spans="2:5">
      <c r="B3486" s="212" t="s">
        <v>3049</v>
      </c>
      <c r="C3486" s="198">
        <v>8145788</v>
      </c>
      <c r="D3486" s="198">
        <v>2997269</v>
      </c>
      <c r="E3486" s="198">
        <v>2997267.17</v>
      </c>
    </row>
    <row r="3487" spans="2:5">
      <c r="B3487" s="219" t="s">
        <v>283</v>
      </c>
      <c r="C3487" s="218">
        <v>0</v>
      </c>
      <c r="D3487" s="218">
        <v>73500000</v>
      </c>
      <c r="E3487" s="218">
        <v>13059123.16</v>
      </c>
    </row>
    <row r="3488" spans="2:5">
      <c r="B3488" s="213" t="s">
        <v>3196</v>
      </c>
      <c r="C3488" s="198">
        <v>0</v>
      </c>
      <c r="D3488" s="198">
        <v>73500000</v>
      </c>
      <c r="E3488" s="198">
        <v>13059123.16</v>
      </c>
    </row>
    <row r="3489" spans="2:5">
      <c r="B3489" s="212" t="s">
        <v>3197</v>
      </c>
      <c r="C3489" s="198">
        <v>0</v>
      </c>
      <c r="D3489" s="198">
        <v>73500000</v>
      </c>
      <c r="E3489" s="198">
        <v>13059123.16</v>
      </c>
    </row>
    <row r="3490" spans="2:5">
      <c r="B3490" s="219" t="s">
        <v>298</v>
      </c>
      <c r="C3490" s="218">
        <v>0</v>
      </c>
      <c r="D3490" s="218">
        <v>31934530</v>
      </c>
      <c r="E3490" s="218">
        <v>0</v>
      </c>
    </row>
    <row r="3491" spans="2:5">
      <c r="B3491" s="213" t="s">
        <v>1034</v>
      </c>
      <c r="C3491" s="198">
        <v>0</v>
      </c>
      <c r="D3491" s="198">
        <v>31934530</v>
      </c>
      <c r="E3491" s="198">
        <v>0</v>
      </c>
    </row>
    <row r="3492" spans="2:5">
      <c r="B3492" s="212" t="s">
        <v>1035</v>
      </c>
      <c r="C3492" s="198">
        <v>0</v>
      </c>
      <c r="D3492" s="198">
        <v>31934530</v>
      </c>
      <c r="E3492" s="198">
        <v>0</v>
      </c>
    </row>
    <row r="3493" spans="2:5">
      <c r="B3493" s="214" t="s">
        <v>570</v>
      </c>
      <c r="C3493" s="198">
        <v>707064865</v>
      </c>
      <c r="D3493" s="198">
        <v>1092958853.29</v>
      </c>
      <c r="E3493" s="198">
        <v>730715287.3499999</v>
      </c>
    </row>
    <row r="3494" spans="2:5">
      <c r="B3494" s="219" t="s">
        <v>281</v>
      </c>
      <c r="C3494" s="218">
        <v>707064865</v>
      </c>
      <c r="D3494" s="218">
        <v>1002958853.2900001</v>
      </c>
      <c r="E3494" s="218">
        <v>715758475.3499999</v>
      </c>
    </row>
    <row r="3495" spans="2:5">
      <c r="B3495" s="213" t="s">
        <v>3365</v>
      </c>
      <c r="C3495" s="198">
        <v>0</v>
      </c>
      <c r="D3495" s="198">
        <v>3091768.82</v>
      </c>
      <c r="E3495" s="198">
        <v>0</v>
      </c>
    </row>
    <row r="3496" spans="2:5">
      <c r="B3496" s="212" t="s">
        <v>3364</v>
      </c>
      <c r="C3496" s="198">
        <v>0</v>
      </c>
      <c r="D3496" s="198">
        <v>3091768.82</v>
      </c>
      <c r="E3496" s="198">
        <v>0</v>
      </c>
    </row>
    <row r="3497" spans="2:5">
      <c r="B3497" s="213" t="s">
        <v>3363</v>
      </c>
      <c r="C3497" s="198">
        <v>0</v>
      </c>
      <c r="D3497" s="198">
        <v>1322976.29</v>
      </c>
      <c r="E3497" s="198">
        <v>0</v>
      </c>
    </row>
    <row r="3498" spans="2:5">
      <c r="B3498" s="212" t="s">
        <v>3362</v>
      </c>
      <c r="C3498" s="198">
        <v>0</v>
      </c>
      <c r="D3498" s="198">
        <v>1322976.29</v>
      </c>
      <c r="E3498" s="198">
        <v>0</v>
      </c>
    </row>
    <row r="3499" spans="2:5">
      <c r="B3499" s="213" t="s">
        <v>3361</v>
      </c>
      <c r="C3499" s="198">
        <v>0</v>
      </c>
      <c r="D3499" s="198">
        <v>1862443.75</v>
      </c>
      <c r="E3499" s="198">
        <v>0</v>
      </c>
    </row>
    <row r="3500" spans="2:5">
      <c r="B3500" s="212" t="s">
        <v>3360</v>
      </c>
      <c r="C3500" s="198">
        <v>0</v>
      </c>
      <c r="D3500" s="198">
        <v>1862443.75</v>
      </c>
      <c r="E3500" s="198">
        <v>0</v>
      </c>
    </row>
    <row r="3501" spans="2:5">
      <c r="B3501" s="213" t="s">
        <v>571</v>
      </c>
      <c r="C3501" s="198">
        <v>43345560</v>
      </c>
      <c r="D3501" s="198">
        <v>211836988</v>
      </c>
      <c r="E3501" s="198">
        <v>204869886.71000001</v>
      </c>
    </row>
    <row r="3502" spans="2:5">
      <c r="B3502" s="212" t="s">
        <v>917</v>
      </c>
      <c r="C3502" s="198">
        <v>43345560</v>
      </c>
      <c r="D3502" s="198">
        <v>211836988</v>
      </c>
      <c r="E3502" s="198">
        <v>204869886.71000001</v>
      </c>
    </row>
    <row r="3503" spans="2:5">
      <c r="B3503" s="213" t="s">
        <v>2731</v>
      </c>
      <c r="C3503" s="198">
        <v>4718384</v>
      </c>
      <c r="D3503" s="198">
        <v>1648278.04</v>
      </c>
      <c r="E3503" s="198">
        <v>0</v>
      </c>
    </row>
    <row r="3504" spans="2:5">
      <c r="B3504" s="212" t="s">
        <v>1799</v>
      </c>
      <c r="C3504" s="198">
        <v>4718384</v>
      </c>
      <c r="D3504" s="198">
        <v>1648278.04</v>
      </c>
      <c r="E3504" s="198">
        <v>0</v>
      </c>
    </row>
    <row r="3505" spans="2:5">
      <c r="B3505" s="213" t="s">
        <v>3872</v>
      </c>
      <c r="C3505" s="198">
        <v>0</v>
      </c>
      <c r="D3505" s="198">
        <v>17494937.260000002</v>
      </c>
      <c r="E3505" s="198">
        <v>2096457.51</v>
      </c>
    </row>
    <row r="3506" spans="2:5">
      <c r="B3506" s="212" t="s">
        <v>3742</v>
      </c>
      <c r="C3506" s="198">
        <v>0</v>
      </c>
      <c r="D3506" s="198">
        <v>17494937.260000002</v>
      </c>
      <c r="E3506" s="198">
        <v>2096457.51</v>
      </c>
    </row>
    <row r="3507" spans="2:5">
      <c r="B3507" s="213" t="s">
        <v>1800</v>
      </c>
      <c r="C3507" s="198">
        <v>4718384</v>
      </c>
      <c r="D3507" s="198">
        <v>1648278.02</v>
      </c>
      <c r="E3507" s="198">
        <v>0</v>
      </c>
    </row>
    <row r="3508" spans="2:5">
      <c r="B3508" s="212" t="s">
        <v>1801</v>
      </c>
      <c r="C3508" s="198">
        <v>4718384</v>
      </c>
      <c r="D3508" s="198">
        <v>1648278.02</v>
      </c>
      <c r="E3508" s="198">
        <v>0</v>
      </c>
    </row>
    <row r="3509" spans="2:5">
      <c r="B3509" s="213" t="s">
        <v>3871</v>
      </c>
      <c r="C3509" s="198">
        <v>0</v>
      </c>
      <c r="D3509" s="198">
        <v>30000000</v>
      </c>
      <c r="E3509" s="198">
        <v>0</v>
      </c>
    </row>
    <row r="3510" spans="2:5">
      <c r="B3510" s="212" t="s">
        <v>3679</v>
      </c>
      <c r="C3510" s="198">
        <v>0</v>
      </c>
      <c r="D3510" s="198">
        <v>30000000</v>
      </c>
      <c r="E3510" s="198">
        <v>0</v>
      </c>
    </row>
    <row r="3511" spans="2:5">
      <c r="B3511" s="213" t="s">
        <v>572</v>
      </c>
      <c r="C3511" s="198">
        <v>11838218</v>
      </c>
      <c r="D3511" s="198">
        <v>9537968.3499999996</v>
      </c>
      <c r="E3511" s="198">
        <v>0</v>
      </c>
    </row>
    <row r="3512" spans="2:5">
      <c r="B3512" s="212" t="s">
        <v>918</v>
      </c>
      <c r="C3512" s="198">
        <v>11838218</v>
      </c>
      <c r="D3512" s="198">
        <v>9537968.3499999996</v>
      </c>
      <c r="E3512" s="198">
        <v>0</v>
      </c>
    </row>
    <row r="3513" spans="2:5">
      <c r="B3513" s="213" t="s">
        <v>3678</v>
      </c>
      <c r="C3513" s="198">
        <v>0</v>
      </c>
      <c r="D3513" s="198">
        <v>30000000</v>
      </c>
      <c r="E3513" s="198">
        <v>18343443.879999999</v>
      </c>
    </row>
    <row r="3514" spans="2:5">
      <c r="B3514" s="212" t="s">
        <v>3677</v>
      </c>
      <c r="C3514" s="198">
        <v>0</v>
      </c>
      <c r="D3514" s="198">
        <v>30000000</v>
      </c>
      <c r="E3514" s="198">
        <v>18343443.879999999</v>
      </c>
    </row>
    <row r="3515" spans="2:5">
      <c r="B3515" s="213" t="s">
        <v>2679</v>
      </c>
      <c r="C3515" s="198">
        <v>60128042</v>
      </c>
      <c r="D3515" s="198">
        <v>79679215</v>
      </c>
      <c r="E3515" s="198">
        <v>69679172.920000002</v>
      </c>
    </row>
    <row r="3516" spans="2:5">
      <c r="B3516" s="212" t="s">
        <v>2680</v>
      </c>
      <c r="C3516" s="198">
        <v>60128042</v>
      </c>
      <c r="D3516" s="198">
        <v>49679215</v>
      </c>
      <c r="E3516" s="198">
        <v>49679172.920000002</v>
      </c>
    </row>
    <row r="3517" spans="2:5">
      <c r="B3517" s="212" t="s">
        <v>3676</v>
      </c>
      <c r="C3517" s="198">
        <v>0</v>
      </c>
      <c r="D3517" s="198">
        <v>30000000</v>
      </c>
      <c r="E3517" s="198">
        <v>20000000</v>
      </c>
    </row>
    <row r="3518" spans="2:5">
      <c r="B3518" s="213" t="s">
        <v>2732</v>
      </c>
      <c r="C3518" s="198">
        <v>128563109</v>
      </c>
      <c r="D3518" s="198">
        <v>108060636</v>
      </c>
      <c r="E3518" s="198">
        <v>108053780.11</v>
      </c>
    </row>
    <row r="3519" spans="2:5">
      <c r="B3519" s="212" t="s">
        <v>2681</v>
      </c>
      <c r="C3519" s="198">
        <v>128563109</v>
      </c>
      <c r="D3519" s="198">
        <v>108060636</v>
      </c>
      <c r="E3519" s="198">
        <v>108053780.11</v>
      </c>
    </row>
    <row r="3520" spans="2:5">
      <c r="B3520" s="213" t="s">
        <v>573</v>
      </c>
      <c r="C3520" s="198">
        <v>17947328</v>
      </c>
      <c r="D3520" s="198">
        <v>3</v>
      </c>
      <c r="E3520" s="198">
        <v>0</v>
      </c>
    </row>
    <row r="3521" spans="2:5">
      <c r="B3521" s="212" t="s">
        <v>919</v>
      </c>
      <c r="C3521" s="198">
        <v>17947328</v>
      </c>
      <c r="D3521" s="198">
        <v>3</v>
      </c>
      <c r="E3521" s="198">
        <v>0</v>
      </c>
    </row>
    <row r="3522" spans="2:5">
      <c r="B3522" s="213" t="s">
        <v>1802</v>
      </c>
      <c r="C3522" s="198">
        <v>11087637</v>
      </c>
      <c r="D3522" s="198">
        <v>11087637</v>
      </c>
      <c r="E3522" s="198">
        <v>0</v>
      </c>
    </row>
    <row r="3523" spans="2:5">
      <c r="B3523" s="212" t="s">
        <v>1803</v>
      </c>
      <c r="C3523" s="198">
        <v>11087637</v>
      </c>
      <c r="D3523" s="198">
        <v>11087637</v>
      </c>
      <c r="E3523" s="198">
        <v>0</v>
      </c>
    </row>
    <row r="3524" spans="2:5">
      <c r="B3524" s="213" t="s">
        <v>1804</v>
      </c>
      <c r="C3524" s="198">
        <v>6659723</v>
      </c>
      <c r="D3524" s="198">
        <v>3494120</v>
      </c>
      <c r="E3524" s="198">
        <v>0</v>
      </c>
    </row>
    <row r="3525" spans="2:5">
      <c r="B3525" s="212" t="s">
        <v>1805</v>
      </c>
      <c r="C3525" s="198">
        <v>6659723</v>
      </c>
      <c r="D3525" s="198">
        <v>3494120</v>
      </c>
      <c r="E3525" s="198">
        <v>0</v>
      </c>
    </row>
    <row r="3526" spans="2:5">
      <c r="B3526" s="213" t="s">
        <v>1806</v>
      </c>
      <c r="C3526" s="198">
        <v>6659723</v>
      </c>
      <c r="D3526" s="198">
        <v>6659723</v>
      </c>
      <c r="E3526" s="198">
        <v>0</v>
      </c>
    </row>
    <row r="3527" spans="2:5">
      <c r="B3527" s="212" t="s">
        <v>1807</v>
      </c>
      <c r="C3527" s="198">
        <v>6659723</v>
      </c>
      <c r="D3527" s="198">
        <v>6659723</v>
      </c>
      <c r="E3527" s="198">
        <v>0</v>
      </c>
    </row>
    <row r="3528" spans="2:5">
      <c r="B3528" s="213" t="s">
        <v>1808</v>
      </c>
      <c r="C3528" s="198">
        <v>4718384</v>
      </c>
      <c r="D3528" s="198">
        <v>1</v>
      </c>
      <c r="E3528" s="198">
        <v>0</v>
      </c>
    </row>
    <row r="3529" spans="2:5">
      <c r="B3529" s="212" t="s">
        <v>1809</v>
      </c>
      <c r="C3529" s="198">
        <v>4718384</v>
      </c>
      <c r="D3529" s="198">
        <v>1</v>
      </c>
      <c r="E3529" s="198">
        <v>0</v>
      </c>
    </row>
    <row r="3530" spans="2:5">
      <c r="B3530" s="213" t="s">
        <v>1810</v>
      </c>
      <c r="C3530" s="198">
        <v>11087637</v>
      </c>
      <c r="D3530" s="198">
        <v>11087637</v>
      </c>
      <c r="E3530" s="198">
        <v>0</v>
      </c>
    </row>
    <row r="3531" spans="2:5">
      <c r="B3531" s="212" t="s">
        <v>1811</v>
      </c>
      <c r="C3531" s="198">
        <v>11087637</v>
      </c>
      <c r="D3531" s="198">
        <v>11087637</v>
      </c>
      <c r="E3531" s="198">
        <v>0</v>
      </c>
    </row>
    <row r="3532" spans="2:5">
      <c r="B3532" s="213" t="s">
        <v>1812</v>
      </c>
      <c r="C3532" s="198">
        <v>4718384</v>
      </c>
      <c r="D3532" s="198">
        <v>1</v>
      </c>
      <c r="E3532" s="198">
        <v>0</v>
      </c>
    </row>
    <row r="3533" spans="2:5">
      <c r="B3533" s="212" t="s">
        <v>1813</v>
      </c>
      <c r="C3533" s="198">
        <v>4718384</v>
      </c>
      <c r="D3533" s="198">
        <v>1</v>
      </c>
      <c r="E3533" s="198">
        <v>0</v>
      </c>
    </row>
    <row r="3534" spans="2:5">
      <c r="B3534" s="213" t="s">
        <v>1814</v>
      </c>
      <c r="C3534" s="198">
        <v>6659723</v>
      </c>
      <c r="D3534" s="198">
        <v>1534918</v>
      </c>
      <c r="E3534" s="198">
        <v>1534916.2</v>
      </c>
    </row>
    <row r="3535" spans="2:5">
      <c r="B3535" s="212" t="s">
        <v>1815</v>
      </c>
      <c r="C3535" s="198">
        <v>6659723</v>
      </c>
      <c r="D3535" s="198">
        <v>1534918</v>
      </c>
      <c r="E3535" s="198">
        <v>1534916.2</v>
      </c>
    </row>
    <row r="3536" spans="2:5">
      <c r="B3536" s="213" t="s">
        <v>1816</v>
      </c>
      <c r="C3536" s="198">
        <v>6659723</v>
      </c>
      <c r="D3536" s="198">
        <v>1534918</v>
      </c>
      <c r="E3536" s="198">
        <v>1534916.2</v>
      </c>
    </row>
    <row r="3537" spans="2:5">
      <c r="B3537" s="212" t="s">
        <v>1817</v>
      </c>
      <c r="C3537" s="198">
        <v>6659723</v>
      </c>
      <c r="D3537" s="198">
        <v>1534918</v>
      </c>
      <c r="E3537" s="198">
        <v>1534916.2</v>
      </c>
    </row>
    <row r="3538" spans="2:5">
      <c r="B3538" s="213" t="s">
        <v>3870</v>
      </c>
      <c r="C3538" s="198">
        <v>6659723</v>
      </c>
      <c r="D3538" s="198">
        <v>6659723</v>
      </c>
      <c r="E3538" s="198">
        <v>6077167.9699999997</v>
      </c>
    </row>
    <row r="3539" spans="2:5">
      <c r="B3539" s="212" t="s">
        <v>1818</v>
      </c>
      <c r="C3539" s="198">
        <v>6659723</v>
      </c>
      <c r="D3539" s="198">
        <v>6659723</v>
      </c>
      <c r="E3539" s="198">
        <v>6077167.9699999997</v>
      </c>
    </row>
    <row r="3540" spans="2:5">
      <c r="B3540" s="213" t="s">
        <v>574</v>
      </c>
      <c r="C3540" s="198">
        <v>166366052</v>
      </c>
      <c r="D3540" s="198">
        <v>299558306</v>
      </c>
      <c r="E3540" s="198">
        <v>170229344.81999999</v>
      </c>
    </row>
    <row r="3541" spans="2:5">
      <c r="B3541" s="212" t="s">
        <v>920</v>
      </c>
      <c r="C3541" s="198">
        <v>166366052</v>
      </c>
      <c r="D3541" s="198">
        <v>299558306</v>
      </c>
      <c r="E3541" s="198">
        <v>170229344.81999999</v>
      </c>
    </row>
    <row r="3542" spans="2:5">
      <c r="B3542" s="213" t="s">
        <v>3869</v>
      </c>
      <c r="C3542" s="198">
        <v>4718384</v>
      </c>
      <c r="D3542" s="198">
        <v>4718384</v>
      </c>
      <c r="E3542" s="198">
        <v>2339505.31</v>
      </c>
    </row>
    <row r="3543" spans="2:5">
      <c r="B3543" s="212" t="s">
        <v>1819</v>
      </c>
      <c r="C3543" s="198">
        <v>4718384</v>
      </c>
      <c r="D3543" s="198">
        <v>4718384</v>
      </c>
      <c r="E3543" s="198">
        <v>2339505.31</v>
      </c>
    </row>
    <row r="3544" spans="2:5">
      <c r="B3544" s="213" t="s">
        <v>575</v>
      </c>
      <c r="C3544" s="198">
        <v>3900459</v>
      </c>
      <c r="D3544" s="198">
        <v>6607438.9400000004</v>
      </c>
      <c r="E3544" s="198">
        <v>0</v>
      </c>
    </row>
    <row r="3545" spans="2:5">
      <c r="B3545" s="212" t="s">
        <v>921</v>
      </c>
      <c r="C3545" s="198">
        <v>3900459</v>
      </c>
      <c r="D3545" s="198">
        <v>6607438.9400000004</v>
      </c>
      <c r="E3545" s="198">
        <v>0</v>
      </c>
    </row>
    <row r="3546" spans="2:5">
      <c r="B3546" s="213" t="s">
        <v>1820</v>
      </c>
      <c r="C3546" s="198">
        <v>11087637</v>
      </c>
      <c r="D3546" s="198">
        <v>11087637</v>
      </c>
      <c r="E3546" s="198">
        <v>5397014.0899999999</v>
      </c>
    </row>
    <row r="3547" spans="2:5">
      <c r="B3547" s="212" t="s">
        <v>1821</v>
      </c>
      <c r="C3547" s="198">
        <v>11087637</v>
      </c>
      <c r="D3547" s="198">
        <v>11087637</v>
      </c>
      <c r="E3547" s="198">
        <v>5397014.0899999999</v>
      </c>
    </row>
    <row r="3548" spans="2:5">
      <c r="B3548" s="213" t="s">
        <v>1822</v>
      </c>
      <c r="C3548" s="198">
        <v>4718384</v>
      </c>
      <c r="D3548" s="198">
        <v>4718384</v>
      </c>
      <c r="E3548" s="198">
        <v>2139824.25</v>
      </c>
    </row>
    <row r="3549" spans="2:5">
      <c r="B3549" s="212" t="s">
        <v>1823</v>
      </c>
      <c r="C3549" s="198">
        <v>4718384</v>
      </c>
      <c r="D3549" s="198">
        <v>4718384</v>
      </c>
      <c r="E3549" s="198">
        <v>2139824.25</v>
      </c>
    </row>
    <row r="3550" spans="2:5">
      <c r="B3550" s="213" t="s">
        <v>3868</v>
      </c>
      <c r="C3550" s="198">
        <v>6659723</v>
      </c>
      <c r="D3550" s="198">
        <v>3254707.15</v>
      </c>
      <c r="E3550" s="198">
        <v>3254704.87</v>
      </c>
    </row>
    <row r="3551" spans="2:5">
      <c r="B3551" s="212" t="s">
        <v>1824</v>
      </c>
      <c r="C3551" s="198">
        <v>6659723</v>
      </c>
      <c r="D3551" s="198">
        <v>3254707.15</v>
      </c>
      <c r="E3551" s="198">
        <v>3254704.87</v>
      </c>
    </row>
    <row r="3552" spans="2:5">
      <c r="B3552" s="213" t="s">
        <v>2733</v>
      </c>
      <c r="C3552" s="198">
        <v>7102971</v>
      </c>
      <c r="D3552" s="198">
        <v>1</v>
      </c>
      <c r="E3552" s="198">
        <v>0</v>
      </c>
    </row>
    <row r="3553" spans="2:5">
      <c r="B3553" s="212" t="s">
        <v>1036</v>
      </c>
      <c r="C3553" s="198">
        <v>7102971</v>
      </c>
      <c r="D3553" s="198">
        <v>1</v>
      </c>
      <c r="E3553" s="198">
        <v>0</v>
      </c>
    </row>
    <row r="3554" spans="2:5">
      <c r="B3554" s="213" t="s">
        <v>1825</v>
      </c>
      <c r="C3554" s="198">
        <v>6659723</v>
      </c>
      <c r="D3554" s="198">
        <v>3254707.15</v>
      </c>
      <c r="E3554" s="198">
        <v>3254704.87</v>
      </c>
    </row>
    <row r="3555" spans="2:5">
      <c r="B3555" s="212" t="s">
        <v>1826</v>
      </c>
      <c r="C3555" s="198">
        <v>6659723</v>
      </c>
      <c r="D3555" s="198">
        <v>3254707.15</v>
      </c>
      <c r="E3555" s="198">
        <v>3254704.87</v>
      </c>
    </row>
    <row r="3556" spans="2:5">
      <c r="B3556" s="213" t="s">
        <v>3675</v>
      </c>
      <c r="C3556" s="198">
        <v>0</v>
      </c>
      <c r="D3556" s="198">
        <v>30000000</v>
      </c>
      <c r="E3556" s="198">
        <v>20000000</v>
      </c>
    </row>
    <row r="3557" spans="2:5">
      <c r="B3557" s="212" t="s">
        <v>3674</v>
      </c>
      <c r="C3557" s="198">
        <v>0</v>
      </c>
      <c r="D3557" s="198">
        <v>30000000</v>
      </c>
      <c r="E3557" s="198">
        <v>20000000</v>
      </c>
    </row>
    <row r="3558" spans="2:5">
      <c r="B3558" s="213" t="s">
        <v>3050</v>
      </c>
      <c r="C3558" s="198">
        <v>7517059</v>
      </c>
      <c r="D3558" s="198">
        <v>0</v>
      </c>
      <c r="E3558" s="198">
        <v>0</v>
      </c>
    </row>
    <row r="3559" spans="2:5">
      <c r="B3559" s="212" t="s">
        <v>3051</v>
      </c>
      <c r="C3559" s="198">
        <v>7517059</v>
      </c>
      <c r="D3559" s="198">
        <v>0</v>
      </c>
      <c r="E3559" s="198">
        <v>0</v>
      </c>
    </row>
    <row r="3560" spans="2:5">
      <c r="B3560" s="213" t="s">
        <v>3052</v>
      </c>
      <c r="C3560" s="198">
        <v>4170092</v>
      </c>
      <c r="D3560" s="198">
        <v>0</v>
      </c>
      <c r="E3560" s="198">
        <v>0</v>
      </c>
    </row>
    <row r="3561" spans="2:5">
      <c r="B3561" s="212" t="s">
        <v>3053</v>
      </c>
      <c r="C3561" s="198">
        <v>4170092</v>
      </c>
      <c r="D3561" s="198">
        <v>0</v>
      </c>
      <c r="E3561" s="198">
        <v>0</v>
      </c>
    </row>
    <row r="3562" spans="2:5">
      <c r="B3562" s="213" t="s">
        <v>3054</v>
      </c>
      <c r="C3562" s="198">
        <v>3591040</v>
      </c>
      <c r="D3562" s="198">
        <v>0</v>
      </c>
      <c r="E3562" s="198">
        <v>0</v>
      </c>
    </row>
    <row r="3563" spans="2:5">
      <c r="B3563" s="212" t="s">
        <v>3055</v>
      </c>
      <c r="C3563" s="198">
        <v>3591040</v>
      </c>
      <c r="D3563" s="198">
        <v>0</v>
      </c>
      <c r="E3563" s="198">
        <v>0</v>
      </c>
    </row>
    <row r="3564" spans="2:5">
      <c r="B3564" s="213" t="s">
        <v>3056</v>
      </c>
      <c r="C3564" s="198">
        <v>2180781</v>
      </c>
      <c r="D3564" s="198">
        <v>2</v>
      </c>
      <c r="E3564" s="198">
        <v>0</v>
      </c>
    </row>
    <row r="3565" spans="2:5">
      <c r="B3565" s="212" t="s">
        <v>3057</v>
      </c>
      <c r="C3565" s="198">
        <v>2180781</v>
      </c>
      <c r="D3565" s="198">
        <v>2</v>
      </c>
      <c r="E3565" s="198">
        <v>0</v>
      </c>
    </row>
    <row r="3566" spans="2:5">
      <c r="B3566" s="213" t="s">
        <v>3058</v>
      </c>
      <c r="C3566" s="198">
        <v>18409193</v>
      </c>
      <c r="D3566" s="198">
        <v>1</v>
      </c>
      <c r="E3566" s="198">
        <v>0</v>
      </c>
    </row>
    <row r="3567" spans="2:5">
      <c r="B3567" s="212" t="s">
        <v>3059</v>
      </c>
      <c r="C3567" s="198">
        <v>18409193</v>
      </c>
      <c r="D3567" s="198">
        <v>1</v>
      </c>
      <c r="E3567" s="198">
        <v>0</v>
      </c>
    </row>
    <row r="3568" spans="2:5">
      <c r="B3568" s="213" t="s">
        <v>1105</v>
      </c>
      <c r="C3568" s="198">
        <v>115901234</v>
      </c>
      <c r="D3568" s="198">
        <v>98255542.700000003</v>
      </c>
      <c r="E3568" s="198">
        <v>96953635.640000001</v>
      </c>
    </row>
    <row r="3569" spans="2:5">
      <c r="B3569" s="212" t="s">
        <v>1106</v>
      </c>
      <c r="C3569" s="198">
        <v>115901234</v>
      </c>
      <c r="D3569" s="198">
        <v>98255542.700000003</v>
      </c>
      <c r="E3569" s="198">
        <v>96953635.640000001</v>
      </c>
    </row>
    <row r="3570" spans="2:5">
      <c r="B3570" s="213" t="s">
        <v>3060</v>
      </c>
      <c r="C3570" s="198">
        <v>3942648</v>
      </c>
      <c r="D3570" s="198">
        <v>0</v>
      </c>
      <c r="E3570" s="198">
        <v>0</v>
      </c>
    </row>
    <row r="3571" spans="2:5">
      <c r="B3571" s="212" t="s">
        <v>3061</v>
      </c>
      <c r="C3571" s="198">
        <v>3942648</v>
      </c>
      <c r="D3571" s="198">
        <v>0</v>
      </c>
      <c r="E3571" s="198">
        <v>0</v>
      </c>
    </row>
    <row r="3572" spans="2:5">
      <c r="B3572" s="213" t="s">
        <v>3062</v>
      </c>
      <c r="C3572" s="198">
        <v>3969803</v>
      </c>
      <c r="D3572" s="198">
        <v>169803</v>
      </c>
      <c r="E3572" s="198">
        <v>0</v>
      </c>
    </row>
    <row r="3573" spans="2:5">
      <c r="B3573" s="212" t="s">
        <v>3063</v>
      </c>
      <c r="C3573" s="198">
        <v>3969803</v>
      </c>
      <c r="D3573" s="198">
        <v>169803</v>
      </c>
      <c r="E3573" s="198">
        <v>0</v>
      </c>
    </row>
    <row r="3574" spans="2:5">
      <c r="B3574" s="213" t="s">
        <v>3359</v>
      </c>
      <c r="C3574" s="198">
        <v>0</v>
      </c>
      <c r="D3574" s="198">
        <v>3091768.82</v>
      </c>
      <c r="E3574" s="198">
        <v>0</v>
      </c>
    </row>
    <row r="3575" spans="2:5">
      <c r="B3575" s="212" t="s">
        <v>3358</v>
      </c>
      <c r="C3575" s="198">
        <v>0</v>
      </c>
      <c r="D3575" s="198">
        <v>3091768.82</v>
      </c>
      <c r="E3575" s="198">
        <v>0</v>
      </c>
    </row>
    <row r="3576" spans="2:5">
      <c r="B3576" s="219" t="s">
        <v>283</v>
      </c>
      <c r="C3576" s="218">
        <v>0</v>
      </c>
      <c r="D3576" s="218">
        <v>90000000</v>
      </c>
      <c r="E3576" s="218">
        <v>14956812</v>
      </c>
    </row>
    <row r="3577" spans="2:5">
      <c r="B3577" s="213" t="s">
        <v>571</v>
      </c>
      <c r="C3577" s="198">
        <v>0</v>
      </c>
      <c r="D3577" s="198">
        <v>90000000</v>
      </c>
      <c r="E3577" s="198">
        <v>14956812</v>
      </c>
    </row>
    <row r="3578" spans="2:5">
      <c r="B3578" s="212" t="s">
        <v>917</v>
      </c>
      <c r="C3578" s="198">
        <v>0</v>
      </c>
      <c r="D3578" s="198">
        <v>90000000</v>
      </c>
      <c r="E3578" s="198">
        <v>14956812</v>
      </c>
    </row>
    <row r="3579" spans="2:5">
      <c r="B3579" s="214" t="s">
        <v>576</v>
      </c>
      <c r="C3579" s="198">
        <v>283034350</v>
      </c>
      <c r="D3579" s="198">
        <v>1468881161.05</v>
      </c>
      <c r="E3579" s="198">
        <v>1398819686.5899997</v>
      </c>
    </row>
    <row r="3580" spans="2:5">
      <c r="B3580" s="219" t="s">
        <v>281</v>
      </c>
      <c r="C3580" s="218">
        <v>283034350</v>
      </c>
      <c r="D3580" s="218">
        <v>1112160233.25</v>
      </c>
      <c r="E3580" s="218">
        <v>1042852954.1399997</v>
      </c>
    </row>
    <row r="3581" spans="2:5">
      <c r="B3581" s="213" t="s">
        <v>3357</v>
      </c>
      <c r="C3581" s="198">
        <v>0</v>
      </c>
      <c r="D3581" s="198">
        <v>1332377.8899999999</v>
      </c>
      <c r="E3581" s="198">
        <v>0</v>
      </c>
    </row>
    <row r="3582" spans="2:5">
      <c r="B3582" s="212" t="s">
        <v>3356</v>
      </c>
      <c r="C3582" s="198">
        <v>0</v>
      </c>
      <c r="D3582" s="198">
        <v>1332377.8899999999</v>
      </c>
      <c r="E3582" s="198">
        <v>0</v>
      </c>
    </row>
    <row r="3583" spans="2:5">
      <c r="B3583" s="213" t="s">
        <v>3355</v>
      </c>
      <c r="C3583" s="198">
        <v>0</v>
      </c>
      <c r="D3583" s="198">
        <v>1332377.8899999999</v>
      </c>
      <c r="E3583" s="198">
        <v>0</v>
      </c>
    </row>
    <row r="3584" spans="2:5">
      <c r="B3584" s="212" t="s">
        <v>3354</v>
      </c>
      <c r="C3584" s="198">
        <v>0</v>
      </c>
      <c r="D3584" s="198">
        <v>1332377.8899999999</v>
      </c>
      <c r="E3584" s="198">
        <v>0</v>
      </c>
    </row>
    <row r="3585" spans="2:5">
      <c r="B3585" s="213" t="s">
        <v>3867</v>
      </c>
      <c r="C3585" s="198">
        <v>0</v>
      </c>
      <c r="D3585" s="198">
        <v>75940588.459999993</v>
      </c>
      <c r="E3585" s="198">
        <v>75940588.459999993</v>
      </c>
    </row>
    <row r="3586" spans="2:5">
      <c r="B3586" s="212" t="s">
        <v>3673</v>
      </c>
      <c r="C3586" s="198">
        <v>0</v>
      </c>
      <c r="D3586" s="198">
        <v>75940588.459999993</v>
      </c>
      <c r="E3586" s="198">
        <v>75940588.459999993</v>
      </c>
    </row>
    <row r="3587" spans="2:5">
      <c r="B3587" s="213" t="s">
        <v>3353</v>
      </c>
      <c r="C3587" s="198">
        <v>0</v>
      </c>
      <c r="D3587" s="198">
        <v>1332377.8899999999</v>
      </c>
      <c r="E3587" s="198">
        <v>0</v>
      </c>
    </row>
    <row r="3588" spans="2:5">
      <c r="B3588" s="212" t="s">
        <v>3352</v>
      </c>
      <c r="C3588" s="198">
        <v>0</v>
      </c>
      <c r="D3588" s="198">
        <v>1332377.8899999999</v>
      </c>
      <c r="E3588" s="198">
        <v>0</v>
      </c>
    </row>
    <row r="3589" spans="2:5">
      <c r="B3589" s="213" t="s">
        <v>3351</v>
      </c>
      <c r="C3589" s="198">
        <v>0</v>
      </c>
      <c r="D3589" s="198">
        <v>1332377.8899999999</v>
      </c>
      <c r="E3589" s="198">
        <v>0</v>
      </c>
    </row>
    <row r="3590" spans="2:5">
      <c r="B3590" s="212" t="s">
        <v>3350</v>
      </c>
      <c r="C3590" s="198">
        <v>0</v>
      </c>
      <c r="D3590" s="198">
        <v>1332377.8899999999</v>
      </c>
      <c r="E3590" s="198">
        <v>0</v>
      </c>
    </row>
    <row r="3591" spans="2:5">
      <c r="B3591" s="213" t="s">
        <v>577</v>
      </c>
      <c r="C3591" s="198">
        <v>46832035</v>
      </c>
      <c r="D3591" s="198">
        <v>46832035</v>
      </c>
      <c r="E3591" s="198">
        <v>25297330</v>
      </c>
    </row>
    <row r="3592" spans="2:5">
      <c r="B3592" s="212" t="s">
        <v>922</v>
      </c>
      <c r="C3592" s="198">
        <v>46832035</v>
      </c>
      <c r="D3592" s="198">
        <v>46832035</v>
      </c>
      <c r="E3592" s="198">
        <v>25297330</v>
      </c>
    </row>
    <row r="3593" spans="2:5">
      <c r="B3593" s="213" t="s">
        <v>3672</v>
      </c>
      <c r="C3593" s="198">
        <v>0</v>
      </c>
      <c r="D3593" s="198">
        <v>462879664.75999999</v>
      </c>
      <c r="E3593" s="198">
        <v>462879664.75999999</v>
      </c>
    </row>
    <row r="3594" spans="2:5">
      <c r="B3594" s="212" t="s">
        <v>3671</v>
      </c>
      <c r="C3594" s="198">
        <v>0</v>
      </c>
      <c r="D3594" s="198">
        <v>462879664.75999999</v>
      </c>
      <c r="E3594" s="198">
        <v>462879664.75999999</v>
      </c>
    </row>
    <row r="3595" spans="2:5">
      <c r="B3595" s="213" t="s">
        <v>3670</v>
      </c>
      <c r="C3595" s="198">
        <v>0</v>
      </c>
      <c r="D3595" s="198">
        <v>3872178.4</v>
      </c>
      <c r="E3595" s="198">
        <v>0</v>
      </c>
    </row>
    <row r="3596" spans="2:5">
      <c r="B3596" s="212" t="s">
        <v>3669</v>
      </c>
      <c r="C3596" s="198">
        <v>0</v>
      </c>
      <c r="D3596" s="198">
        <v>3872178.4</v>
      </c>
      <c r="E3596" s="198">
        <v>0</v>
      </c>
    </row>
    <row r="3597" spans="2:5">
      <c r="B3597" s="213" t="s">
        <v>578</v>
      </c>
      <c r="C3597" s="198">
        <v>70741</v>
      </c>
      <c r="D3597" s="198">
        <v>70741</v>
      </c>
      <c r="E3597" s="198">
        <v>0</v>
      </c>
    </row>
    <row r="3598" spans="2:5">
      <c r="B3598" s="212" t="s">
        <v>923</v>
      </c>
      <c r="C3598" s="198">
        <v>70741</v>
      </c>
      <c r="D3598" s="198">
        <v>70741</v>
      </c>
      <c r="E3598" s="198">
        <v>0</v>
      </c>
    </row>
    <row r="3599" spans="2:5">
      <c r="B3599" s="213" t="s">
        <v>1827</v>
      </c>
      <c r="C3599" s="198">
        <v>11208701</v>
      </c>
      <c r="D3599" s="198">
        <v>7630646.7000000002</v>
      </c>
      <c r="E3599" s="198">
        <v>6588220.0199999996</v>
      </c>
    </row>
    <row r="3600" spans="2:5">
      <c r="B3600" s="212" t="s">
        <v>1828</v>
      </c>
      <c r="C3600" s="198">
        <v>11208701</v>
      </c>
      <c r="D3600" s="198">
        <v>7630646.7000000002</v>
      </c>
      <c r="E3600" s="198">
        <v>6588220.0199999996</v>
      </c>
    </row>
    <row r="3601" spans="2:5">
      <c r="B3601" s="213" t="s">
        <v>1829</v>
      </c>
      <c r="C3601" s="198">
        <v>4768626</v>
      </c>
      <c r="D3601" s="198">
        <v>1096331.6100000001</v>
      </c>
      <c r="E3601" s="198">
        <v>1096330.6100000001</v>
      </c>
    </row>
    <row r="3602" spans="2:5">
      <c r="B3602" s="212" t="s">
        <v>1830</v>
      </c>
      <c r="C3602" s="198">
        <v>4768626</v>
      </c>
      <c r="D3602" s="198">
        <v>1096331.6100000001</v>
      </c>
      <c r="E3602" s="198">
        <v>1096330.6100000001</v>
      </c>
    </row>
    <row r="3603" spans="2:5">
      <c r="B3603" s="213" t="s">
        <v>3866</v>
      </c>
      <c r="C3603" s="198">
        <v>13545371</v>
      </c>
      <c r="D3603" s="198">
        <v>10000002</v>
      </c>
      <c r="E3603" s="198">
        <v>10000000</v>
      </c>
    </row>
    <row r="3604" spans="2:5">
      <c r="B3604" s="212" t="s">
        <v>3064</v>
      </c>
      <c r="C3604" s="198">
        <v>13545371</v>
      </c>
      <c r="D3604" s="198">
        <v>10000002</v>
      </c>
      <c r="E3604" s="198">
        <v>10000000</v>
      </c>
    </row>
    <row r="3605" spans="2:5">
      <c r="B3605" s="213" t="s">
        <v>1831</v>
      </c>
      <c r="C3605" s="198">
        <v>4768626</v>
      </c>
      <c r="D3605" s="198">
        <v>3027605.84</v>
      </c>
      <c r="E3605" s="198">
        <v>2641350.4300000002</v>
      </c>
    </row>
    <row r="3606" spans="2:5">
      <c r="B3606" s="212" t="s">
        <v>1832</v>
      </c>
      <c r="C3606" s="198">
        <v>4768626</v>
      </c>
      <c r="D3606" s="198">
        <v>3027605.84</v>
      </c>
      <c r="E3606" s="198">
        <v>2641350.4300000002</v>
      </c>
    </row>
    <row r="3607" spans="2:5">
      <c r="B3607" s="213" t="s">
        <v>3865</v>
      </c>
      <c r="C3607" s="198">
        <v>0</v>
      </c>
      <c r="D3607" s="198">
        <v>20038193.059999999</v>
      </c>
      <c r="E3607" s="198">
        <v>9951197.8699999992</v>
      </c>
    </row>
    <row r="3608" spans="2:5">
      <c r="B3608" s="212" t="s">
        <v>3198</v>
      </c>
      <c r="C3608" s="198">
        <v>0</v>
      </c>
      <c r="D3608" s="198">
        <v>20038193.059999999</v>
      </c>
      <c r="E3608" s="198">
        <v>9951197.8699999992</v>
      </c>
    </row>
    <row r="3609" spans="2:5">
      <c r="B3609" s="213" t="s">
        <v>2734</v>
      </c>
      <c r="C3609" s="198">
        <v>4768626</v>
      </c>
      <c r="D3609" s="198">
        <v>2641672.89</v>
      </c>
      <c r="E3609" s="198">
        <v>2641350.42</v>
      </c>
    </row>
    <row r="3610" spans="2:5">
      <c r="B3610" s="212" t="s">
        <v>1833</v>
      </c>
      <c r="C3610" s="198">
        <v>4768626</v>
      </c>
      <c r="D3610" s="198">
        <v>2641672.89</v>
      </c>
      <c r="E3610" s="198">
        <v>2641350.42</v>
      </c>
    </row>
    <row r="3611" spans="2:5">
      <c r="B3611" s="213" t="s">
        <v>3864</v>
      </c>
      <c r="C3611" s="198">
        <v>64364085</v>
      </c>
      <c r="D3611" s="198">
        <v>24319995</v>
      </c>
      <c r="E3611" s="198">
        <v>21555582.550000001</v>
      </c>
    </row>
    <row r="3612" spans="2:5">
      <c r="B3612" s="212" t="s">
        <v>2801</v>
      </c>
      <c r="C3612" s="198">
        <v>64364085</v>
      </c>
      <c r="D3612" s="198">
        <v>24319995</v>
      </c>
      <c r="E3612" s="198">
        <v>21555582.550000001</v>
      </c>
    </row>
    <row r="3613" spans="2:5">
      <c r="B3613" s="213" t="s">
        <v>1107</v>
      </c>
      <c r="C3613" s="198">
        <v>79847085</v>
      </c>
      <c r="D3613" s="198">
        <v>324258310</v>
      </c>
      <c r="E3613" s="198">
        <v>324258309</v>
      </c>
    </row>
    <row r="3614" spans="2:5">
      <c r="B3614" s="212" t="s">
        <v>1108</v>
      </c>
      <c r="C3614" s="198">
        <v>79847085</v>
      </c>
      <c r="D3614" s="198">
        <v>324258310</v>
      </c>
      <c r="E3614" s="198">
        <v>324258309</v>
      </c>
    </row>
    <row r="3615" spans="2:5">
      <c r="B3615" s="213" t="s">
        <v>3065</v>
      </c>
      <c r="C3615" s="198">
        <v>3668981</v>
      </c>
      <c r="D3615" s="198">
        <v>20000001</v>
      </c>
      <c r="E3615" s="198">
        <v>16283971.310000001</v>
      </c>
    </row>
    <row r="3616" spans="2:5">
      <c r="B3616" s="212" t="s">
        <v>3066</v>
      </c>
      <c r="C3616" s="198">
        <v>3668981</v>
      </c>
      <c r="D3616" s="198">
        <v>20000001</v>
      </c>
      <c r="E3616" s="198">
        <v>16283971.310000001</v>
      </c>
    </row>
    <row r="3617" spans="2:5">
      <c r="B3617" s="213" t="s">
        <v>3668</v>
      </c>
      <c r="C3617" s="198">
        <v>0</v>
      </c>
      <c r="D3617" s="198">
        <v>7231902.0300000003</v>
      </c>
      <c r="E3617" s="198">
        <v>5307465.17</v>
      </c>
    </row>
    <row r="3618" spans="2:5">
      <c r="B3618" s="212" t="s">
        <v>3667</v>
      </c>
      <c r="C3618" s="198">
        <v>0</v>
      </c>
      <c r="D3618" s="198">
        <v>7231902.0300000003</v>
      </c>
      <c r="E3618" s="198">
        <v>5307465.17</v>
      </c>
    </row>
    <row r="3619" spans="2:5">
      <c r="B3619" s="213" t="s">
        <v>3067</v>
      </c>
      <c r="C3619" s="198">
        <v>21215749</v>
      </c>
      <c r="D3619" s="198">
        <v>20154962</v>
      </c>
      <c r="E3619" s="198">
        <v>17106528.600000001</v>
      </c>
    </row>
    <row r="3620" spans="2:5">
      <c r="B3620" s="212" t="s">
        <v>3068</v>
      </c>
      <c r="C3620" s="198">
        <v>21215749</v>
      </c>
      <c r="D3620" s="198">
        <v>20154962</v>
      </c>
      <c r="E3620" s="198">
        <v>17106528.600000001</v>
      </c>
    </row>
    <row r="3621" spans="2:5">
      <c r="B3621" s="213" t="s">
        <v>1109</v>
      </c>
      <c r="C3621" s="198">
        <v>25651770</v>
      </c>
      <c r="D3621" s="198">
        <v>20530794.310000002</v>
      </c>
      <c r="E3621" s="198">
        <v>9999967.3100000005</v>
      </c>
    </row>
    <row r="3622" spans="2:5">
      <c r="B3622" s="212" t="s">
        <v>1110</v>
      </c>
      <c r="C3622" s="198">
        <v>25651770</v>
      </c>
      <c r="D3622" s="198">
        <v>20530794.310000002</v>
      </c>
      <c r="E3622" s="198">
        <v>9999967.3100000005</v>
      </c>
    </row>
    <row r="3623" spans="2:5">
      <c r="B3623" s="213" t="s">
        <v>2558</v>
      </c>
      <c r="C3623" s="198">
        <v>2323954</v>
      </c>
      <c r="D3623" s="198">
        <v>5000000</v>
      </c>
      <c r="E3623" s="198">
        <v>0</v>
      </c>
    </row>
    <row r="3624" spans="2:5">
      <c r="B3624" s="212" t="s">
        <v>2559</v>
      </c>
      <c r="C3624" s="198">
        <v>2323954</v>
      </c>
      <c r="D3624" s="198">
        <v>5000000</v>
      </c>
      <c r="E3624" s="198">
        <v>0</v>
      </c>
    </row>
    <row r="3625" spans="2:5">
      <c r="B3625" s="213" t="s">
        <v>3666</v>
      </c>
      <c r="C3625" s="198">
        <v>0</v>
      </c>
      <c r="D3625" s="198">
        <v>51305097.630000003</v>
      </c>
      <c r="E3625" s="198">
        <v>51305097.630000003</v>
      </c>
    </row>
    <row r="3626" spans="2:5">
      <c r="B3626" s="212" t="s">
        <v>3665</v>
      </c>
      <c r="C3626" s="198">
        <v>0</v>
      </c>
      <c r="D3626" s="198">
        <v>51305097.630000003</v>
      </c>
      <c r="E3626" s="198">
        <v>51305097.630000003</v>
      </c>
    </row>
    <row r="3627" spans="2:5">
      <c r="B3627" s="219" t="s">
        <v>283</v>
      </c>
      <c r="C3627" s="218">
        <v>0</v>
      </c>
      <c r="D3627" s="218">
        <v>112900000</v>
      </c>
      <c r="E3627" s="218">
        <v>112889249.70999999</v>
      </c>
    </row>
    <row r="3628" spans="2:5">
      <c r="B3628" s="213" t="s">
        <v>3261</v>
      </c>
      <c r="C3628" s="198">
        <v>0</v>
      </c>
      <c r="D3628" s="198">
        <v>112900000</v>
      </c>
      <c r="E3628" s="198">
        <v>112889249.70999999</v>
      </c>
    </row>
    <row r="3629" spans="2:5">
      <c r="B3629" s="212" t="s">
        <v>3260</v>
      </c>
      <c r="C3629" s="198">
        <v>0</v>
      </c>
      <c r="D3629" s="198">
        <v>112900000</v>
      </c>
      <c r="E3629" s="198">
        <v>112889249.70999999</v>
      </c>
    </row>
    <row r="3630" spans="2:5">
      <c r="B3630" s="219" t="s">
        <v>298</v>
      </c>
      <c r="C3630" s="218">
        <v>0</v>
      </c>
      <c r="D3630" s="218">
        <v>243820927.80000001</v>
      </c>
      <c r="E3630" s="218">
        <v>243077482.74000001</v>
      </c>
    </row>
    <row r="3631" spans="2:5">
      <c r="B3631" s="213" t="s">
        <v>3672</v>
      </c>
      <c r="C3631" s="198">
        <v>0</v>
      </c>
      <c r="D3631" s="198">
        <v>243820927.80000001</v>
      </c>
      <c r="E3631" s="198">
        <v>243077482.74000001</v>
      </c>
    </row>
    <row r="3632" spans="2:5">
      <c r="B3632" s="212" t="s">
        <v>3671</v>
      </c>
      <c r="C3632" s="198">
        <v>0</v>
      </c>
      <c r="D3632" s="198">
        <v>243820927.80000001</v>
      </c>
      <c r="E3632" s="198">
        <v>243077482.74000001</v>
      </c>
    </row>
    <row r="3633" spans="2:5">
      <c r="B3633" s="214" t="s">
        <v>296</v>
      </c>
      <c r="C3633" s="198">
        <v>32680162768</v>
      </c>
      <c r="D3633" s="198">
        <v>32150033903.080013</v>
      </c>
      <c r="E3633" s="198">
        <v>18851019547.48</v>
      </c>
    </row>
    <row r="3634" spans="2:5">
      <c r="B3634" s="219" t="s">
        <v>281</v>
      </c>
      <c r="C3634" s="218">
        <v>19509391672</v>
      </c>
      <c r="D3634" s="218">
        <v>22221122526.930012</v>
      </c>
      <c r="E3634" s="218">
        <v>12694641528.409998</v>
      </c>
    </row>
    <row r="3635" spans="2:5">
      <c r="B3635" s="213" t="s">
        <v>3863</v>
      </c>
      <c r="C3635" s="198">
        <v>16772660</v>
      </c>
      <c r="D3635" s="198">
        <v>10577249.720000001</v>
      </c>
      <c r="E3635" s="198">
        <v>0</v>
      </c>
    </row>
    <row r="3636" spans="2:5">
      <c r="B3636" s="212" t="s">
        <v>1380</v>
      </c>
      <c r="C3636" s="198">
        <v>12087770</v>
      </c>
      <c r="D3636" s="198">
        <v>10577248.720000001</v>
      </c>
      <c r="E3636" s="198">
        <v>0</v>
      </c>
    </row>
    <row r="3637" spans="2:5">
      <c r="B3637" s="212" t="s">
        <v>2393</v>
      </c>
      <c r="C3637" s="198">
        <v>4684890</v>
      </c>
      <c r="D3637" s="198">
        <v>1</v>
      </c>
      <c r="E3637" s="198">
        <v>0</v>
      </c>
    </row>
    <row r="3638" spans="2:5">
      <c r="B3638" s="213" t="s">
        <v>3862</v>
      </c>
      <c r="C3638" s="198">
        <v>97001045</v>
      </c>
      <c r="D3638" s="198">
        <v>96988566.390000001</v>
      </c>
      <c r="E3638" s="198">
        <v>0</v>
      </c>
    </row>
    <row r="3639" spans="2:5">
      <c r="B3639" s="212" t="s">
        <v>2811</v>
      </c>
      <c r="C3639" s="198">
        <v>97001045</v>
      </c>
      <c r="D3639" s="198">
        <v>96988566.390000001</v>
      </c>
      <c r="E3639" s="198">
        <v>0</v>
      </c>
    </row>
    <row r="3640" spans="2:5">
      <c r="B3640" s="213" t="s">
        <v>3861</v>
      </c>
      <c r="C3640" s="198">
        <v>0</v>
      </c>
      <c r="D3640" s="198">
        <v>48540344.420000002</v>
      </c>
      <c r="E3640" s="198">
        <v>0</v>
      </c>
    </row>
    <row r="3641" spans="2:5">
      <c r="B3641" s="212" t="s">
        <v>3664</v>
      </c>
      <c r="C3641" s="198">
        <v>0</v>
      </c>
      <c r="D3641" s="198">
        <v>48540344.420000002</v>
      </c>
      <c r="E3641" s="198">
        <v>0</v>
      </c>
    </row>
    <row r="3642" spans="2:5">
      <c r="B3642" s="213" t="s">
        <v>4200</v>
      </c>
      <c r="C3642" s="198">
        <v>0</v>
      </c>
      <c r="D3642" s="198">
        <v>22751347.009999998</v>
      </c>
      <c r="E3642" s="198">
        <v>0</v>
      </c>
    </row>
    <row r="3643" spans="2:5">
      <c r="B3643" s="212" t="s">
        <v>4199</v>
      </c>
      <c r="C3643" s="198">
        <v>0</v>
      </c>
      <c r="D3643" s="198">
        <v>22751347.009999998</v>
      </c>
      <c r="E3643" s="198">
        <v>0</v>
      </c>
    </row>
    <row r="3644" spans="2:5">
      <c r="B3644" s="213" t="s">
        <v>2735</v>
      </c>
      <c r="C3644" s="198">
        <v>727894513</v>
      </c>
      <c r="D3644" s="198">
        <v>2165977922.5999999</v>
      </c>
      <c r="E3644" s="198">
        <v>1551108062.1500001</v>
      </c>
    </row>
    <row r="3645" spans="2:5">
      <c r="B3645" s="212" t="s">
        <v>924</v>
      </c>
      <c r="C3645" s="198">
        <v>727894513</v>
      </c>
      <c r="D3645" s="198">
        <v>2165977922.5999999</v>
      </c>
      <c r="E3645" s="198">
        <v>1551108062.1500001</v>
      </c>
    </row>
    <row r="3646" spans="2:5">
      <c r="B3646" s="213" t="s">
        <v>3860</v>
      </c>
      <c r="C3646" s="198">
        <v>0</v>
      </c>
      <c r="D3646" s="198">
        <v>4722667</v>
      </c>
      <c r="E3646" s="198">
        <v>4722666.55</v>
      </c>
    </row>
    <row r="3647" spans="2:5">
      <c r="B3647" s="212" t="s">
        <v>3645</v>
      </c>
      <c r="C3647" s="198">
        <v>0</v>
      </c>
      <c r="D3647" s="198">
        <v>4722667</v>
      </c>
      <c r="E3647" s="198">
        <v>4722666.55</v>
      </c>
    </row>
    <row r="3648" spans="2:5">
      <c r="B3648" s="213" t="s">
        <v>3859</v>
      </c>
      <c r="C3648" s="198">
        <v>17444853</v>
      </c>
      <c r="D3648" s="198">
        <v>16090726.550000001</v>
      </c>
      <c r="E3648" s="198">
        <v>2591626.14</v>
      </c>
    </row>
    <row r="3649" spans="2:5">
      <c r="B3649" s="212" t="s">
        <v>1381</v>
      </c>
      <c r="C3649" s="198">
        <v>10833015</v>
      </c>
      <c r="D3649" s="198">
        <v>9478888.5500000007</v>
      </c>
      <c r="E3649" s="198">
        <v>0</v>
      </c>
    </row>
    <row r="3650" spans="2:5">
      <c r="B3650" s="212" t="s">
        <v>2394</v>
      </c>
      <c r="C3650" s="198">
        <v>6611838</v>
      </c>
      <c r="D3650" s="198">
        <v>6611838</v>
      </c>
      <c r="E3650" s="198">
        <v>2591626.14</v>
      </c>
    </row>
    <row r="3651" spans="2:5">
      <c r="B3651" s="213" t="s">
        <v>579</v>
      </c>
      <c r="C3651" s="198">
        <v>82000000</v>
      </c>
      <c r="D3651" s="198">
        <v>82000000</v>
      </c>
      <c r="E3651" s="198">
        <v>35768849.420000002</v>
      </c>
    </row>
    <row r="3652" spans="2:5">
      <c r="B3652" s="212" t="s">
        <v>925</v>
      </c>
      <c r="C3652" s="198">
        <v>82000000</v>
      </c>
      <c r="D3652" s="198">
        <v>82000000</v>
      </c>
      <c r="E3652" s="198">
        <v>35768849.420000002</v>
      </c>
    </row>
    <row r="3653" spans="2:5">
      <c r="B3653" s="213" t="s">
        <v>3781</v>
      </c>
      <c r="C3653" s="198">
        <v>5702897166</v>
      </c>
      <c r="D3653" s="198">
        <v>3421720078.0700002</v>
      </c>
      <c r="E3653" s="198">
        <v>1696602276.9199998</v>
      </c>
    </row>
    <row r="3654" spans="2:5">
      <c r="B3654" s="212" t="s">
        <v>1111</v>
      </c>
      <c r="C3654" s="198">
        <v>5702897166</v>
      </c>
      <c r="D3654" s="198">
        <v>3421720078.0700002</v>
      </c>
      <c r="E3654" s="198">
        <v>1696602276.9199998</v>
      </c>
    </row>
    <row r="3655" spans="2:5">
      <c r="B3655" s="213" t="s">
        <v>3858</v>
      </c>
      <c r="C3655" s="198">
        <v>10833015</v>
      </c>
      <c r="D3655" s="198">
        <v>10787762.440000001</v>
      </c>
      <c r="E3655" s="198">
        <v>0</v>
      </c>
    </row>
    <row r="3656" spans="2:5">
      <c r="B3656" s="212" t="s">
        <v>1382</v>
      </c>
      <c r="C3656" s="198">
        <v>10833015</v>
      </c>
      <c r="D3656" s="198">
        <v>9478888.5500000007</v>
      </c>
      <c r="E3656" s="198">
        <v>0</v>
      </c>
    </row>
    <row r="3657" spans="2:5">
      <c r="B3657" s="212" t="s">
        <v>3349</v>
      </c>
      <c r="C3657" s="198">
        <v>0</v>
      </c>
      <c r="D3657" s="198">
        <v>1308873.8899999999</v>
      </c>
      <c r="E3657" s="198">
        <v>0</v>
      </c>
    </row>
    <row r="3658" spans="2:5">
      <c r="B3658" s="213" t="s">
        <v>3857</v>
      </c>
      <c r="C3658" s="198">
        <v>300000000</v>
      </c>
      <c r="D3658" s="198">
        <v>150000000</v>
      </c>
      <c r="E3658" s="198">
        <v>0</v>
      </c>
    </row>
    <row r="3659" spans="2:5">
      <c r="B3659" s="212" t="s">
        <v>3069</v>
      </c>
      <c r="C3659" s="198">
        <v>300000000</v>
      </c>
      <c r="D3659" s="198">
        <v>150000000</v>
      </c>
      <c r="E3659" s="198">
        <v>0</v>
      </c>
    </row>
    <row r="3660" spans="2:5">
      <c r="B3660" s="213" t="s">
        <v>580</v>
      </c>
      <c r="C3660" s="198">
        <v>222845527</v>
      </c>
      <c r="D3660" s="198">
        <v>2985845527</v>
      </c>
      <c r="E3660" s="198">
        <v>1542013589.4200001</v>
      </c>
    </row>
    <row r="3661" spans="2:5">
      <c r="B3661" s="212" t="s">
        <v>927</v>
      </c>
      <c r="C3661" s="198">
        <v>222845527</v>
      </c>
      <c r="D3661" s="198">
        <v>2985845527</v>
      </c>
      <c r="E3661" s="198">
        <v>1542013589.4200001</v>
      </c>
    </row>
    <row r="3662" spans="2:5">
      <c r="B3662" s="213" t="s">
        <v>3856</v>
      </c>
      <c r="C3662" s="198">
        <v>4510977</v>
      </c>
      <c r="D3662" s="198">
        <v>7005176.1600000001</v>
      </c>
      <c r="E3662" s="198">
        <v>1848528.31</v>
      </c>
    </row>
    <row r="3663" spans="2:5">
      <c r="B3663" s="212" t="s">
        <v>1383</v>
      </c>
      <c r="C3663" s="198">
        <v>4510977</v>
      </c>
      <c r="D3663" s="198">
        <v>3947104.93</v>
      </c>
      <c r="E3663" s="198">
        <v>1848528.31</v>
      </c>
    </row>
    <row r="3664" spans="2:5">
      <c r="B3664" s="212" t="s">
        <v>3348</v>
      </c>
      <c r="C3664" s="198">
        <v>0</v>
      </c>
      <c r="D3664" s="198">
        <v>3058071.23</v>
      </c>
      <c r="E3664" s="198">
        <v>0</v>
      </c>
    </row>
    <row r="3665" spans="2:5">
      <c r="B3665" s="213" t="s">
        <v>581</v>
      </c>
      <c r="C3665" s="198">
        <v>1575154473</v>
      </c>
      <c r="D3665" s="198">
        <v>592154473</v>
      </c>
      <c r="E3665" s="198">
        <v>172148103.60999998</v>
      </c>
    </row>
    <row r="3666" spans="2:5">
      <c r="B3666" s="212" t="s">
        <v>928</v>
      </c>
      <c r="C3666" s="198">
        <v>1575154473</v>
      </c>
      <c r="D3666" s="198">
        <v>592154473</v>
      </c>
      <c r="E3666" s="198">
        <v>172148103.60999998</v>
      </c>
    </row>
    <row r="3667" spans="2:5">
      <c r="B3667" s="213" t="s">
        <v>3855</v>
      </c>
      <c r="C3667" s="198">
        <v>10833015</v>
      </c>
      <c r="D3667" s="198">
        <v>1</v>
      </c>
      <c r="E3667" s="198">
        <v>0</v>
      </c>
    </row>
    <row r="3668" spans="2:5">
      <c r="B3668" s="212" t="s">
        <v>1384</v>
      </c>
      <c r="C3668" s="198">
        <v>10833015</v>
      </c>
      <c r="D3668" s="198">
        <v>1</v>
      </c>
      <c r="E3668" s="198">
        <v>0</v>
      </c>
    </row>
    <row r="3669" spans="2:5">
      <c r="B3669" s="213" t="s">
        <v>2736</v>
      </c>
      <c r="C3669" s="198">
        <v>150000000</v>
      </c>
      <c r="D3669" s="198">
        <v>206799999.99999997</v>
      </c>
      <c r="E3669" s="198">
        <v>62788952.009999998</v>
      </c>
    </row>
    <row r="3670" spans="2:5">
      <c r="B3670" s="212" t="s">
        <v>929</v>
      </c>
      <c r="C3670" s="198">
        <v>150000000</v>
      </c>
      <c r="D3670" s="198">
        <v>206799999.99999997</v>
      </c>
      <c r="E3670" s="198">
        <v>62788952.009999998</v>
      </c>
    </row>
    <row r="3671" spans="2:5">
      <c r="B3671" s="213" t="s">
        <v>3779</v>
      </c>
      <c r="C3671" s="198">
        <v>0</v>
      </c>
      <c r="D3671" s="198">
        <v>26755507</v>
      </c>
      <c r="E3671" s="198">
        <v>26755506.609999999</v>
      </c>
    </row>
    <row r="3672" spans="2:5">
      <c r="B3672" s="212" t="s">
        <v>3213</v>
      </c>
      <c r="C3672" s="198">
        <v>0</v>
      </c>
      <c r="D3672" s="198">
        <v>26755507</v>
      </c>
      <c r="E3672" s="198">
        <v>26755506.609999999</v>
      </c>
    </row>
    <row r="3673" spans="2:5">
      <c r="B3673" s="213" t="s">
        <v>3854</v>
      </c>
      <c r="C3673" s="198">
        <v>10833015</v>
      </c>
      <c r="D3673" s="198">
        <v>12536959.780000001</v>
      </c>
      <c r="E3673" s="198">
        <v>0</v>
      </c>
    </row>
    <row r="3674" spans="2:5">
      <c r="B3674" s="212" t="s">
        <v>1385</v>
      </c>
      <c r="C3674" s="198">
        <v>10833015</v>
      </c>
      <c r="D3674" s="198">
        <v>9478888.5500000007</v>
      </c>
      <c r="E3674" s="198">
        <v>0</v>
      </c>
    </row>
    <row r="3675" spans="2:5">
      <c r="B3675" s="212" t="s">
        <v>3347</v>
      </c>
      <c r="C3675" s="198">
        <v>0</v>
      </c>
      <c r="D3675" s="198">
        <v>3058071.23</v>
      </c>
      <c r="E3675" s="198">
        <v>0</v>
      </c>
    </row>
    <row r="3676" spans="2:5">
      <c r="B3676" s="213" t="s">
        <v>981</v>
      </c>
      <c r="C3676" s="198">
        <v>12633085</v>
      </c>
      <c r="D3676" s="198">
        <v>12633085</v>
      </c>
      <c r="E3676" s="198">
        <v>0</v>
      </c>
    </row>
    <row r="3677" spans="2:5">
      <c r="B3677" s="212" t="s">
        <v>982</v>
      </c>
      <c r="C3677" s="198">
        <v>12633085</v>
      </c>
      <c r="D3677" s="198">
        <v>12633085</v>
      </c>
      <c r="E3677" s="198">
        <v>0</v>
      </c>
    </row>
    <row r="3678" spans="2:5">
      <c r="B3678" s="213" t="s">
        <v>3853</v>
      </c>
      <c r="C3678" s="198">
        <v>6437925</v>
      </c>
      <c r="D3678" s="198">
        <v>5633184.5300000003</v>
      </c>
      <c r="E3678" s="198">
        <v>3064174.06</v>
      </c>
    </row>
    <row r="3679" spans="2:5">
      <c r="B3679" s="212" t="s">
        <v>1386</v>
      </c>
      <c r="C3679" s="198">
        <v>6437925</v>
      </c>
      <c r="D3679" s="198">
        <v>5633184.5300000003</v>
      </c>
      <c r="E3679" s="198">
        <v>3064174.06</v>
      </c>
    </row>
    <row r="3680" spans="2:5">
      <c r="B3680" s="213" t="s">
        <v>3852</v>
      </c>
      <c r="C3680" s="198">
        <v>3354826</v>
      </c>
      <c r="D3680" s="198">
        <v>27529159.969999999</v>
      </c>
      <c r="E3680" s="198">
        <v>27529159.609999999</v>
      </c>
    </row>
    <row r="3681" spans="2:5">
      <c r="B3681" s="212" t="s">
        <v>930</v>
      </c>
      <c r="C3681" s="198">
        <v>3354826</v>
      </c>
      <c r="D3681" s="198">
        <v>27529159.969999999</v>
      </c>
      <c r="E3681" s="198">
        <v>27529159.609999999</v>
      </c>
    </row>
    <row r="3682" spans="2:5">
      <c r="B3682" s="213" t="s">
        <v>2737</v>
      </c>
      <c r="C3682" s="198">
        <v>3485185</v>
      </c>
      <c r="D3682" s="198">
        <v>3485185</v>
      </c>
      <c r="E3682" s="198">
        <v>1590121.19</v>
      </c>
    </row>
    <row r="3683" spans="2:5">
      <c r="B3683" s="212" t="s">
        <v>1058</v>
      </c>
      <c r="C3683" s="198">
        <v>3485185</v>
      </c>
      <c r="D3683" s="198">
        <v>3485185</v>
      </c>
      <c r="E3683" s="198">
        <v>1590121.19</v>
      </c>
    </row>
    <row r="3684" spans="2:5">
      <c r="B3684" s="213" t="s">
        <v>3778</v>
      </c>
      <c r="C3684" s="198">
        <v>0</v>
      </c>
      <c r="D3684" s="198">
        <v>1185247138</v>
      </c>
      <c r="E3684" s="198">
        <v>1183025224.4299998</v>
      </c>
    </row>
    <row r="3685" spans="2:5">
      <c r="B3685" s="212" t="s">
        <v>3212</v>
      </c>
      <c r="C3685" s="198">
        <v>0</v>
      </c>
      <c r="D3685" s="198">
        <v>1185247138</v>
      </c>
      <c r="E3685" s="198">
        <v>1183025224.4299998</v>
      </c>
    </row>
    <row r="3686" spans="2:5">
      <c r="B3686" s="213" t="s">
        <v>3851</v>
      </c>
      <c r="C3686" s="198">
        <v>0</v>
      </c>
      <c r="D3686" s="198">
        <v>795700</v>
      </c>
      <c r="E3686" s="198">
        <v>0</v>
      </c>
    </row>
    <row r="3687" spans="2:5">
      <c r="B3687" s="212" t="s">
        <v>3211</v>
      </c>
      <c r="C3687" s="198">
        <v>0</v>
      </c>
      <c r="D3687" s="198">
        <v>795700</v>
      </c>
      <c r="E3687" s="198">
        <v>0</v>
      </c>
    </row>
    <row r="3688" spans="2:5">
      <c r="B3688" s="213" t="s">
        <v>3850</v>
      </c>
      <c r="C3688" s="198">
        <v>10833015</v>
      </c>
      <c r="D3688" s="198">
        <v>9478888.5500000007</v>
      </c>
      <c r="E3688" s="198">
        <v>0</v>
      </c>
    </row>
    <row r="3689" spans="2:5">
      <c r="B3689" s="212" t="s">
        <v>1387</v>
      </c>
      <c r="C3689" s="198">
        <v>10833015</v>
      </c>
      <c r="D3689" s="198">
        <v>9478888.5500000007</v>
      </c>
      <c r="E3689" s="198">
        <v>0</v>
      </c>
    </row>
    <row r="3690" spans="2:5">
      <c r="B3690" s="213" t="s">
        <v>582</v>
      </c>
      <c r="C3690" s="198">
        <v>17601543</v>
      </c>
      <c r="D3690" s="198">
        <v>17601543</v>
      </c>
      <c r="E3690" s="198">
        <v>8424682.2799999993</v>
      </c>
    </row>
    <row r="3691" spans="2:5">
      <c r="B3691" s="212" t="s">
        <v>931</v>
      </c>
      <c r="C3691" s="198">
        <v>17601543</v>
      </c>
      <c r="D3691" s="198">
        <v>17601543</v>
      </c>
      <c r="E3691" s="198">
        <v>8424682.2799999993</v>
      </c>
    </row>
    <row r="3692" spans="2:5">
      <c r="B3692" s="213" t="s">
        <v>3849</v>
      </c>
      <c r="C3692" s="198">
        <v>0</v>
      </c>
      <c r="D3692" s="198">
        <v>1059000</v>
      </c>
      <c r="E3692" s="198">
        <v>0</v>
      </c>
    </row>
    <row r="3693" spans="2:5">
      <c r="B3693" s="212" t="s">
        <v>3210</v>
      </c>
      <c r="C3693" s="198">
        <v>0</v>
      </c>
      <c r="D3693" s="198">
        <v>1059000</v>
      </c>
      <c r="E3693" s="198">
        <v>0</v>
      </c>
    </row>
    <row r="3694" spans="2:5">
      <c r="B3694" s="213" t="s">
        <v>3848</v>
      </c>
      <c r="C3694" s="198">
        <v>0</v>
      </c>
      <c r="D3694" s="198">
        <v>3417160</v>
      </c>
      <c r="E3694" s="198">
        <v>0</v>
      </c>
    </row>
    <row r="3695" spans="2:5">
      <c r="B3695" s="212" t="s">
        <v>3644</v>
      </c>
      <c r="C3695" s="198">
        <v>0</v>
      </c>
      <c r="D3695" s="198">
        <v>3417160</v>
      </c>
      <c r="E3695" s="198">
        <v>0</v>
      </c>
    </row>
    <row r="3696" spans="2:5">
      <c r="B3696" s="213" t="s">
        <v>583</v>
      </c>
      <c r="C3696" s="198">
        <v>1881566726</v>
      </c>
      <c r="D3696" s="198">
        <v>1485285974</v>
      </c>
      <c r="E3696" s="198">
        <v>1271370863.1900001</v>
      </c>
    </row>
    <row r="3697" spans="2:5">
      <c r="B3697" s="212" t="s">
        <v>932</v>
      </c>
      <c r="C3697" s="198">
        <v>11406726</v>
      </c>
      <c r="D3697" s="198">
        <v>115125973</v>
      </c>
      <c r="E3697" s="198">
        <v>106110200.62</v>
      </c>
    </row>
    <row r="3698" spans="2:5">
      <c r="B3698" s="212" t="s">
        <v>3070</v>
      </c>
      <c r="C3698" s="198">
        <v>1870160000</v>
      </c>
      <c r="D3698" s="198">
        <v>1370160001</v>
      </c>
      <c r="E3698" s="198">
        <v>1165260662.5699999</v>
      </c>
    </row>
    <row r="3699" spans="2:5">
      <c r="B3699" s="213" t="s">
        <v>3847</v>
      </c>
      <c r="C3699" s="198">
        <v>57840000</v>
      </c>
      <c r="D3699" s="198">
        <v>82840000</v>
      </c>
      <c r="E3699" s="198">
        <v>0</v>
      </c>
    </row>
    <row r="3700" spans="2:5">
      <c r="B3700" s="212" t="s">
        <v>3070</v>
      </c>
      <c r="C3700" s="198">
        <v>57840000</v>
      </c>
      <c r="D3700" s="198">
        <v>82840000</v>
      </c>
      <c r="E3700" s="198">
        <v>0</v>
      </c>
    </row>
    <row r="3701" spans="2:5">
      <c r="B3701" s="213" t="s">
        <v>3846</v>
      </c>
      <c r="C3701" s="198">
        <v>0</v>
      </c>
      <c r="D3701" s="198">
        <v>194547</v>
      </c>
      <c r="E3701" s="198">
        <v>194547</v>
      </c>
    </row>
    <row r="3702" spans="2:5">
      <c r="B3702" s="212" t="s">
        <v>3259</v>
      </c>
      <c r="C3702" s="198">
        <v>0</v>
      </c>
      <c r="D3702" s="198">
        <v>194547</v>
      </c>
      <c r="E3702" s="198">
        <v>194547</v>
      </c>
    </row>
    <row r="3703" spans="2:5">
      <c r="B3703" s="213" t="s">
        <v>2738</v>
      </c>
      <c r="C3703" s="198">
        <v>6437925</v>
      </c>
      <c r="D3703" s="198">
        <v>5633184.5300000003</v>
      </c>
      <c r="E3703" s="198">
        <v>0</v>
      </c>
    </row>
    <row r="3704" spans="2:5">
      <c r="B3704" s="212" t="s">
        <v>1388</v>
      </c>
      <c r="C3704" s="198">
        <v>6437925</v>
      </c>
      <c r="D3704" s="198">
        <v>5633184.5300000003</v>
      </c>
      <c r="E3704" s="198">
        <v>0</v>
      </c>
    </row>
    <row r="3705" spans="2:5">
      <c r="B3705" s="213" t="s">
        <v>3845</v>
      </c>
      <c r="C3705" s="198">
        <v>0</v>
      </c>
      <c r="D3705" s="198">
        <v>319083041</v>
      </c>
      <c r="E3705" s="198">
        <v>0</v>
      </c>
    </row>
    <row r="3706" spans="2:5">
      <c r="B3706" s="212" t="s">
        <v>3763</v>
      </c>
      <c r="C3706" s="198">
        <v>0</v>
      </c>
      <c r="D3706" s="198">
        <v>319083041</v>
      </c>
      <c r="E3706" s="198">
        <v>0</v>
      </c>
    </row>
    <row r="3707" spans="2:5">
      <c r="B3707" s="213" t="s">
        <v>1389</v>
      </c>
      <c r="C3707" s="198">
        <v>6437925</v>
      </c>
      <c r="D3707" s="198">
        <v>5633184.5300000003</v>
      </c>
      <c r="E3707" s="198">
        <v>0</v>
      </c>
    </row>
    <row r="3708" spans="2:5">
      <c r="B3708" s="212" t="s">
        <v>1390</v>
      </c>
      <c r="C3708" s="198">
        <v>6437925</v>
      </c>
      <c r="D3708" s="198">
        <v>5633184.5300000003</v>
      </c>
      <c r="E3708" s="198">
        <v>0</v>
      </c>
    </row>
    <row r="3709" spans="2:5">
      <c r="B3709" s="213" t="s">
        <v>3844</v>
      </c>
      <c r="C3709" s="198">
        <v>10833015</v>
      </c>
      <c r="D3709" s="198">
        <v>9478888.5500000007</v>
      </c>
      <c r="E3709" s="198">
        <v>0</v>
      </c>
    </row>
    <row r="3710" spans="2:5">
      <c r="B3710" s="212" t="s">
        <v>1391</v>
      </c>
      <c r="C3710" s="198">
        <v>10833015</v>
      </c>
      <c r="D3710" s="198">
        <v>9478888.5500000007</v>
      </c>
      <c r="E3710" s="198">
        <v>0</v>
      </c>
    </row>
    <row r="3711" spans="2:5">
      <c r="B3711" s="213" t="s">
        <v>3843</v>
      </c>
      <c r="C3711" s="198">
        <v>0</v>
      </c>
      <c r="D3711" s="198">
        <v>2233000</v>
      </c>
      <c r="E3711" s="198">
        <v>0</v>
      </c>
    </row>
    <row r="3712" spans="2:5">
      <c r="B3712" s="212" t="s">
        <v>3209</v>
      </c>
      <c r="C3712" s="198">
        <v>0</v>
      </c>
      <c r="D3712" s="198">
        <v>2233000</v>
      </c>
      <c r="E3712" s="198">
        <v>0</v>
      </c>
    </row>
    <row r="3713" spans="2:5">
      <c r="B3713" s="213" t="s">
        <v>3842</v>
      </c>
      <c r="C3713" s="198">
        <v>0</v>
      </c>
      <c r="D3713" s="198">
        <v>21588162.75</v>
      </c>
      <c r="E3713" s="198">
        <v>21588162.739999998</v>
      </c>
    </row>
    <row r="3714" spans="2:5">
      <c r="B3714" s="212" t="s">
        <v>3633</v>
      </c>
      <c r="C3714" s="198">
        <v>0</v>
      </c>
      <c r="D3714" s="198">
        <v>21588162.75</v>
      </c>
      <c r="E3714" s="198">
        <v>21588162.739999998</v>
      </c>
    </row>
    <row r="3715" spans="2:5">
      <c r="B3715" s="213" t="s">
        <v>584</v>
      </c>
      <c r="C3715" s="198">
        <v>18241063</v>
      </c>
      <c r="D3715" s="198">
        <v>49165611.93</v>
      </c>
      <c r="E3715" s="198">
        <v>32548121.350000001</v>
      </c>
    </row>
    <row r="3716" spans="2:5">
      <c r="B3716" s="212" t="s">
        <v>933</v>
      </c>
      <c r="C3716" s="198">
        <v>18241063</v>
      </c>
      <c r="D3716" s="198">
        <v>49165611.93</v>
      </c>
      <c r="E3716" s="198">
        <v>32548121.350000001</v>
      </c>
    </row>
    <row r="3717" spans="2:5">
      <c r="B3717" s="213" t="s">
        <v>3841</v>
      </c>
      <c r="C3717" s="198">
        <v>6437925</v>
      </c>
      <c r="D3717" s="198">
        <v>5633184.5300000003</v>
      </c>
      <c r="E3717" s="198">
        <v>2845365.73</v>
      </c>
    </row>
    <row r="3718" spans="2:5">
      <c r="B3718" s="212" t="s">
        <v>1392</v>
      </c>
      <c r="C3718" s="198">
        <v>6437925</v>
      </c>
      <c r="D3718" s="198">
        <v>5633184.5300000003</v>
      </c>
      <c r="E3718" s="198">
        <v>2845365.73</v>
      </c>
    </row>
    <row r="3719" spans="2:5">
      <c r="B3719" s="213" t="s">
        <v>3840</v>
      </c>
      <c r="C3719" s="198">
        <v>11418688</v>
      </c>
      <c r="D3719" s="198">
        <v>11418688</v>
      </c>
      <c r="E3719" s="198">
        <v>9406956.0199999996</v>
      </c>
    </row>
    <row r="3720" spans="2:5">
      <c r="B3720" s="212" t="s">
        <v>934</v>
      </c>
      <c r="C3720" s="198">
        <v>11418688</v>
      </c>
      <c r="D3720" s="198">
        <v>11418688</v>
      </c>
      <c r="E3720" s="198">
        <v>9406956.0199999996</v>
      </c>
    </row>
    <row r="3721" spans="2:5">
      <c r="B3721" s="213" t="s">
        <v>2739</v>
      </c>
      <c r="C3721" s="198">
        <v>22462683</v>
      </c>
      <c r="D3721" s="198">
        <v>7263623.6600000001</v>
      </c>
      <c r="E3721" s="198">
        <v>1127173.32</v>
      </c>
    </row>
    <row r="3722" spans="2:5">
      <c r="B3722" s="212" t="s">
        <v>983</v>
      </c>
      <c r="C3722" s="198">
        <v>22462683</v>
      </c>
      <c r="D3722" s="198">
        <v>7263623.6600000001</v>
      </c>
      <c r="E3722" s="198">
        <v>1127173.32</v>
      </c>
    </row>
    <row r="3723" spans="2:5">
      <c r="B3723" s="213" t="s">
        <v>1393</v>
      </c>
      <c r="C3723" s="198">
        <v>6437925</v>
      </c>
      <c r="D3723" s="198">
        <v>5633184.5300000003</v>
      </c>
      <c r="E3723" s="198">
        <v>0</v>
      </c>
    </row>
    <row r="3724" spans="2:5">
      <c r="B3724" s="212" t="s">
        <v>1394</v>
      </c>
      <c r="C3724" s="198">
        <v>6437925</v>
      </c>
      <c r="D3724" s="198">
        <v>5633184.5300000003</v>
      </c>
      <c r="E3724" s="198">
        <v>0</v>
      </c>
    </row>
    <row r="3725" spans="2:5">
      <c r="B3725" s="213" t="s">
        <v>3839</v>
      </c>
      <c r="C3725" s="198">
        <v>0</v>
      </c>
      <c r="D3725" s="198">
        <v>3120000</v>
      </c>
      <c r="E3725" s="198">
        <v>0</v>
      </c>
    </row>
    <row r="3726" spans="2:5">
      <c r="B3726" s="212" t="s">
        <v>3208</v>
      </c>
      <c r="C3726" s="198">
        <v>0</v>
      </c>
      <c r="D3726" s="198">
        <v>3120000</v>
      </c>
      <c r="E3726" s="198">
        <v>0</v>
      </c>
    </row>
    <row r="3727" spans="2:5">
      <c r="B3727" s="213" t="s">
        <v>3838</v>
      </c>
      <c r="C3727" s="198">
        <v>0</v>
      </c>
      <c r="D3727" s="198">
        <v>19273788.260000002</v>
      </c>
      <c r="E3727" s="198">
        <v>2246857.92</v>
      </c>
    </row>
    <row r="3728" spans="2:5">
      <c r="B3728" s="212" t="s">
        <v>3741</v>
      </c>
      <c r="C3728" s="198">
        <v>0</v>
      </c>
      <c r="D3728" s="198">
        <v>19273788.260000002</v>
      </c>
      <c r="E3728" s="198">
        <v>2246857.92</v>
      </c>
    </row>
    <row r="3729" spans="2:5">
      <c r="B3729" s="213" t="s">
        <v>2740</v>
      </c>
      <c r="C3729" s="198">
        <v>4510977</v>
      </c>
      <c r="D3729" s="198">
        <v>3947104.93</v>
      </c>
      <c r="E3729" s="198">
        <v>0</v>
      </c>
    </row>
    <row r="3730" spans="2:5">
      <c r="B3730" s="212" t="s">
        <v>1395</v>
      </c>
      <c r="C3730" s="198">
        <v>4510977</v>
      </c>
      <c r="D3730" s="198">
        <v>3947104.93</v>
      </c>
      <c r="E3730" s="198">
        <v>0</v>
      </c>
    </row>
    <row r="3731" spans="2:5">
      <c r="B3731" s="213" t="s">
        <v>3837</v>
      </c>
      <c r="C3731" s="198">
        <v>0</v>
      </c>
      <c r="D3731" s="198">
        <v>1000000</v>
      </c>
      <c r="E3731" s="198">
        <v>0</v>
      </c>
    </row>
    <row r="3732" spans="2:5">
      <c r="B3732" s="212" t="s">
        <v>3207</v>
      </c>
      <c r="C3732" s="198">
        <v>0</v>
      </c>
      <c r="D3732" s="198">
        <v>1000000</v>
      </c>
      <c r="E3732" s="198">
        <v>0</v>
      </c>
    </row>
    <row r="3733" spans="2:5">
      <c r="B3733" s="213" t="s">
        <v>3836</v>
      </c>
      <c r="C3733" s="198">
        <v>0</v>
      </c>
      <c r="D3733" s="198">
        <v>75713095</v>
      </c>
      <c r="E3733" s="198">
        <v>0</v>
      </c>
    </row>
    <row r="3734" spans="2:5">
      <c r="B3734" s="212" t="s">
        <v>3835</v>
      </c>
      <c r="C3734" s="198">
        <v>0</v>
      </c>
      <c r="D3734" s="198">
        <v>75713095</v>
      </c>
      <c r="E3734" s="198">
        <v>0</v>
      </c>
    </row>
    <row r="3735" spans="2:5">
      <c r="B3735" s="213" t="s">
        <v>1396</v>
      </c>
      <c r="C3735" s="198">
        <v>4510977</v>
      </c>
      <c r="D3735" s="198">
        <v>5074849.18</v>
      </c>
      <c r="E3735" s="198">
        <v>2097766.2200000002</v>
      </c>
    </row>
    <row r="3736" spans="2:5">
      <c r="B3736" s="212" t="s">
        <v>1397</v>
      </c>
      <c r="C3736" s="198">
        <v>4510977</v>
      </c>
      <c r="D3736" s="198">
        <v>5074849.18</v>
      </c>
      <c r="E3736" s="198">
        <v>2097766.2200000002</v>
      </c>
    </row>
    <row r="3737" spans="2:5">
      <c r="B3737" s="213" t="s">
        <v>1398</v>
      </c>
      <c r="C3737" s="198">
        <v>6437925</v>
      </c>
      <c r="D3737" s="198">
        <v>5865241.4800000004</v>
      </c>
      <c r="E3737" s="198">
        <v>3208669.06</v>
      </c>
    </row>
    <row r="3738" spans="2:5">
      <c r="B3738" s="212" t="s">
        <v>1399</v>
      </c>
      <c r="C3738" s="198">
        <v>6437925</v>
      </c>
      <c r="D3738" s="198">
        <v>5865241.4800000004</v>
      </c>
      <c r="E3738" s="198">
        <v>3208669.06</v>
      </c>
    </row>
    <row r="3739" spans="2:5">
      <c r="B3739" s="213" t="s">
        <v>3834</v>
      </c>
      <c r="C3739" s="198">
        <v>6437925</v>
      </c>
      <c r="D3739" s="198">
        <v>7242665.7800000003</v>
      </c>
      <c r="E3739" s="198">
        <v>3132578.55</v>
      </c>
    </row>
    <row r="3740" spans="2:5">
      <c r="B3740" s="212" t="s">
        <v>1400</v>
      </c>
      <c r="C3740" s="198">
        <v>6437925</v>
      </c>
      <c r="D3740" s="198">
        <v>7242665.7800000003</v>
      </c>
      <c r="E3740" s="198">
        <v>3132578.55</v>
      </c>
    </row>
    <row r="3741" spans="2:5">
      <c r="B3741" s="213" t="s">
        <v>585</v>
      </c>
      <c r="C3741" s="198">
        <v>92618441</v>
      </c>
      <c r="D3741" s="198">
        <v>0</v>
      </c>
      <c r="E3741" s="198">
        <v>0</v>
      </c>
    </row>
    <row r="3742" spans="2:5">
      <c r="B3742" s="212" t="s">
        <v>935</v>
      </c>
      <c r="C3742" s="198">
        <v>92618441</v>
      </c>
      <c r="D3742" s="198">
        <v>0</v>
      </c>
      <c r="E3742" s="198">
        <v>0</v>
      </c>
    </row>
    <row r="3743" spans="2:5">
      <c r="B3743" s="213" t="s">
        <v>3833</v>
      </c>
      <c r="C3743" s="198">
        <v>6437925</v>
      </c>
      <c r="D3743" s="198">
        <v>7242665.7800000003</v>
      </c>
      <c r="E3743" s="198">
        <v>0</v>
      </c>
    </row>
    <row r="3744" spans="2:5">
      <c r="B3744" s="212" t="s">
        <v>1401</v>
      </c>
      <c r="C3744" s="198">
        <v>6437925</v>
      </c>
      <c r="D3744" s="198">
        <v>7242665.7800000003</v>
      </c>
      <c r="E3744" s="198">
        <v>0</v>
      </c>
    </row>
    <row r="3745" spans="2:5">
      <c r="B3745" s="213" t="s">
        <v>1039</v>
      </c>
      <c r="C3745" s="198">
        <v>17110090</v>
      </c>
      <c r="D3745" s="198">
        <v>275000001</v>
      </c>
      <c r="E3745" s="198">
        <v>275000000</v>
      </c>
    </row>
    <row r="3746" spans="2:5">
      <c r="B3746" s="212" t="s">
        <v>1040</v>
      </c>
      <c r="C3746" s="198">
        <v>17110090</v>
      </c>
      <c r="D3746" s="198">
        <v>275000001</v>
      </c>
      <c r="E3746" s="198">
        <v>275000000</v>
      </c>
    </row>
    <row r="3747" spans="2:5">
      <c r="B3747" s="213" t="s">
        <v>3832</v>
      </c>
      <c r="C3747" s="198">
        <v>0</v>
      </c>
      <c r="D3747" s="198">
        <v>359541075.60000002</v>
      </c>
      <c r="E3747" s="198">
        <v>0</v>
      </c>
    </row>
    <row r="3748" spans="2:5">
      <c r="B3748" s="212" t="s">
        <v>3762</v>
      </c>
      <c r="C3748" s="198">
        <v>0</v>
      </c>
      <c r="D3748" s="198">
        <v>359541075.60000002</v>
      </c>
      <c r="E3748" s="198">
        <v>0</v>
      </c>
    </row>
    <row r="3749" spans="2:5">
      <c r="B3749" s="213" t="s">
        <v>1402</v>
      </c>
      <c r="C3749" s="198">
        <v>6437925</v>
      </c>
      <c r="D3749" s="198">
        <v>7242665.7800000003</v>
      </c>
      <c r="E3749" s="198">
        <v>0</v>
      </c>
    </row>
    <row r="3750" spans="2:5">
      <c r="B3750" s="212" t="s">
        <v>1403</v>
      </c>
      <c r="C3750" s="198">
        <v>6437925</v>
      </c>
      <c r="D3750" s="198">
        <v>7242665.7800000003</v>
      </c>
      <c r="E3750" s="198">
        <v>0</v>
      </c>
    </row>
    <row r="3751" spans="2:5">
      <c r="B3751" s="213" t="s">
        <v>3831</v>
      </c>
      <c r="C3751" s="198">
        <v>0</v>
      </c>
      <c r="D3751" s="198">
        <v>4307931.34</v>
      </c>
      <c r="E3751" s="198">
        <v>0</v>
      </c>
    </row>
    <row r="3752" spans="2:5">
      <c r="B3752" s="212" t="s">
        <v>3206</v>
      </c>
      <c r="C3752" s="198">
        <v>0</v>
      </c>
      <c r="D3752" s="198">
        <v>4307931.34</v>
      </c>
      <c r="E3752" s="198">
        <v>0</v>
      </c>
    </row>
    <row r="3753" spans="2:5">
      <c r="B3753" s="213" t="s">
        <v>2741</v>
      </c>
      <c r="C3753" s="198">
        <v>4684890</v>
      </c>
      <c r="D3753" s="198">
        <v>2918587.22</v>
      </c>
      <c r="E3753" s="198">
        <v>2557467.41</v>
      </c>
    </row>
    <row r="3754" spans="2:5">
      <c r="B3754" s="212" t="s">
        <v>2395</v>
      </c>
      <c r="C3754" s="198">
        <v>4684890</v>
      </c>
      <c r="D3754" s="198">
        <v>2918587.22</v>
      </c>
      <c r="E3754" s="198">
        <v>2557467.41</v>
      </c>
    </row>
    <row r="3755" spans="2:5">
      <c r="B3755" s="213" t="s">
        <v>3830</v>
      </c>
      <c r="C3755" s="198">
        <v>0</v>
      </c>
      <c r="D3755" s="198">
        <v>1086283.6299999999</v>
      </c>
      <c r="E3755" s="198">
        <v>1001153.13</v>
      </c>
    </row>
    <row r="3756" spans="2:5">
      <c r="B3756" s="212" t="s">
        <v>3258</v>
      </c>
      <c r="C3756" s="198">
        <v>0</v>
      </c>
      <c r="D3756" s="198">
        <v>1086283.6299999999</v>
      </c>
      <c r="E3756" s="198">
        <v>1001153.13</v>
      </c>
    </row>
    <row r="3757" spans="2:5">
      <c r="B3757" s="213" t="s">
        <v>3829</v>
      </c>
      <c r="C3757" s="198">
        <v>11006928</v>
      </c>
      <c r="D3757" s="198">
        <v>8551245.8599999994</v>
      </c>
      <c r="E3757" s="198">
        <v>7332377.7199999997</v>
      </c>
    </row>
    <row r="3758" spans="2:5">
      <c r="B3758" s="212" t="s">
        <v>2396</v>
      </c>
      <c r="C3758" s="198">
        <v>11006928</v>
      </c>
      <c r="D3758" s="198">
        <v>8551245.8599999994</v>
      </c>
      <c r="E3758" s="198">
        <v>7332377.7199999997</v>
      </c>
    </row>
    <row r="3759" spans="2:5">
      <c r="B3759" s="213" t="s">
        <v>586</v>
      </c>
      <c r="C3759" s="198">
        <v>199706213</v>
      </c>
      <c r="D3759" s="198">
        <v>509706213</v>
      </c>
      <c r="E3759" s="198">
        <v>509706213</v>
      </c>
    </row>
    <row r="3760" spans="2:5">
      <c r="B3760" s="212" t="s">
        <v>936</v>
      </c>
      <c r="C3760" s="198">
        <v>199706213</v>
      </c>
      <c r="D3760" s="198">
        <v>509706213</v>
      </c>
      <c r="E3760" s="198">
        <v>509706213</v>
      </c>
    </row>
    <row r="3761" spans="2:5">
      <c r="B3761" s="213" t="s">
        <v>3828</v>
      </c>
      <c r="C3761" s="198">
        <v>74857109</v>
      </c>
      <c r="D3761" s="198">
        <v>2679144</v>
      </c>
      <c r="E3761" s="198">
        <v>2679144</v>
      </c>
    </row>
    <row r="3762" spans="2:5">
      <c r="B3762" s="212" t="s">
        <v>3071</v>
      </c>
      <c r="C3762" s="198">
        <v>74857109</v>
      </c>
      <c r="D3762" s="198">
        <v>2679144</v>
      </c>
      <c r="E3762" s="198">
        <v>2679144</v>
      </c>
    </row>
    <row r="3763" spans="2:5">
      <c r="B3763" s="213" t="s">
        <v>2397</v>
      </c>
      <c r="C3763" s="198">
        <v>11006928</v>
      </c>
      <c r="D3763" s="198">
        <v>7510185.8600000003</v>
      </c>
      <c r="E3763" s="198">
        <v>6499527.71</v>
      </c>
    </row>
    <row r="3764" spans="2:5">
      <c r="B3764" s="212" t="s">
        <v>2398</v>
      </c>
      <c r="C3764" s="198">
        <v>11006928</v>
      </c>
      <c r="D3764" s="198">
        <v>7510185.8600000003</v>
      </c>
      <c r="E3764" s="198">
        <v>6499527.71</v>
      </c>
    </row>
    <row r="3765" spans="2:5">
      <c r="B3765" s="213" t="s">
        <v>2399</v>
      </c>
      <c r="C3765" s="198">
        <v>11006928</v>
      </c>
      <c r="D3765" s="198">
        <v>8551245.8599999994</v>
      </c>
      <c r="E3765" s="198">
        <v>7332377.7199999997</v>
      </c>
    </row>
    <row r="3766" spans="2:5">
      <c r="B3766" s="212" t="s">
        <v>2400</v>
      </c>
      <c r="C3766" s="198">
        <v>11006928</v>
      </c>
      <c r="D3766" s="198">
        <v>8551245.8599999994</v>
      </c>
      <c r="E3766" s="198">
        <v>7332377.7199999997</v>
      </c>
    </row>
    <row r="3767" spans="2:5">
      <c r="B3767" s="213" t="s">
        <v>2401</v>
      </c>
      <c r="C3767" s="198">
        <v>11006928</v>
      </c>
      <c r="D3767" s="198">
        <v>11006928</v>
      </c>
      <c r="E3767" s="198">
        <v>2416049.58</v>
      </c>
    </row>
    <row r="3768" spans="2:5">
      <c r="B3768" s="212" t="s">
        <v>2402</v>
      </c>
      <c r="C3768" s="198">
        <v>11006928</v>
      </c>
      <c r="D3768" s="198">
        <v>11006928</v>
      </c>
      <c r="E3768" s="198">
        <v>2416049.58</v>
      </c>
    </row>
    <row r="3769" spans="2:5">
      <c r="B3769" s="213" t="s">
        <v>2403</v>
      </c>
      <c r="C3769" s="198">
        <v>4684890</v>
      </c>
      <c r="D3769" s="198">
        <v>4684890</v>
      </c>
      <c r="E3769" s="198">
        <v>1098624.25</v>
      </c>
    </row>
    <row r="3770" spans="2:5">
      <c r="B3770" s="212" t="s">
        <v>2404</v>
      </c>
      <c r="C3770" s="198">
        <v>4684890</v>
      </c>
      <c r="D3770" s="198">
        <v>4684890</v>
      </c>
      <c r="E3770" s="198">
        <v>1098624.25</v>
      </c>
    </row>
    <row r="3771" spans="2:5">
      <c r="B3771" s="213" t="s">
        <v>2405</v>
      </c>
      <c r="C3771" s="198">
        <v>6611838</v>
      </c>
      <c r="D3771" s="198">
        <v>6611838</v>
      </c>
      <c r="E3771" s="198">
        <v>1566964.28</v>
      </c>
    </row>
    <row r="3772" spans="2:5">
      <c r="B3772" s="212" t="s">
        <v>2406</v>
      </c>
      <c r="C3772" s="198">
        <v>6611838</v>
      </c>
      <c r="D3772" s="198">
        <v>6611838</v>
      </c>
      <c r="E3772" s="198">
        <v>1566964.28</v>
      </c>
    </row>
    <row r="3773" spans="2:5">
      <c r="B3773" s="213" t="s">
        <v>2407</v>
      </c>
      <c r="C3773" s="198">
        <v>11006928</v>
      </c>
      <c r="D3773" s="198">
        <v>11006928</v>
      </c>
      <c r="E3773" s="198">
        <v>2414049.5699999998</v>
      </c>
    </row>
    <row r="3774" spans="2:5">
      <c r="B3774" s="212" t="s">
        <v>2408</v>
      </c>
      <c r="C3774" s="198">
        <v>11006928</v>
      </c>
      <c r="D3774" s="198">
        <v>11006928</v>
      </c>
      <c r="E3774" s="198">
        <v>2414049.5699999998</v>
      </c>
    </row>
    <row r="3775" spans="2:5">
      <c r="B3775" s="213" t="s">
        <v>2409</v>
      </c>
      <c r="C3775" s="198">
        <v>6611838</v>
      </c>
      <c r="D3775" s="198">
        <v>6611838</v>
      </c>
      <c r="E3775" s="198">
        <v>0</v>
      </c>
    </row>
    <row r="3776" spans="2:5">
      <c r="B3776" s="212" t="s">
        <v>2410</v>
      </c>
      <c r="C3776" s="198">
        <v>6611838</v>
      </c>
      <c r="D3776" s="198">
        <v>6611838</v>
      </c>
      <c r="E3776" s="198">
        <v>0</v>
      </c>
    </row>
    <row r="3777" spans="2:5">
      <c r="B3777" s="213" t="s">
        <v>587</v>
      </c>
      <c r="C3777" s="198">
        <v>35387959</v>
      </c>
      <c r="D3777" s="198">
        <v>41476082.75</v>
      </c>
      <c r="E3777" s="198">
        <v>12492079.18</v>
      </c>
    </row>
    <row r="3778" spans="2:5">
      <c r="B3778" s="212" t="s">
        <v>937</v>
      </c>
      <c r="C3778" s="198">
        <v>24381031</v>
      </c>
      <c r="D3778" s="198">
        <v>30469154.75</v>
      </c>
      <c r="E3778" s="198">
        <v>12492079.18</v>
      </c>
    </row>
    <row r="3779" spans="2:5">
      <c r="B3779" s="212" t="s">
        <v>2411</v>
      </c>
      <c r="C3779" s="198">
        <v>11006928</v>
      </c>
      <c r="D3779" s="198">
        <v>11006928</v>
      </c>
      <c r="E3779" s="198">
        <v>0</v>
      </c>
    </row>
    <row r="3780" spans="2:5">
      <c r="B3780" s="213" t="s">
        <v>3827</v>
      </c>
      <c r="C3780" s="198">
        <v>11006928</v>
      </c>
      <c r="D3780" s="198">
        <v>1</v>
      </c>
      <c r="E3780" s="198">
        <v>0</v>
      </c>
    </row>
    <row r="3781" spans="2:5">
      <c r="B3781" s="212" t="s">
        <v>2412</v>
      </c>
      <c r="C3781" s="198">
        <v>11006928</v>
      </c>
      <c r="D3781" s="198">
        <v>1</v>
      </c>
      <c r="E3781" s="198">
        <v>0</v>
      </c>
    </row>
    <row r="3782" spans="2:5">
      <c r="B3782" s="213" t="s">
        <v>1037</v>
      </c>
      <c r="C3782" s="198">
        <v>13190276</v>
      </c>
      <c r="D3782" s="198">
        <v>13535874</v>
      </c>
      <c r="E3782" s="198">
        <v>13535873.42</v>
      </c>
    </row>
    <row r="3783" spans="2:5">
      <c r="B3783" s="212" t="s">
        <v>1038</v>
      </c>
      <c r="C3783" s="198">
        <v>13190276</v>
      </c>
      <c r="D3783" s="198">
        <v>13535874</v>
      </c>
      <c r="E3783" s="198">
        <v>13535873.42</v>
      </c>
    </row>
    <row r="3784" spans="2:5">
      <c r="B3784" s="213" t="s">
        <v>2413</v>
      </c>
      <c r="C3784" s="198">
        <v>11006928</v>
      </c>
      <c r="D3784" s="198">
        <v>1</v>
      </c>
      <c r="E3784" s="198">
        <v>0</v>
      </c>
    </row>
    <row r="3785" spans="2:5">
      <c r="B3785" s="212" t="s">
        <v>2414</v>
      </c>
      <c r="C3785" s="198">
        <v>11006928</v>
      </c>
      <c r="D3785" s="198">
        <v>1</v>
      </c>
      <c r="E3785" s="198">
        <v>0</v>
      </c>
    </row>
    <row r="3786" spans="2:5">
      <c r="B3786" s="213" t="s">
        <v>3826</v>
      </c>
      <c r="C3786" s="198">
        <v>0</v>
      </c>
      <c r="D3786" s="198">
        <v>1900000</v>
      </c>
      <c r="E3786" s="198">
        <v>0</v>
      </c>
    </row>
    <row r="3787" spans="2:5">
      <c r="B3787" s="212" t="s">
        <v>3663</v>
      </c>
      <c r="C3787" s="198">
        <v>0</v>
      </c>
      <c r="D3787" s="198">
        <v>1900000</v>
      </c>
      <c r="E3787" s="198">
        <v>0</v>
      </c>
    </row>
    <row r="3788" spans="2:5">
      <c r="B3788" s="213" t="s">
        <v>588</v>
      </c>
      <c r="C3788" s="198">
        <v>79143372</v>
      </c>
      <c r="D3788" s="198">
        <v>135408069.34</v>
      </c>
      <c r="E3788" s="198">
        <v>92551920.419999987</v>
      </c>
    </row>
    <row r="3789" spans="2:5">
      <c r="B3789" s="212" t="s">
        <v>938</v>
      </c>
      <c r="C3789" s="198">
        <v>74458482</v>
      </c>
      <c r="D3789" s="198">
        <v>130723179.34</v>
      </c>
      <c r="E3789" s="198">
        <v>90876848.849999994</v>
      </c>
    </row>
    <row r="3790" spans="2:5">
      <c r="B3790" s="212" t="s">
        <v>2415</v>
      </c>
      <c r="C3790" s="198">
        <v>4684890</v>
      </c>
      <c r="D3790" s="198">
        <v>4684890</v>
      </c>
      <c r="E3790" s="198">
        <v>1675071.57</v>
      </c>
    </row>
    <row r="3791" spans="2:5">
      <c r="B3791" s="213" t="s">
        <v>2742</v>
      </c>
      <c r="C3791" s="198">
        <v>11006928</v>
      </c>
      <c r="D3791" s="198">
        <v>11006928</v>
      </c>
      <c r="E3791" s="198">
        <v>5624170.1799999997</v>
      </c>
    </row>
    <row r="3792" spans="2:5">
      <c r="B3792" s="212" t="s">
        <v>2416</v>
      </c>
      <c r="C3792" s="198">
        <v>11006928</v>
      </c>
      <c r="D3792" s="198">
        <v>11006928</v>
      </c>
      <c r="E3792" s="198">
        <v>5624170.1799999997</v>
      </c>
    </row>
    <row r="3793" spans="2:5">
      <c r="B3793" s="213" t="s">
        <v>3825</v>
      </c>
      <c r="C3793" s="198">
        <v>0</v>
      </c>
      <c r="D3793" s="198">
        <v>11000000</v>
      </c>
      <c r="E3793" s="198">
        <v>0</v>
      </c>
    </row>
    <row r="3794" spans="2:5">
      <c r="B3794" s="212" t="s">
        <v>3662</v>
      </c>
      <c r="C3794" s="198">
        <v>0</v>
      </c>
      <c r="D3794" s="198">
        <v>11000000</v>
      </c>
      <c r="E3794" s="198">
        <v>0</v>
      </c>
    </row>
    <row r="3795" spans="2:5">
      <c r="B3795" s="213" t="s">
        <v>2417</v>
      </c>
      <c r="C3795" s="198">
        <v>4684890</v>
      </c>
      <c r="D3795" s="198">
        <v>4684890</v>
      </c>
      <c r="E3795" s="198">
        <v>0</v>
      </c>
    </row>
    <row r="3796" spans="2:5">
      <c r="B3796" s="212" t="s">
        <v>2418</v>
      </c>
      <c r="C3796" s="198">
        <v>4684890</v>
      </c>
      <c r="D3796" s="198">
        <v>4684890</v>
      </c>
      <c r="E3796" s="198">
        <v>0</v>
      </c>
    </row>
    <row r="3797" spans="2:5">
      <c r="B3797" s="213" t="s">
        <v>2419</v>
      </c>
      <c r="C3797" s="198">
        <v>11006928</v>
      </c>
      <c r="D3797" s="198">
        <v>11006928</v>
      </c>
      <c r="E3797" s="198">
        <v>0</v>
      </c>
    </row>
    <row r="3798" spans="2:5">
      <c r="B3798" s="212" t="s">
        <v>2420</v>
      </c>
      <c r="C3798" s="198">
        <v>11006928</v>
      </c>
      <c r="D3798" s="198">
        <v>11006928</v>
      </c>
      <c r="E3798" s="198">
        <v>0</v>
      </c>
    </row>
    <row r="3799" spans="2:5">
      <c r="B3799" s="213" t="s">
        <v>3824</v>
      </c>
      <c r="C3799" s="198">
        <v>11006928</v>
      </c>
      <c r="D3799" s="198">
        <v>1</v>
      </c>
      <c r="E3799" s="198">
        <v>0</v>
      </c>
    </row>
    <row r="3800" spans="2:5">
      <c r="B3800" s="212" t="s">
        <v>2421</v>
      </c>
      <c r="C3800" s="198">
        <v>11006928</v>
      </c>
      <c r="D3800" s="198">
        <v>1</v>
      </c>
      <c r="E3800" s="198">
        <v>0</v>
      </c>
    </row>
    <row r="3801" spans="2:5">
      <c r="B3801" s="213" t="s">
        <v>984</v>
      </c>
      <c r="C3801" s="198">
        <v>11213</v>
      </c>
      <c r="D3801" s="198">
        <v>11213</v>
      </c>
      <c r="E3801" s="198">
        <v>0</v>
      </c>
    </row>
    <row r="3802" spans="2:5">
      <c r="B3802" s="212" t="s">
        <v>985</v>
      </c>
      <c r="C3802" s="198">
        <v>11213</v>
      </c>
      <c r="D3802" s="198">
        <v>11213</v>
      </c>
      <c r="E3802" s="198">
        <v>0</v>
      </c>
    </row>
    <row r="3803" spans="2:5">
      <c r="B3803" s="213" t="s">
        <v>3823</v>
      </c>
      <c r="C3803" s="198">
        <v>11006928</v>
      </c>
      <c r="D3803" s="198">
        <v>11006928</v>
      </c>
      <c r="E3803" s="198">
        <v>0</v>
      </c>
    </row>
    <row r="3804" spans="2:5">
      <c r="B3804" s="212" t="s">
        <v>2422</v>
      </c>
      <c r="C3804" s="198">
        <v>11006928</v>
      </c>
      <c r="D3804" s="198">
        <v>11006928</v>
      </c>
      <c r="E3804" s="198">
        <v>0</v>
      </c>
    </row>
    <row r="3805" spans="2:5">
      <c r="B3805" s="213" t="s">
        <v>589</v>
      </c>
      <c r="C3805" s="198">
        <v>116733064</v>
      </c>
      <c r="D3805" s="198">
        <v>100679288.25999999</v>
      </c>
      <c r="E3805" s="198">
        <v>44650194.130000003</v>
      </c>
    </row>
    <row r="3806" spans="2:5">
      <c r="B3806" s="212" t="s">
        <v>939</v>
      </c>
      <c r="C3806" s="198">
        <v>116733064</v>
      </c>
      <c r="D3806" s="198">
        <v>100679288.25999999</v>
      </c>
      <c r="E3806" s="198">
        <v>44650194.130000003</v>
      </c>
    </row>
    <row r="3807" spans="2:5">
      <c r="B3807" s="213" t="s">
        <v>3822</v>
      </c>
      <c r="C3807" s="198">
        <v>4684890</v>
      </c>
      <c r="D3807" s="198">
        <v>1054096.71</v>
      </c>
      <c r="E3807" s="198">
        <v>1054096.3400000001</v>
      </c>
    </row>
    <row r="3808" spans="2:5">
      <c r="B3808" s="212" t="s">
        <v>2423</v>
      </c>
      <c r="C3808" s="198">
        <v>4684890</v>
      </c>
      <c r="D3808" s="198">
        <v>1054096.71</v>
      </c>
      <c r="E3808" s="198">
        <v>1054096.3400000001</v>
      </c>
    </row>
    <row r="3809" spans="2:5">
      <c r="B3809" s="213" t="s">
        <v>2813</v>
      </c>
      <c r="C3809" s="198">
        <v>67635236</v>
      </c>
      <c r="D3809" s="198">
        <v>31255011</v>
      </c>
      <c r="E3809" s="198">
        <v>26372421.16</v>
      </c>
    </row>
    <row r="3810" spans="2:5">
      <c r="B3810" s="212" t="s">
        <v>2814</v>
      </c>
      <c r="C3810" s="198">
        <v>67635236</v>
      </c>
      <c r="D3810" s="198">
        <v>31255011</v>
      </c>
      <c r="E3810" s="198">
        <v>26372421.16</v>
      </c>
    </row>
    <row r="3811" spans="2:5">
      <c r="B3811" s="213" t="s">
        <v>2424</v>
      </c>
      <c r="C3811" s="198">
        <v>11006928</v>
      </c>
      <c r="D3811" s="198">
        <v>2476558.4900000002</v>
      </c>
      <c r="E3811" s="198">
        <v>2476557.5</v>
      </c>
    </row>
    <row r="3812" spans="2:5">
      <c r="B3812" s="212" t="s">
        <v>2425</v>
      </c>
      <c r="C3812" s="198">
        <v>11006928</v>
      </c>
      <c r="D3812" s="198">
        <v>2476558.4900000002</v>
      </c>
      <c r="E3812" s="198">
        <v>2476557.5</v>
      </c>
    </row>
    <row r="3813" spans="2:5">
      <c r="B3813" s="213" t="s">
        <v>2499</v>
      </c>
      <c r="C3813" s="198">
        <v>6611838</v>
      </c>
      <c r="D3813" s="198">
        <v>1487664.31</v>
      </c>
      <c r="E3813" s="198">
        <v>1487662.46</v>
      </c>
    </row>
    <row r="3814" spans="2:5">
      <c r="B3814" s="212" t="s">
        <v>2500</v>
      </c>
      <c r="C3814" s="198">
        <v>6611838</v>
      </c>
      <c r="D3814" s="198">
        <v>1487664.31</v>
      </c>
      <c r="E3814" s="198">
        <v>1487662.46</v>
      </c>
    </row>
    <row r="3815" spans="2:5">
      <c r="B3815" s="213" t="s">
        <v>3821</v>
      </c>
      <c r="C3815" s="198">
        <v>6611838</v>
      </c>
      <c r="D3815" s="198">
        <v>6611838</v>
      </c>
      <c r="E3815" s="198">
        <v>1487662.47</v>
      </c>
    </row>
    <row r="3816" spans="2:5">
      <c r="B3816" s="212" t="s">
        <v>2501</v>
      </c>
      <c r="C3816" s="198">
        <v>6611838</v>
      </c>
      <c r="D3816" s="198">
        <v>6611838</v>
      </c>
      <c r="E3816" s="198">
        <v>1487662.47</v>
      </c>
    </row>
    <row r="3817" spans="2:5">
      <c r="B3817" s="213" t="s">
        <v>3072</v>
      </c>
      <c r="C3817" s="198">
        <v>12785348</v>
      </c>
      <c r="D3817" s="198">
        <v>100000000</v>
      </c>
      <c r="E3817" s="198">
        <v>100000000</v>
      </c>
    </row>
    <row r="3818" spans="2:5">
      <c r="B3818" s="212" t="s">
        <v>2563</v>
      </c>
      <c r="C3818" s="198">
        <v>12785348</v>
      </c>
      <c r="D3818" s="198">
        <v>100000000</v>
      </c>
      <c r="E3818" s="198">
        <v>100000000</v>
      </c>
    </row>
    <row r="3819" spans="2:5">
      <c r="B3819" s="213" t="s">
        <v>2502</v>
      </c>
      <c r="C3819" s="198">
        <v>11006928</v>
      </c>
      <c r="D3819" s="198">
        <v>11006928</v>
      </c>
      <c r="E3819" s="198">
        <v>2476558.6800000002</v>
      </c>
    </row>
    <row r="3820" spans="2:5">
      <c r="B3820" s="212" t="s">
        <v>2503</v>
      </c>
      <c r="C3820" s="198">
        <v>11006928</v>
      </c>
      <c r="D3820" s="198">
        <v>11006928</v>
      </c>
      <c r="E3820" s="198">
        <v>2476558.6800000002</v>
      </c>
    </row>
    <row r="3821" spans="2:5">
      <c r="B3821" s="213" t="s">
        <v>3820</v>
      </c>
      <c r="C3821" s="198">
        <v>0</v>
      </c>
      <c r="D3821" s="198">
        <v>22993653.329999998</v>
      </c>
      <c r="E3821" s="198">
        <v>22993653.329999998</v>
      </c>
    </row>
    <row r="3822" spans="2:5">
      <c r="B3822" s="212" t="s">
        <v>3661</v>
      </c>
      <c r="C3822" s="198">
        <v>0</v>
      </c>
      <c r="D3822" s="198">
        <v>22993653.329999998</v>
      </c>
      <c r="E3822" s="198">
        <v>22993653.329999998</v>
      </c>
    </row>
    <row r="3823" spans="2:5">
      <c r="B3823" s="213" t="s">
        <v>3819</v>
      </c>
      <c r="C3823" s="198">
        <v>11006928</v>
      </c>
      <c r="D3823" s="198">
        <v>11006928</v>
      </c>
      <c r="E3823" s="198">
        <v>2476558.6800000002</v>
      </c>
    </row>
    <row r="3824" spans="2:5">
      <c r="B3824" s="212" t="s">
        <v>2504</v>
      </c>
      <c r="C3824" s="198">
        <v>11006928</v>
      </c>
      <c r="D3824" s="198">
        <v>11006928</v>
      </c>
      <c r="E3824" s="198">
        <v>2476558.6800000002</v>
      </c>
    </row>
    <row r="3825" spans="2:5">
      <c r="B3825" s="213" t="s">
        <v>3073</v>
      </c>
      <c r="C3825" s="198">
        <v>7196552</v>
      </c>
      <c r="D3825" s="198">
        <v>696552</v>
      </c>
      <c r="E3825" s="198">
        <v>0</v>
      </c>
    </row>
    <row r="3826" spans="2:5">
      <c r="B3826" s="212" t="s">
        <v>3074</v>
      </c>
      <c r="C3826" s="198">
        <v>7196552</v>
      </c>
      <c r="D3826" s="198">
        <v>696552</v>
      </c>
      <c r="E3826" s="198">
        <v>0</v>
      </c>
    </row>
    <row r="3827" spans="2:5">
      <c r="B3827" s="213" t="s">
        <v>2505</v>
      </c>
      <c r="C3827" s="198">
        <v>6611838</v>
      </c>
      <c r="D3827" s="198">
        <v>6611838</v>
      </c>
      <c r="E3827" s="198">
        <v>1487662.53</v>
      </c>
    </row>
    <row r="3828" spans="2:5">
      <c r="B3828" s="212" t="s">
        <v>2506</v>
      </c>
      <c r="C3828" s="198">
        <v>6611838</v>
      </c>
      <c r="D3828" s="198">
        <v>6611838</v>
      </c>
      <c r="E3828" s="198">
        <v>1487662.53</v>
      </c>
    </row>
    <row r="3829" spans="2:5">
      <c r="B3829" s="213" t="s">
        <v>2749</v>
      </c>
      <c r="C3829" s="198">
        <v>6611838</v>
      </c>
      <c r="D3829" s="198">
        <v>6611838</v>
      </c>
      <c r="E3829" s="198">
        <v>1487662.53</v>
      </c>
    </row>
    <row r="3830" spans="2:5">
      <c r="B3830" s="212" t="s">
        <v>2507</v>
      </c>
      <c r="C3830" s="198">
        <v>6611838</v>
      </c>
      <c r="D3830" s="198">
        <v>6611838</v>
      </c>
      <c r="E3830" s="198">
        <v>1487662.53</v>
      </c>
    </row>
    <row r="3831" spans="2:5">
      <c r="B3831" s="213" t="s">
        <v>3818</v>
      </c>
      <c r="C3831" s="198">
        <v>0</v>
      </c>
      <c r="D3831" s="198">
        <v>2766703.06</v>
      </c>
      <c r="E3831" s="198">
        <v>0</v>
      </c>
    </row>
    <row r="3832" spans="2:5">
      <c r="B3832" s="212" t="s">
        <v>3257</v>
      </c>
      <c r="C3832" s="198">
        <v>0</v>
      </c>
      <c r="D3832" s="198">
        <v>2766703.06</v>
      </c>
      <c r="E3832" s="198">
        <v>0</v>
      </c>
    </row>
    <row r="3833" spans="2:5">
      <c r="B3833" s="213" t="s">
        <v>3817</v>
      </c>
      <c r="C3833" s="198">
        <v>11006928</v>
      </c>
      <c r="D3833" s="198">
        <v>11006928</v>
      </c>
      <c r="E3833" s="198">
        <v>2476557.5</v>
      </c>
    </row>
    <row r="3834" spans="2:5">
      <c r="B3834" s="212" t="s">
        <v>2508</v>
      </c>
      <c r="C3834" s="198">
        <v>11006928</v>
      </c>
      <c r="D3834" s="198">
        <v>11006928</v>
      </c>
      <c r="E3834" s="198">
        <v>2476557.5</v>
      </c>
    </row>
    <row r="3835" spans="2:5">
      <c r="B3835" s="213" t="s">
        <v>3816</v>
      </c>
      <c r="C3835" s="198">
        <v>7508744</v>
      </c>
      <c r="D3835" s="198">
        <v>7508744</v>
      </c>
      <c r="E3835" s="198">
        <v>0</v>
      </c>
    </row>
    <row r="3836" spans="2:5">
      <c r="B3836" s="212" t="s">
        <v>3075</v>
      </c>
      <c r="C3836" s="198">
        <v>7508744</v>
      </c>
      <c r="D3836" s="198">
        <v>7508744</v>
      </c>
      <c r="E3836" s="198">
        <v>0</v>
      </c>
    </row>
    <row r="3837" spans="2:5">
      <c r="B3837" s="213" t="s">
        <v>598</v>
      </c>
      <c r="C3837" s="198">
        <v>62645843</v>
      </c>
      <c r="D3837" s="198">
        <v>0</v>
      </c>
      <c r="E3837" s="198">
        <v>0</v>
      </c>
    </row>
    <row r="3838" spans="2:5">
      <c r="B3838" s="212" t="s">
        <v>948</v>
      </c>
      <c r="C3838" s="198">
        <v>62645843</v>
      </c>
      <c r="D3838" s="198">
        <v>0</v>
      </c>
      <c r="E3838" s="198">
        <v>0</v>
      </c>
    </row>
    <row r="3839" spans="2:5">
      <c r="B3839" s="213" t="s">
        <v>3815</v>
      </c>
      <c r="C3839" s="198">
        <v>11006928</v>
      </c>
      <c r="D3839" s="198">
        <v>11006928</v>
      </c>
      <c r="E3839" s="198">
        <v>2476557.4900000002</v>
      </c>
    </row>
    <row r="3840" spans="2:5">
      <c r="B3840" s="212" t="s">
        <v>2426</v>
      </c>
      <c r="C3840" s="198">
        <v>11006928</v>
      </c>
      <c r="D3840" s="198">
        <v>11006928</v>
      </c>
      <c r="E3840" s="198">
        <v>2476557.4900000002</v>
      </c>
    </row>
    <row r="3841" spans="2:5">
      <c r="B3841" s="213" t="s">
        <v>3076</v>
      </c>
      <c r="C3841" s="198">
        <v>2349139</v>
      </c>
      <c r="D3841" s="198">
        <v>349139</v>
      </c>
      <c r="E3841" s="198">
        <v>0</v>
      </c>
    </row>
    <row r="3842" spans="2:5">
      <c r="B3842" s="212" t="s">
        <v>3077</v>
      </c>
      <c r="C3842" s="198">
        <v>2349139</v>
      </c>
      <c r="D3842" s="198">
        <v>349139</v>
      </c>
      <c r="E3842" s="198">
        <v>0</v>
      </c>
    </row>
    <row r="3843" spans="2:5">
      <c r="B3843" s="213" t="s">
        <v>2427</v>
      </c>
      <c r="C3843" s="198">
        <v>6611838</v>
      </c>
      <c r="D3843" s="198">
        <v>1827454.19</v>
      </c>
      <c r="E3843" s="198">
        <v>1827452.65</v>
      </c>
    </row>
    <row r="3844" spans="2:5">
      <c r="B3844" s="212" t="s">
        <v>2428</v>
      </c>
      <c r="C3844" s="198">
        <v>6611838</v>
      </c>
      <c r="D3844" s="198">
        <v>1827454.19</v>
      </c>
      <c r="E3844" s="198">
        <v>1827452.65</v>
      </c>
    </row>
    <row r="3845" spans="2:5">
      <c r="B3845" s="213" t="s">
        <v>3814</v>
      </c>
      <c r="C3845" s="198">
        <v>11006928</v>
      </c>
      <c r="D3845" s="198">
        <v>2891383.37</v>
      </c>
      <c r="E3845" s="198">
        <v>2891376.67</v>
      </c>
    </row>
    <row r="3846" spans="2:5">
      <c r="B3846" s="212" t="s">
        <v>2429</v>
      </c>
      <c r="C3846" s="198">
        <v>11006928</v>
      </c>
      <c r="D3846" s="198">
        <v>2891383.37</v>
      </c>
      <c r="E3846" s="198">
        <v>2891376.67</v>
      </c>
    </row>
    <row r="3847" spans="2:5">
      <c r="B3847" s="213" t="s">
        <v>2743</v>
      </c>
      <c r="C3847" s="198">
        <v>81165986</v>
      </c>
      <c r="D3847" s="198">
        <v>36433913</v>
      </c>
      <c r="E3847" s="198">
        <v>12147400.25</v>
      </c>
    </row>
    <row r="3848" spans="2:5">
      <c r="B3848" s="212" t="s">
        <v>949</v>
      </c>
      <c r="C3848" s="198">
        <v>81165986</v>
      </c>
      <c r="D3848" s="198">
        <v>36433913</v>
      </c>
      <c r="E3848" s="198">
        <v>12147400.25</v>
      </c>
    </row>
    <row r="3849" spans="2:5">
      <c r="B3849" s="213" t="s">
        <v>2430</v>
      </c>
      <c r="C3849" s="198">
        <v>4684890</v>
      </c>
      <c r="D3849" s="198">
        <v>1267202.5600000001</v>
      </c>
      <c r="E3849" s="198">
        <v>1267199.51</v>
      </c>
    </row>
    <row r="3850" spans="2:5">
      <c r="B3850" s="212" t="s">
        <v>2431</v>
      </c>
      <c r="C3850" s="198">
        <v>4684890</v>
      </c>
      <c r="D3850" s="198">
        <v>1267202.5600000001</v>
      </c>
      <c r="E3850" s="198">
        <v>1267199.51</v>
      </c>
    </row>
    <row r="3851" spans="2:5">
      <c r="B3851" s="213" t="s">
        <v>2432</v>
      </c>
      <c r="C3851" s="198">
        <v>11006928</v>
      </c>
      <c r="D3851" s="198">
        <v>2891383.37</v>
      </c>
      <c r="E3851" s="198">
        <v>2891376.67</v>
      </c>
    </row>
    <row r="3852" spans="2:5">
      <c r="B3852" s="212" t="s">
        <v>2433</v>
      </c>
      <c r="C3852" s="198">
        <v>11006928</v>
      </c>
      <c r="D3852" s="198">
        <v>2891383.37</v>
      </c>
      <c r="E3852" s="198">
        <v>2891376.67</v>
      </c>
    </row>
    <row r="3853" spans="2:5">
      <c r="B3853" s="213" t="s">
        <v>3813</v>
      </c>
      <c r="C3853" s="198">
        <v>0</v>
      </c>
      <c r="D3853" s="198">
        <v>89061.81</v>
      </c>
      <c r="E3853" s="198">
        <v>0</v>
      </c>
    </row>
    <row r="3854" spans="2:5">
      <c r="B3854" s="212" t="s">
        <v>3761</v>
      </c>
      <c r="C3854" s="198">
        <v>0</v>
      </c>
      <c r="D3854" s="198">
        <v>89061.81</v>
      </c>
      <c r="E3854" s="198">
        <v>0</v>
      </c>
    </row>
    <row r="3855" spans="2:5">
      <c r="B3855" s="213" t="s">
        <v>3812</v>
      </c>
      <c r="C3855" s="198">
        <v>11006928</v>
      </c>
      <c r="D3855" s="198">
        <v>1</v>
      </c>
      <c r="E3855" s="198">
        <v>0</v>
      </c>
    </row>
    <row r="3856" spans="2:5">
      <c r="B3856" s="212" t="s">
        <v>2434</v>
      </c>
      <c r="C3856" s="198">
        <v>11006928</v>
      </c>
      <c r="D3856" s="198">
        <v>1</v>
      </c>
      <c r="E3856" s="198">
        <v>0</v>
      </c>
    </row>
    <row r="3857" spans="2:5">
      <c r="B3857" s="213" t="s">
        <v>2744</v>
      </c>
      <c r="C3857" s="198">
        <v>57587483</v>
      </c>
      <c r="D3857" s="198">
        <v>606072695.52999997</v>
      </c>
      <c r="E3857" s="198">
        <v>325672213.88</v>
      </c>
    </row>
    <row r="3858" spans="2:5">
      <c r="B3858" s="212" t="s">
        <v>1041</v>
      </c>
      <c r="C3858" s="198">
        <v>57587483</v>
      </c>
      <c r="D3858" s="198">
        <v>606072695.52999997</v>
      </c>
      <c r="E3858" s="198">
        <v>325672213.88</v>
      </c>
    </row>
    <row r="3859" spans="2:5">
      <c r="B3859" s="213" t="s">
        <v>2435</v>
      </c>
      <c r="C3859" s="198">
        <v>11006928</v>
      </c>
      <c r="D3859" s="198">
        <v>11006928</v>
      </c>
      <c r="E3859" s="198">
        <v>4943193.0199999996</v>
      </c>
    </row>
    <row r="3860" spans="2:5">
      <c r="B3860" s="212" t="s">
        <v>2436</v>
      </c>
      <c r="C3860" s="198">
        <v>11006928</v>
      </c>
      <c r="D3860" s="198">
        <v>11006928</v>
      </c>
      <c r="E3860" s="198">
        <v>4943193.0199999996</v>
      </c>
    </row>
    <row r="3861" spans="2:5">
      <c r="B3861" s="213" t="s">
        <v>3811</v>
      </c>
      <c r="C3861" s="198">
        <v>5000000</v>
      </c>
      <c r="D3861" s="198">
        <v>5000000</v>
      </c>
      <c r="E3861" s="198">
        <v>5000000</v>
      </c>
    </row>
    <row r="3862" spans="2:5">
      <c r="B3862" s="212" t="s">
        <v>2539</v>
      </c>
      <c r="C3862" s="198">
        <v>5000000</v>
      </c>
      <c r="D3862" s="198">
        <v>5000000</v>
      </c>
      <c r="E3862" s="198">
        <v>5000000</v>
      </c>
    </row>
    <row r="3863" spans="2:5">
      <c r="B3863" s="213" t="s">
        <v>2437</v>
      </c>
      <c r="C3863" s="198">
        <v>11006928</v>
      </c>
      <c r="D3863" s="198">
        <v>11006928</v>
      </c>
      <c r="E3863" s="198">
        <v>4943193.01</v>
      </c>
    </row>
    <row r="3864" spans="2:5">
      <c r="B3864" s="212" t="s">
        <v>2438</v>
      </c>
      <c r="C3864" s="198">
        <v>11006928</v>
      </c>
      <c r="D3864" s="198">
        <v>11006928</v>
      </c>
      <c r="E3864" s="198">
        <v>4943193.01</v>
      </c>
    </row>
    <row r="3865" spans="2:5">
      <c r="B3865" s="213" t="s">
        <v>2439</v>
      </c>
      <c r="C3865" s="198">
        <v>6611838</v>
      </c>
      <c r="D3865" s="198">
        <v>1</v>
      </c>
      <c r="E3865" s="198">
        <v>0</v>
      </c>
    </row>
    <row r="3866" spans="2:5">
      <c r="B3866" s="212" t="s">
        <v>2440</v>
      </c>
      <c r="C3866" s="198">
        <v>6611838</v>
      </c>
      <c r="D3866" s="198">
        <v>1</v>
      </c>
      <c r="E3866" s="198">
        <v>0</v>
      </c>
    </row>
    <row r="3867" spans="2:5">
      <c r="B3867" s="213" t="s">
        <v>3810</v>
      </c>
      <c r="C3867" s="198">
        <v>3046603</v>
      </c>
      <c r="D3867" s="198">
        <v>3046603</v>
      </c>
      <c r="E3867" s="198">
        <v>2710048</v>
      </c>
    </row>
    <row r="3868" spans="2:5">
      <c r="B3868" s="212" t="s">
        <v>2540</v>
      </c>
      <c r="C3868" s="198">
        <v>3046603</v>
      </c>
      <c r="D3868" s="198">
        <v>3046603</v>
      </c>
      <c r="E3868" s="198">
        <v>2710048</v>
      </c>
    </row>
    <row r="3869" spans="2:5">
      <c r="B3869" s="213" t="s">
        <v>3809</v>
      </c>
      <c r="C3869" s="198">
        <v>11006928</v>
      </c>
      <c r="D3869" s="198">
        <v>11006928</v>
      </c>
      <c r="E3869" s="198">
        <v>2479441.54</v>
      </c>
    </row>
    <row r="3870" spans="2:5">
      <c r="B3870" s="212" t="s">
        <v>2441</v>
      </c>
      <c r="C3870" s="198">
        <v>11006928</v>
      </c>
      <c r="D3870" s="198">
        <v>11006928</v>
      </c>
      <c r="E3870" s="198">
        <v>2479441.54</v>
      </c>
    </row>
    <row r="3871" spans="2:5">
      <c r="B3871" s="213" t="s">
        <v>2111</v>
      </c>
      <c r="C3871" s="198">
        <v>13299938</v>
      </c>
      <c r="D3871" s="198">
        <v>4000000</v>
      </c>
      <c r="E3871" s="198">
        <v>0</v>
      </c>
    </row>
    <row r="3872" spans="2:5">
      <c r="B3872" s="212" t="s">
        <v>2112</v>
      </c>
      <c r="C3872" s="198">
        <v>13299938</v>
      </c>
      <c r="D3872" s="198">
        <v>4000000</v>
      </c>
      <c r="E3872" s="198">
        <v>0</v>
      </c>
    </row>
    <row r="3873" spans="2:5">
      <c r="B3873" s="213" t="s">
        <v>3808</v>
      </c>
      <c r="C3873" s="198">
        <v>6611838</v>
      </c>
      <c r="D3873" s="198">
        <v>6611838</v>
      </c>
      <c r="E3873" s="198">
        <v>1479015.68</v>
      </c>
    </row>
    <row r="3874" spans="2:5">
      <c r="B3874" s="212" t="s">
        <v>2442</v>
      </c>
      <c r="C3874" s="198">
        <v>6611838</v>
      </c>
      <c r="D3874" s="198">
        <v>6611838</v>
      </c>
      <c r="E3874" s="198">
        <v>1479015.68</v>
      </c>
    </row>
    <row r="3875" spans="2:5">
      <c r="B3875" s="213" t="s">
        <v>590</v>
      </c>
      <c r="C3875" s="198">
        <v>212431522</v>
      </c>
      <c r="D3875" s="198">
        <v>423856077.77999997</v>
      </c>
      <c r="E3875" s="198">
        <v>253196084.09999999</v>
      </c>
    </row>
    <row r="3876" spans="2:5">
      <c r="B3876" s="212" t="s">
        <v>940</v>
      </c>
      <c r="C3876" s="198">
        <v>212431522</v>
      </c>
      <c r="D3876" s="198">
        <v>423856077.77999997</v>
      </c>
      <c r="E3876" s="198">
        <v>253196084.09999999</v>
      </c>
    </row>
    <row r="3877" spans="2:5">
      <c r="B3877" s="213" t="s">
        <v>3807</v>
      </c>
      <c r="C3877" s="198">
        <v>5724361</v>
      </c>
      <c r="D3877" s="198">
        <v>13752775.42</v>
      </c>
      <c r="E3877" s="198">
        <v>5706580</v>
      </c>
    </row>
    <row r="3878" spans="2:5">
      <c r="B3878" s="212" t="s">
        <v>2541</v>
      </c>
      <c r="C3878" s="198">
        <v>5724361</v>
      </c>
      <c r="D3878" s="198">
        <v>13752775.42</v>
      </c>
      <c r="E3878" s="198">
        <v>5706580</v>
      </c>
    </row>
    <row r="3879" spans="2:5">
      <c r="B3879" s="213" t="s">
        <v>3806</v>
      </c>
      <c r="C3879" s="198">
        <v>11006928</v>
      </c>
      <c r="D3879" s="198">
        <v>11006928</v>
      </c>
      <c r="E3879" s="198">
        <v>2479441.5299999998</v>
      </c>
    </row>
    <row r="3880" spans="2:5">
      <c r="B3880" s="212" t="s">
        <v>2443</v>
      </c>
      <c r="C3880" s="198">
        <v>11006928</v>
      </c>
      <c r="D3880" s="198">
        <v>11006928</v>
      </c>
      <c r="E3880" s="198">
        <v>2479441.5299999998</v>
      </c>
    </row>
    <row r="3881" spans="2:5">
      <c r="B3881" s="213" t="s">
        <v>1042</v>
      </c>
      <c r="C3881" s="198">
        <v>110000000</v>
      </c>
      <c r="D3881" s="198">
        <v>20000000</v>
      </c>
      <c r="E3881" s="198">
        <v>0</v>
      </c>
    </row>
    <row r="3882" spans="2:5">
      <c r="B3882" s="212" t="s">
        <v>1043</v>
      </c>
      <c r="C3882" s="198">
        <v>110000000</v>
      </c>
      <c r="D3882" s="198">
        <v>20000000</v>
      </c>
      <c r="E3882" s="198">
        <v>0</v>
      </c>
    </row>
    <row r="3883" spans="2:5">
      <c r="B3883" s="213" t="s">
        <v>3805</v>
      </c>
      <c r="C3883" s="198">
        <v>10664882</v>
      </c>
      <c r="D3883" s="198">
        <v>3780282.19</v>
      </c>
      <c r="E3883" s="198">
        <v>2942435.13</v>
      </c>
    </row>
    <row r="3884" spans="2:5">
      <c r="B3884" s="212" t="s">
        <v>3078</v>
      </c>
      <c r="C3884" s="198">
        <v>10664882</v>
      </c>
      <c r="D3884" s="198">
        <v>3780282.19</v>
      </c>
      <c r="E3884" s="198">
        <v>2942435.13</v>
      </c>
    </row>
    <row r="3885" spans="2:5">
      <c r="B3885" s="213" t="s">
        <v>3804</v>
      </c>
      <c r="C3885" s="198">
        <v>4684890</v>
      </c>
      <c r="D3885" s="198">
        <v>4684890</v>
      </c>
      <c r="E3885" s="198">
        <v>1056982.8899999999</v>
      </c>
    </row>
    <row r="3886" spans="2:5">
      <c r="B3886" s="212" t="s">
        <v>2444</v>
      </c>
      <c r="C3886" s="198">
        <v>4684890</v>
      </c>
      <c r="D3886" s="198">
        <v>4684890</v>
      </c>
      <c r="E3886" s="198">
        <v>1056982.8899999999</v>
      </c>
    </row>
    <row r="3887" spans="2:5">
      <c r="B3887" s="213" t="s">
        <v>591</v>
      </c>
      <c r="C3887" s="198">
        <v>394481344</v>
      </c>
      <c r="D3887" s="198">
        <v>1029483709.8200001</v>
      </c>
      <c r="E3887" s="198">
        <v>692302256.24000001</v>
      </c>
    </row>
    <row r="3888" spans="2:5">
      <c r="B3888" s="212" t="s">
        <v>941</v>
      </c>
      <c r="C3888" s="198">
        <v>394481344</v>
      </c>
      <c r="D3888" s="198">
        <v>1029483709.8200001</v>
      </c>
      <c r="E3888" s="198">
        <v>692302256.24000001</v>
      </c>
    </row>
    <row r="3889" spans="2:5">
      <c r="B3889" s="213" t="s">
        <v>2445</v>
      </c>
      <c r="C3889" s="198">
        <v>4684890</v>
      </c>
      <c r="D3889" s="198">
        <v>4684890</v>
      </c>
      <c r="E3889" s="198">
        <v>0</v>
      </c>
    </row>
    <row r="3890" spans="2:5">
      <c r="B3890" s="212" t="s">
        <v>2446</v>
      </c>
      <c r="C3890" s="198">
        <v>4684890</v>
      </c>
      <c r="D3890" s="198">
        <v>4684890</v>
      </c>
      <c r="E3890" s="198">
        <v>0</v>
      </c>
    </row>
    <row r="3891" spans="2:5">
      <c r="B3891" s="213" t="s">
        <v>3803</v>
      </c>
      <c r="C3891" s="198">
        <v>4353242</v>
      </c>
      <c r="D3891" s="198">
        <v>11404134.98</v>
      </c>
      <c r="E3891" s="198">
        <v>3591493.19</v>
      </c>
    </row>
    <row r="3892" spans="2:5">
      <c r="B3892" s="212" t="s">
        <v>3079</v>
      </c>
      <c r="C3892" s="198">
        <v>4353242</v>
      </c>
      <c r="D3892" s="198">
        <v>11404134.98</v>
      </c>
      <c r="E3892" s="198">
        <v>3591493.19</v>
      </c>
    </row>
    <row r="3893" spans="2:5">
      <c r="B3893" s="213" t="s">
        <v>3802</v>
      </c>
      <c r="C3893" s="198">
        <v>6611838</v>
      </c>
      <c r="D3893" s="198">
        <v>6611838</v>
      </c>
      <c r="E3893" s="198">
        <v>2605857.84</v>
      </c>
    </row>
    <row r="3894" spans="2:5">
      <c r="B3894" s="212" t="s">
        <v>2447</v>
      </c>
      <c r="C3894" s="198">
        <v>6611838</v>
      </c>
      <c r="D3894" s="198">
        <v>6611838</v>
      </c>
      <c r="E3894" s="198">
        <v>2605857.84</v>
      </c>
    </row>
    <row r="3895" spans="2:5">
      <c r="B3895" s="213" t="s">
        <v>3080</v>
      </c>
      <c r="C3895" s="198">
        <v>2782425</v>
      </c>
      <c r="D3895" s="198">
        <v>2782425</v>
      </c>
      <c r="E3895" s="198">
        <v>0</v>
      </c>
    </row>
    <row r="3896" spans="2:5">
      <c r="B3896" s="212" t="s">
        <v>3081</v>
      </c>
      <c r="C3896" s="198">
        <v>2782425</v>
      </c>
      <c r="D3896" s="198">
        <v>2782425</v>
      </c>
      <c r="E3896" s="198">
        <v>0</v>
      </c>
    </row>
    <row r="3897" spans="2:5">
      <c r="B3897" s="213" t="s">
        <v>3801</v>
      </c>
      <c r="C3897" s="198">
        <v>11006928</v>
      </c>
      <c r="D3897" s="198">
        <v>11006928</v>
      </c>
      <c r="E3897" s="198">
        <v>0</v>
      </c>
    </row>
    <row r="3898" spans="2:5">
      <c r="B3898" s="212" t="s">
        <v>2448</v>
      </c>
      <c r="C3898" s="198">
        <v>11006928</v>
      </c>
      <c r="D3898" s="198">
        <v>11006928</v>
      </c>
      <c r="E3898" s="198">
        <v>0</v>
      </c>
    </row>
    <row r="3899" spans="2:5">
      <c r="B3899" s="213" t="s">
        <v>3082</v>
      </c>
      <c r="C3899" s="198">
        <v>2252365</v>
      </c>
      <c r="D3899" s="198">
        <v>252365</v>
      </c>
      <c r="E3899" s="198">
        <v>0</v>
      </c>
    </row>
    <row r="3900" spans="2:5">
      <c r="B3900" s="212" t="s">
        <v>3083</v>
      </c>
      <c r="C3900" s="198">
        <v>2252365</v>
      </c>
      <c r="D3900" s="198">
        <v>252365</v>
      </c>
      <c r="E3900" s="198">
        <v>0</v>
      </c>
    </row>
    <row r="3901" spans="2:5">
      <c r="B3901" s="213" t="s">
        <v>2449</v>
      </c>
      <c r="C3901" s="198">
        <v>6611838</v>
      </c>
      <c r="D3901" s="198">
        <v>6611838</v>
      </c>
      <c r="E3901" s="198">
        <v>2605857.84</v>
      </c>
    </row>
    <row r="3902" spans="2:5">
      <c r="B3902" s="212" t="s">
        <v>2450</v>
      </c>
      <c r="C3902" s="198">
        <v>6611838</v>
      </c>
      <c r="D3902" s="198">
        <v>6611838</v>
      </c>
      <c r="E3902" s="198">
        <v>2605857.84</v>
      </c>
    </row>
    <row r="3903" spans="2:5">
      <c r="B3903" s="213" t="s">
        <v>2451</v>
      </c>
      <c r="C3903" s="198">
        <v>6611838</v>
      </c>
      <c r="D3903" s="198">
        <v>6611838</v>
      </c>
      <c r="E3903" s="198">
        <v>2605857.84</v>
      </c>
    </row>
    <row r="3904" spans="2:5">
      <c r="B3904" s="212" t="s">
        <v>2452</v>
      </c>
      <c r="C3904" s="198">
        <v>6611838</v>
      </c>
      <c r="D3904" s="198">
        <v>6611838</v>
      </c>
      <c r="E3904" s="198">
        <v>2605857.84</v>
      </c>
    </row>
    <row r="3905" spans="2:5">
      <c r="B3905" s="213" t="s">
        <v>3800</v>
      </c>
      <c r="C3905" s="198">
        <v>2352222</v>
      </c>
      <c r="D3905" s="198">
        <v>2352222</v>
      </c>
      <c r="E3905" s="198">
        <v>58385.279999999999</v>
      </c>
    </row>
    <row r="3906" spans="2:5">
      <c r="B3906" s="212" t="s">
        <v>3084</v>
      </c>
      <c r="C3906" s="198">
        <v>2352222</v>
      </c>
      <c r="D3906" s="198">
        <v>2352222</v>
      </c>
      <c r="E3906" s="198">
        <v>58385.279999999999</v>
      </c>
    </row>
    <row r="3907" spans="2:5">
      <c r="B3907" s="213" t="s">
        <v>592</v>
      </c>
      <c r="C3907" s="198">
        <v>28819337</v>
      </c>
      <c r="D3907" s="198">
        <v>115994873.22999999</v>
      </c>
      <c r="E3907" s="198">
        <v>56385909.170000002</v>
      </c>
    </row>
    <row r="3908" spans="2:5">
      <c r="B3908" s="212" t="s">
        <v>942</v>
      </c>
      <c r="C3908" s="198">
        <v>24134447</v>
      </c>
      <c r="D3908" s="198">
        <v>111309983.22999999</v>
      </c>
      <c r="E3908" s="198">
        <v>54450958.340000004</v>
      </c>
    </row>
    <row r="3909" spans="2:5">
      <c r="B3909" s="212" t="s">
        <v>2453</v>
      </c>
      <c r="C3909" s="198">
        <v>4684890</v>
      </c>
      <c r="D3909" s="198">
        <v>4684890</v>
      </c>
      <c r="E3909" s="198">
        <v>1934950.83</v>
      </c>
    </row>
    <row r="3910" spans="2:5">
      <c r="B3910" s="213" t="s">
        <v>2454</v>
      </c>
      <c r="C3910" s="198">
        <v>6611838</v>
      </c>
      <c r="D3910" s="198">
        <v>6611838</v>
      </c>
      <c r="E3910" s="198">
        <v>2853563.73</v>
      </c>
    </row>
    <row r="3911" spans="2:5">
      <c r="B3911" s="212" t="s">
        <v>2455</v>
      </c>
      <c r="C3911" s="198">
        <v>6611838</v>
      </c>
      <c r="D3911" s="198">
        <v>6611838</v>
      </c>
      <c r="E3911" s="198">
        <v>2853563.73</v>
      </c>
    </row>
    <row r="3912" spans="2:5">
      <c r="B3912" s="213" t="s">
        <v>2456</v>
      </c>
      <c r="C3912" s="198">
        <v>6611838</v>
      </c>
      <c r="D3912" s="198">
        <v>6611838</v>
      </c>
      <c r="E3912" s="198">
        <v>2853563.73</v>
      </c>
    </row>
    <row r="3913" spans="2:5">
      <c r="B3913" s="212" t="s">
        <v>2457</v>
      </c>
      <c r="C3913" s="198">
        <v>6611838</v>
      </c>
      <c r="D3913" s="198">
        <v>6611838</v>
      </c>
      <c r="E3913" s="198">
        <v>2853563.73</v>
      </c>
    </row>
    <row r="3914" spans="2:5">
      <c r="B3914" s="213" t="s">
        <v>2458</v>
      </c>
      <c r="C3914" s="198">
        <v>6611838</v>
      </c>
      <c r="D3914" s="198">
        <v>6611838</v>
      </c>
      <c r="E3914" s="198">
        <v>0</v>
      </c>
    </row>
    <row r="3915" spans="2:5">
      <c r="B3915" s="212" t="s">
        <v>2459</v>
      </c>
      <c r="C3915" s="198">
        <v>6611838</v>
      </c>
      <c r="D3915" s="198">
        <v>6611838</v>
      </c>
      <c r="E3915" s="198">
        <v>0</v>
      </c>
    </row>
    <row r="3916" spans="2:5">
      <c r="B3916" s="213" t="s">
        <v>2460</v>
      </c>
      <c r="C3916" s="198">
        <v>6611838</v>
      </c>
      <c r="D3916" s="198">
        <v>6611838</v>
      </c>
      <c r="E3916" s="198">
        <v>0</v>
      </c>
    </row>
    <row r="3917" spans="2:5">
      <c r="B3917" s="212" t="s">
        <v>2461</v>
      </c>
      <c r="C3917" s="198">
        <v>6611838</v>
      </c>
      <c r="D3917" s="198">
        <v>6611838</v>
      </c>
      <c r="E3917" s="198">
        <v>0</v>
      </c>
    </row>
    <row r="3918" spans="2:5">
      <c r="B3918" s="213" t="s">
        <v>3799</v>
      </c>
      <c r="C3918" s="198">
        <v>6611838</v>
      </c>
      <c r="D3918" s="198">
        <v>6611838</v>
      </c>
      <c r="E3918" s="198">
        <v>0</v>
      </c>
    </row>
    <row r="3919" spans="2:5">
      <c r="B3919" s="212" t="s">
        <v>2462</v>
      </c>
      <c r="C3919" s="198">
        <v>6611838</v>
      </c>
      <c r="D3919" s="198">
        <v>6611838</v>
      </c>
      <c r="E3919" s="198">
        <v>0</v>
      </c>
    </row>
    <row r="3920" spans="2:5">
      <c r="B3920" s="213" t="s">
        <v>593</v>
      </c>
      <c r="C3920" s="198">
        <v>24486298</v>
      </c>
      <c r="D3920" s="198">
        <v>42395970.469999999</v>
      </c>
      <c r="E3920" s="198">
        <v>4288992.34</v>
      </c>
    </row>
    <row r="3921" spans="2:5">
      <c r="B3921" s="212" t="s">
        <v>943</v>
      </c>
      <c r="C3921" s="198">
        <v>24486298</v>
      </c>
      <c r="D3921" s="198">
        <v>42395970.469999999</v>
      </c>
      <c r="E3921" s="198">
        <v>4288992.34</v>
      </c>
    </row>
    <row r="3922" spans="2:5">
      <c r="B3922" s="213" t="s">
        <v>3777</v>
      </c>
      <c r="C3922" s="198">
        <v>1609905750</v>
      </c>
      <c r="D3922" s="198">
        <v>1374974787</v>
      </c>
      <c r="E3922" s="198">
        <v>1297581244.79</v>
      </c>
    </row>
    <row r="3923" spans="2:5">
      <c r="B3923" s="212" t="s">
        <v>1112</v>
      </c>
      <c r="C3923" s="198">
        <v>1609905750</v>
      </c>
      <c r="D3923" s="198">
        <v>1374974787</v>
      </c>
      <c r="E3923" s="198">
        <v>1297581244.79</v>
      </c>
    </row>
    <row r="3924" spans="2:5">
      <c r="B3924" s="213" t="s">
        <v>3798</v>
      </c>
      <c r="C3924" s="198">
        <v>6611838</v>
      </c>
      <c r="D3924" s="198">
        <v>6611838</v>
      </c>
      <c r="E3924" s="198">
        <v>2893543.03</v>
      </c>
    </row>
    <row r="3925" spans="2:5">
      <c r="B3925" s="212" t="s">
        <v>2463</v>
      </c>
      <c r="C3925" s="198">
        <v>6611838</v>
      </c>
      <c r="D3925" s="198">
        <v>6611838</v>
      </c>
      <c r="E3925" s="198">
        <v>2893543.03</v>
      </c>
    </row>
    <row r="3926" spans="2:5">
      <c r="B3926" s="213" t="s">
        <v>594</v>
      </c>
      <c r="C3926" s="198">
        <v>8016673</v>
      </c>
      <c r="D3926" s="198">
        <v>6249497.4000000004</v>
      </c>
      <c r="E3926" s="198">
        <v>4101036.85</v>
      </c>
    </row>
    <row r="3927" spans="2:5">
      <c r="B3927" s="212" t="s">
        <v>944</v>
      </c>
      <c r="C3927" s="198">
        <v>8016673</v>
      </c>
      <c r="D3927" s="198">
        <v>6249497.4000000004</v>
      </c>
      <c r="E3927" s="198">
        <v>4101036.85</v>
      </c>
    </row>
    <row r="3928" spans="2:5">
      <c r="B3928" s="213" t="s">
        <v>3797</v>
      </c>
      <c r="C3928" s="198">
        <v>4684890</v>
      </c>
      <c r="D3928" s="198">
        <v>4684890</v>
      </c>
      <c r="E3928" s="198">
        <v>0</v>
      </c>
    </row>
    <row r="3929" spans="2:5">
      <c r="B3929" s="212" t="s">
        <v>2464</v>
      </c>
      <c r="C3929" s="198">
        <v>4684890</v>
      </c>
      <c r="D3929" s="198">
        <v>4684890</v>
      </c>
      <c r="E3929" s="198">
        <v>0</v>
      </c>
    </row>
    <row r="3930" spans="2:5">
      <c r="B3930" s="213" t="s">
        <v>595</v>
      </c>
      <c r="C3930" s="198">
        <v>2844327</v>
      </c>
      <c r="D3930" s="198">
        <v>6292792.8700000001</v>
      </c>
      <c r="E3930" s="198">
        <v>4612606.8899999997</v>
      </c>
    </row>
    <row r="3931" spans="2:5">
      <c r="B3931" s="212" t="s">
        <v>945</v>
      </c>
      <c r="C3931" s="198">
        <v>2844327</v>
      </c>
      <c r="D3931" s="198">
        <v>6292792.8700000001</v>
      </c>
      <c r="E3931" s="198">
        <v>4612606.8899999997</v>
      </c>
    </row>
    <row r="3932" spans="2:5">
      <c r="B3932" s="213" t="s">
        <v>2465</v>
      </c>
      <c r="C3932" s="198">
        <v>4684890</v>
      </c>
      <c r="D3932" s="198">
        <v>4684890</v>
      </c>
      <c r="E3932" s="198">
        <v>1934950.83</v>
      </c>
    </row>
    <row r="3933" spans="2:5">
      <c r="B3933" s="212" t="s">
        <v>2466</v>
      </c>
      <c r="C3933" s="198">
        <v>4684890</v>
      </c>
      <c r="D3933" s="198">
        <v>4684890</v>
      </c>
      <c r="E3933" s="198">
        <v>1934950.83</v>
      </c>
    </row>
    <row r="3934" spans="2:5">
      <c r="B3934" s="213" t="s">
        <v>2467</v>
      </c>
      <c r="C3934" s="198">
        <v>11006928</v>
      </c>
      <c r="D3934" s="198">
        <v>11006928</v>
      </c>
      <c r="E3934" s="198">
        <v>5348388.96</v>
      </c>
    </row>
    <row r="3935" spans="2:5">
      <c r="B3935" s="212" t="s">
        <v>2468</v>
      </c>
      <c r="C3935" s="198">
        <v>11006928</v>
      </c>
      <c r="D3935" s="198">
        <v>11006928</v>
      </c>
      <c r="E3935" s="198">
        <v>5348388.96</v>
      </c>
    </row>
    <row r="3936" spans="2:5">
      <c r="B3936" s="213" t="s">
        <v>2469</v>
      </c>
      <c r="C3936" s="198">
        <v>6611838</v>
      </c>
      <c r="D3936" s="198">
        <v>6611838</v>
      </c>
      <c r="E3936" s="198">
        <v>3038891.54</v>
      </c>
    </row>
    <row r="3937" spans="2:5">
      <c r="B3937" s="212" t="s">
        <v>2470</v>
      </c>
      <c r="C3937" s="198">
        <v>6611838</v>
      </c>
      <c r="D3937" s="198">
        <v>6611838</v>
      </c>
      <c r="E3937" s="198">
        <v>3038891.54</v>
      </c>
    </row>
    <row r="3938" spans="2:5">
      <c r="B3938" s="213" t="s">
        <v>2471</v>
      </c>
      <c r="C3938" s="198">
        <v>11006928</v>
      </c>
      <c r="D3938" s="198">
        <v>2476558.4900000002</v>
      </c>
      <c r="E3938" s="198">
        <v>2476557.5</v>
      </c>
    </row>
    <row r="3939" spans="2:5">
      <c r="B3939" s="212" t="s">
        <v>2472</v>
      </c>
      <c r="C3939" s="198">
        <v>11006928</v>
      </c>
      <c r="D3939" s="198">
        <v>2476558.4900000002</v>
      </c>
      <c r="E3939" s="198">
        <v>2476557.5</v>
      </c>
    </row>
    <row r="3940" spans="2:5">
      <c r="B3940" s="213" t="s">
        <v>3796</v>
      </c>
      <c r="C3940" s="198">
        <v>6806687</v>
      </c>
      <c r="D3940" s="198">
        <v>306687</v>
      </c>
      <c r="E3940" s="198">
        <v>0</v>
      </c>
    </row>
    <row r="3941" spans="2:5">
      <c r="B3941" s="212" t="s">
        <v>3085</v>
      </c>
      <c r="C3941" s="198">
        <v>6806687</v>
      </c>
      <c r="D3941" s="198">
        <v>306687</v>
      </c>
      <c r="E3941" s="198">
        <v>0</v>
      </c>
    </row>
    <row r="3942" spans="2:5">
      <c r="B3942" s="213" t="s">
        <v>3795</v>
      </c>
      <c r="C3942" s="198">
        <v>11006928</v>
      </c>
      <c r="D3942" s="198">
        <v>11006928</v>
      </c>
      <c r="E3942" s="198">
        <v>2476558.6800000002</v>
      </c>
    </row>
    <row r="3943" spans="2:5">
      <c r="B3943" s="212" t="s">
        <v>2473</v>
      </c>
      <c r="C3943" s="198">
        <v>11006928</v>
      </c>
      <c r="D3943" s="198">
        <v>11006928</v>
      </c>
      <c r="E3943" s="198">
        <v>2476558.6800000002</v>
      </c>
    </row>
    <row r="3944" spans="2:5">
      <c r="B3944" s="213" t="s">
        <v>1113</v>
      </c>
      <c r="C3944" s="198">
        <v>787447495</v>
      </c>
      <c r="D3944" s="198">
        <v>571950145</v>
      </c>
      <c r="E3944" s="198">
        <v>532276034.27999997</v>
      </c>
    </row>
    <row r="3945" spans="2:5">
      <c r="B3945" s="212" t="s">
        <v>1114</v>
      </c>
      <c r="C3945" s="198">
        <v>787447495</v>
      </c>
      <c r="D3945" s="198">
        <v>571950145</v>
      </c>
      <c r="E3945" s="198">
        <v>532276034.27999997</v>
      </c>
    </row>
    <row r="3946" spans="2:5">
      <c r="B3946" s="213" t="s">
        <v>2113</v>
      </c>
      <c r="C3946" s="198">
        <v>10346096</v>
      </c>
      <c r="D3946" s="198">
        <v>10346096</v>
      </c>
      <c r="E3946" s="198">
        <v>0</v>
      </c>
    </row>
    <row r="3947" spans="2:5">
      <c r="B3947" s="212" t="s">
        <v>2114</v>
      </c>
      <c r="C3947" s="198">
        <v>10346096</v>
      </c>
      <c r="D3947" s="198">
        <v>10346096</v>
      </c>
      <c r="E3947" s="198">
        <v>0</v>
      </c>
    </row>
    <row r="3948" spans="2:5">
      <c r="B3948" s="213" t="s">
        <v>3794</v>
      </c>
      <c r="C3948" s="198">
        <v>94412579</v>
      </c>
      <c r="D3948" s="198">
        <v>94412580</v>
      </c>
      <c r="E3948" s="198">
        <v>94412572.120000005</v>
      </c>
    </row>
    <row r="3949" spans="2:5">
      <c r="B3949" s="212" t="s">
        <v>1115</v>
      </c>
      <c r="C3949" s="198">
        <v>94412579</v>
      </c>
      <c r="D3949" s="198">
        <v>94412580</v>
      </c>
      <c r="E3949" s="198">
        <v>94412572.120000005</v>
      </c>
    </row>
    <row r="3950" spans="2:5">
      <c r="B3950" s="213" t="s">
        <v>596</v>
      </c>
      <c r="C3950" s="198">
        <v>223408855</v>
      </c>
      <c r="D3950" s="198">
        <v>204560588</v>
      </c>
      <c r="E3950" s="198">
        <v>112501505.81</v>
      </c>
    </row>
    <row r="3951" spans="2:5">
      <c r="B3951" s="212" t="s">
        <v>946</v>
      </c>
      <c r="C3951" s="198">
        <v>3112837</v>
      </c>
      <c r="D3951" s="198">
        <v>0</v>
      </c>
      <c r="E3951" s="198">
        <v>0</v>
      </c>
    </row>
    <row r="3952" spans="2:5">
      <c r="B3952" s="212" t="s">
        <v>1115</v>
      </c>
      <c r="C3952" s="198">
        <v>220296018</v>
      </c>
      <c r="D3952" s="198">
        <v>204560588</v>
      </c>
      <c r="E3952" s="198">
        <v>112501505.81</v>
      </c>
    </row>
    <row r="3953" spans="2:5">
      <c r="B3953" s="213" t="s">
        <v>2474</v>
      </c>
      <c r="C3953" s="198">
        <v>11006928</v>
      </c>
      <c r="D3953" s="198">
        <v>2605385.35</v>
      </c>
      <c r="E3953" s="198">
        <v>2605375.0699999998</v>
      </c>
    </row>
    <row r="3954" spans="2:5">
      <c r="B3954" s="212" t="s">
        <v>2475</v>
      </c>
      <c r="C3954" s="198">
        <v>11006928</v>
      </c>
      <c r="D3954" s="198">
        <v>2605385.35</v>
      </c>
      <c r="E3954" s="198">
        <v>2605375.0699999998</v>
      </c>
    </row>
    <row r="3955" spans="2:5">
      <c r="B3955" s="213" t="s">
        <v>3793</v>
      </c>
      <c r="C3955" s="198">
        <v>11006928</v>
      </c>
      <c r="D3955" s="198">
        <v>2605385.4</v>
      </c>
      <c r="E3955" s="198">
        <v>2605375.08</v>
      </c>
    </row>
    <row r="3956" spans="2:5">
      <c r="B3956" s="212" t="s">
        <v>2476</v>
      </c>
      <c r="C3956" s="198">
        <v>11006928</v>
      </c>
      <c r="D3956" s="198">
        <v>2605385.4</v>
      </c>
      <c r="E3956" s="198">
        <v>2605375.08</v>
      </c>
    </row>
    <row r="3957" spans="2:5">
      <c r="B3957" s="213" t="s">
        <v>3792</v>
      </c>
      <c r="C3957" s="198">
        <v>1160115</v>
      </c>
      <c r="D3957" s="198">
        <v>0</v>
      </c>
      <c r="E3957" s="198">
        <v>0</v>
      </c>
    </row>
    <row r="3958" spans="2:5">
      <c r="B3958" s="212" t="s">
        <v>3086</v>
      </c>
      <c r="C3958" s="198">
        <v>1160115</v>
      </c>
      <c r="D3958" s="198">
        <v>0</v>
      </c>
      <c r="E3958" s="198">
        <v>0</v>
      </c>
    </row>
    <row r="3959" spans="2:5">
      <c r="B3959" s="213" t="s">
        <v>597</v>
      </c>
      <c r="C3959" s="198">
        <v>24296428</v>
      </c>
      <c r="D3959" s="198">
        <v>1665754.88</v>
      </c>
      <c r="E3959" s="198">
        <v>0</v>
      </c>
    </row>
    <row r="3960" spans="2:5">
      <c r="B3960" s="212" t="s">
        <v>947</v>
      </c>
      <c r="C3960" s="198">
        <v>14289559</v>
      </c>
      <c r="D3960" s="198">
        <v>903010.88</v>
      </c>
      <c r="E3960" s="198">
        <v>0</v>
      </c>
    </row>
    <row r="3961" spans="2:5">
      <c r="B3961" s="212" t="s">
        <v>3086</v>
      </c>
      <c r="C3961" s="198">
        <v>10006869</v>
      </c>
      <c r="D3961" s="198">
        <v>762744</v>
      </c>
      <c r="E3961" s="198">
        <v>0</v>
      </c>
    </row>
    <row r="3962" spans="2:5">
      <c r="B3962" s="213" t="s">
        <v>3791</v>
      </c>
      <c r="C3962" s="198">
        <v>0</v>
      </c>
      <c r="D3962" s="198">
        <v>9462001</v>
      </c>
      <c r="E3962" s="198">
        <v>2093380.71</v>
      </c>
    </row>
    <row r="3963" spans="2:5">
      <c r="B3963" s="212" t="s">
        <v>3140</v>
      </c>
      <c r="C3963" s="198">
        <v>0</v>
      </c>
      <c r="D3963" s="198">
        <v>9462001</v>
      </c>
      <c r="E3963" s="198">
        <v>2093380.71</v>
      </c>
    </row>
    <row r="3964" spans="2:5">
      <c r="B3964" s="213" t="s">
        <v>2477</v>
      </c>
      <c r="C3964" s="198">
        <v>6611838</v>
      </c>
      <c r="D3964" s="198">
        <v>1645145.09</v>
      </c>
      <c r="E3964" s="198">
        <v>1645142.02</v>
      </c>
    </row>
    <row r="3965" spans="2:5">
      <c r="B3965" s="212" t="s">
        <v>2478</v>
      </c>
      <c r="C3965" s="198">
        <v>6611838</v>
      </c>
      <c r="D3965" s="198">
        <v>1645145.09</v>
      </c>
      <c r="E3965" s="198">
        <v>1645142.02</v>
      </c>
    </row>
    <row r="3966" spans="2:5">
      <c r="B3966" s="213" t="s">
        <v>3790</v>
      </c>
      <c r="C3966" s="198">
        <v>0</v>
      </c>
      <c r="D3966" s="198">
        <v>9462001</v>
      </c>
      <c r="E3966" s="198">
        <v>0</v>
      </c>
    </row>
    <row r="3967" spans="2:5">
      <c r="B3967" s="212" t="s">
        <v>3141</v>
      </c>
      <c r="C3967" s="198">
        <v>0</v>
      </c>
      <c r="D3967" s="198">
        <v>9462001</v>
      </c>
      <c r="E3967" s="198">
        <v>0</v>
      </c>
    </row>
    <row r="3968" spans="2:5">
      <c r="B3968" s="213" t="s">
        <v>2479</v>
      </c>
      <c r="C3968" s="198">
        <v>11006928</v>
      </c>
      <c r="D3968" s="198">
        <v>11006928</v>
      </c>
      <c r="E3968" s="198">
        <v>2422018.4</v>
      </c>
    </row>
    <row r="3969" spans="2:5">
      <c r="B3969" s="212" t="s">
        <v>2480</v>
      </c>
      <c r="C3969" s="198">
        <v>11006928</v>
      </c>
      <c r="D3969" s="198">
        <v>11006928</v>
      </c>
      <c r="E3969" s="198">
        <v>2422018.4</v>
      </c>
    </row>
    <row r="3970" spans="2:5">
      <c r="B3970" s="213" t="s">
        <v>2481</v>
      </c>
      <c r="C3970" s="198">
        <v>6611838</v>
      </c>
      <c r="D3970" s="198">
        <v>6611838</v>
      </c>
      <c r="E3970" s="198">
        <v>1651285.08</v>
      </c>
    </row>
    <row r="3971" spans="2:5">
      <c r="B3971" s="212" t="s">
        <v>2482</v>
      </c>
      <c r="C3971" s="198">
        <v>6611838</v>
      </c>
      <c r="D3971" s="198">
        <v>6611838</v>
      </c>
      <c r="E3971" s="198">
        <v>1651285.08</v>
      </c>
    </row>
    <row r="3972" spans="2:5">
      <c r="B3972" s="213" t="s">
        <v>3789</v>
      </c>
      <c r="C3972" s="198">
        <v>0</v>
      </c>
      <c r="D3972" s="198">
        <v>9462001</v>
      </c>
      <c r="E3972" s="198">
        <v>1774905.47</v>
      </c>
    </row>
    <row r="3973" spans="2:5">
      <c r="B3973" s="212" t="s">
        <v>3142</v>
      </c>
      <c r="C3973" s="198">
        <v>0</v>
      </c>
      <c r="D3973" s="198">
        <v>9462001</v>
      </c>
      <c r="E3973" s="198">
        <v>1774905.47</v>
      </c>
    </row>
    <row r="3974" spans="2:5">
      <c r="B3974" s="213" t="s">
        <v>3788</v>
      </c>
      <c r="C3974" s="198">
        <v>11006928</v>
      </c>
      <c r="D3974" s="198">
        <v>11006928</v>
      </c>
      <c r="E3974" s="198">
        <v>2422018.4</v>
      </c>
    </row>
    <row r="3975" spans="2:5">
      <c r="B3975" s="212" t="s">
        <v>2483</v>
      </c>
      <c r="C3975" s="198">
        <v>11006928</v>
      </c>
      <c r="D3975" s="198">
        <v>11006928</v>
      </c>
      <c r="E3975" s="198">
        <v>2422018.4</v>
      </c>
    </row>
    <row r="3976" spans="2:5">
      <c r="B3976" s="213" t="s">
        <v>3787</v>
      </c>
      <c r="C3976" s="198">
        <v>0</v>
      </c>
      <c r="D3976" s="198">
        <v>1993754.82</v>
      </c>
      <c r="E3976" s="198">
        <v>1985056.3</v>
      </c>
    </row>
    <row r="3977" spans="2:5">
      <c r="B3977" s="212" t="s">
        <v>3256</v>
      </c>
      <c r="C3977" s="198">
        <v>0</v>
      </c>
      <c r="D3977" s="198">
        <v>1993754.82</v>
      </c>
      <c r="E3977" s="198">
        <v>1985056.3</v>
      </c>
    </row>
    <row r="3978" spans="2:5">
      <c r="B3978" s="213" t="s">
        <v>1116</v>
      </c>
      <c r="C3978" s="198">
        <v>302909557</v>
      </c>
      <c r="D3978" s="198">
        <v>287971279</v>
      </c>
      <c r="E3978" s="198">
        <v>80217041.730000004</v>
      </c>
    </row>
    <row r="3979" spans="2:5">
      <c r="B3979" s="212" t="s">
        <v>1117</v>
      </c>
      <c r="C3979" s="198">
        <v>302909557</v>
      </c>
      <c r="D3979" s="198">
        <v>287971279</v>
      </c>
      <c r="E3979" s="198">
        <v>80217041.730000004</v>
      </c>
    </row>
    <row r="3980" spans="2:5">
      <c r="B3980" s="213" t="s">
        <v>2484</v>
      </c>
      <c r="C3980" s="198">
        <v>11006928</v>
      </c>
      <c r="D3980" s="198">
        <v>11006928</v>
      </c>
      <c r="E3980" s="198">
        <v>2422018.4</v>
      </c>
    </row>
    <row r="3981" spans="2:5">
      <c r="B3981" s="212" t="s">
        <v>2485</v>
      </c>
      <c r="C3981" s="198">
        <v>11006928</v>
      </c>
      <c r="D3981" s="198">
        <v>11006928</v>
      </c>
      <c r="E3981" s="198">
        <v>2422018.4</v>
      </c>
    </row>
    <row r="3982" spans="2:5">
      <c r="B3982" s="213" t="s">
        <v>2486</v>
      </c>
      <c r="C3982" s="198">
        <v>21391664</v>
      </c>
      <c r="D3982" s="198">
        <v>24107059.399999999</v>
      </c>
      <c r="E3982" s="198">
        <v>4821411.88</v>
      </c>
    </row>
    <row r="3983" spans="2:5">
      <c r="B3983" s="212" t="s">
        <v>2487</v>
      </c>
      <c r="C3983" s="198">
        <v>21391664</v>
      </c>
      <c r="D3983" s="198">
        <v>24107059.399999999</v>
      </c>
      <c r="E3983" s="198">
        <v>4821411.88</v>
      </c>
    </row>
    <row r="3984" spans="2:5">
      <c r="B3984" s="213" t="s">
        <v>3786</v>
      </c>
      <c r="C3984" s="198">
        <v>2225932869</v>
      </c>
      <c r="D3984" s="198">
        <v>1171497553</v>
      </c>
      <c r="E3984" s="198">
        <v>0</v>
      </c>
    </row>
    <row r="3985" spans="2:5">
      <c r="B3985" s="212" t="s">
        <v>3087</v>
      </c>
      <c r="C3985" s="198">
        <v>2225932869</v>
      </c>
      <c r="D3985" s="198">
        <v>1171497553</v>
      </c>
      <c r="E3985" s="198">
        <v>0</v>
      </c>
    </row>
    <row r="3986" spans="2:5">
      <c r="B3986" s="213" t="s">
        <v>2745</v>
      </c>
      <c r="C3986" s="198">
        <v>11006928</v>
      </c>
      <c r="D3986" s="198">
        <v>2468272.5</v>
      </c>
      <c r="E3986" s="198">
        <v>2468271.5</v>
      </c>
    </row>
    <row r="3987" spans="2:5">
      <c r="B3987" s="212" t="s">
        <v>2488</v>
      </c>
      <c r="C3987" s="198">
        <v>11006928</v>
      </c>
      <c r="D3987" s="198">
        <v>2468272.5</v>
      </c>
      <c r="E3987" s="198">
        <v>2468271.5</v>
      </c>
    </row>
    <row r="3988" spans="2:5">
      <c r="B3988" s="213" t="s">
        <v>2489</v>
      </c>
      <c r="C3988" s="198">
        <v>11006928</v>
      </c>
      <c r="D3988" s="198">
        <v>11006928</v>
      </c>
      <c r="E3988" s="198">
        <v>6706195.0700000003</v>
      </c>
    </row>
    <row r="3989" spans="2:5">
      <c r="B3989" s="212" t="s">
        <v>2490</v>
      </c>
      <c r="C3989" s="198">
        <v>11006928</v>
      </c>
      <c r="D3989" s="198">
        <v>11006928</v>
      </c>
      <c r="E3989" s="198">
        <v>6706195.0700000003</v>
      </c>
    </row>
    <row r="3990" spans="2:5">
      <c r="B3990" s="213" t="s">
        <v>2491</v>
      </c>
      <c r="C3990" s="198">
        <v>4684890</v>
      </c>
      <c r="D3990" s="198">
        <v>4684890</v>
      </c>
      <c r="E3990" s="198">
        <v>2654195.19</v>
      </c>
    </row>
    <row r="3991" spans="2:5">
      <c r="B3991" s="212" t="s">
        <v>2492</v>
      </c>
      <c r="C3991" s="198">
        <v>4684890</v>
      </c>
      <c r="D3991" s="198">
        <v>4684890</v>
      </c>
      <c r="E3991" s="198">
        <v>2654195.19</v>
      </c>
    </row>
    <row r="3992" spans="2:5">
      <c r="B3992" s="213" t="s">
        <v>3785</v>
      </c>
      <c r="C3992" s="198">
        <v>11006928</v>
      </c>
      <c r="D3992" s="198">
        <v>11006928</v>
      </c>
      <c r="E3992" s="198">
        <v>6612539.0800000001</v>
      </c>
    </row>
    <row r="3993" spans="2:5">
      <c r="B3993" s="212" t="s">
        <v>2493</v>
      </c>
      <c r="C3993" s="198">
        <v>11006928</v>
      </c>
      <c r="D3993" s="198">
        <v>11006928</v>
      </c>
      <c r="E3993" s="198">
        <v>6612539.0800000001</v>
      </c>
    </row>
    <row r="3994" spans="2:5">
      <c r="B3994" s="213" t="s">
        <v>2746</v>
      </c>
      <c r="C3994" s="198">
        <v>342816414</v>
      </c>
      <c r="D3994" s="198">
        <v>325037832</v>
      </c>
      <c r="E3994" s="198">
        <v>149697919.56999999</v>
      </c>
    </row>
    <row r="3995" spans="2:5">
      <c r="B3995" s="212" t="s">
        <v>1118</v>
      </c>
      <c r="C3995" s="198">
        <v>342816414</v>
      </c>
      <c r="D3995" s="198">
        <v>325037832</v>
      </c>
      <c r="E3995" s="198">
        <v>149697919.56999999</v>
      </c>
    </row>
    <row r="3996" spans="2:5">
      <c r="B3996" s="213" t="s">
        <v>2494</v>
      </c>
      <c r="C3996" s="198">
        <v>6611838</v>
      </c>
      <c r="D3996" s="198">
        <v>6611838</v>
      </c>
      <c r="E3996" s="198">
        <v>3815713.44</v>
      </c>
    </row>
    <row r="3997" spans="2:5">
      <c r="B3997" s="212" t="s">
        <v>2495</v>
      </c>
      <c r="C3997" s="198">
        <v>6611838</v>
      </c>
      <c r="D3997" s="198">
        <v>6611838</v>
      </c>
      <c r="E3997" s="198">
        <v>3815713.44</v>
      </c>
    </row>
    <row r="3998" spans="2:5">
      <c r="B3998" s="213" t="s">
        <v>2496</v>
      </c>
      <c r="C3998" s="198">
        <v>11006928</v>
      </c>
      <c r="D3998" s="198">
        <v>11006928</v>
      </c>
      <c r="E3998" s="198">
        <v>4095398.7</v>
      </c>
    </row>
    <row r="3999" spans="2:5">
      <c r="B3999" s="212" t="s">
        <v>2497</v>
      </c>
      <c r="C3999" s="198">
        <v>11006928</v>
      </c>
      <c r="D3999" s="198">
        <v>11006928</v>
      </c>
      <c r="E3999" s="198">
        <v>4095398.7</v>
      </c>
    </row>
    <row r="4000" spans="2:5">
      <c r="B4000" s="213" t="s">
        <v>3784</v>
      </c>
      <c r="C4000" s="198">
        <v>11006928</v>
      </c>
      <c r="D4000" s="198">
        <v>11006928</v>
      </c>
      <c r="E4000" s="198">
        <v>4045177.9</v>
      </c>
    </row>
    <row r="4001" spans="2:5">
      <c r="B4001" s="212" t="s">
        <v>2498</v>
      </c>
      <c r="C4001" s="198">
        <v>11006928</v>
      </c>
      <c r="D4001" s="198">
        <v>11006928</v>
      </c>
      <c r="E4001" s="198">
        <v>4045177.9</v>
      </c>
    </row>
    <row r="4002" spans="2:5">
      <c r="B4002" s="213" t="s">
        <v>1119</v>
      </c>
      <c r="C4002" s="198">
        <v>454550517</v>
      </c>
      <c r="D4002" s="198">
        <v>435636909</v>
      </c>
      <c r="E4002" s="198">
        <v>113481646.23</v>
      </c>
    </row>
    <row r="4003" spans="2:5">
      <c r="B4003" s="212" t="s">
        <v>1120</v>
      </c>
      <c r="C4003" s="198">
        <v>454550517</v>
      </c>
      <c r="D4003" s="198">
        <v>435636909</v>
      </c>
      <c r="E4003" s="198">
        <v>113481646.23</v>
      </c>
    </row>
    <row r="4004" spans="2:5">
      <c r="B4004" s="219" t="s">
        <v>283</v>
      </c>
      <c r="C4004" s="218">
        <v>546024916</v>
      </c>
      <c r="D4004" s="218">
        <v>326470530.61000001</v>
      </c>
      <c r="E4004" s="218">
        <v>140390957.05000001</v>
      </c>
    </row>
    <row r="4005" spans="2:5">
      <c r="B4005" s="213" t="s">
        <v>3783</v>
      </c>
      <c r="C4005" s="198">
        <v>292970899</v>
      </c>
      <c r="D4005" s="198">
        <v>103416513.61</v>
      </c>
      <c r="E4005" s="198">
        <v>19692811.080000002</v>
      </c>
    </row>
    <row r="4006" spans="2:5">
      <c r="B4006" s="212" t="s">
        <v>1404</v>
      </c>
      <c r="C4006" s="198">
        <v>292970899</v>
      </c>
      <c r="D4006" s="198">
        <v>103416513.61</v>
      </c>
      <c r="E4006" s="198">
        <v>19692811.080000002</v>
      </c>
    </row>
    <row r="4007" spans="2:5">
      <c r="B4007" s="213" t="s">
        <v>3782</v>
      </c>
      <c r="C4007" s="198">
        <v>253054017</v>
      </c>
      <c r="D4007" s="198">
        <v>223054017</v>
      </c>
      <c r="E4007" s="198">
        <v>120698145.97</v>
      </c>
    </row>
    <row r="4008" spans="2:5">
      <c r="B4008" s="212" t="s">
        <v>2542</v>
      </c>
      <c r="C4008" s="198">
        <v>253054017</v>
      </c>
      <c r="D4008" s="198">
        <v>223054017</v>
      </c>
      <c r="E4008" s="198">
        <v>120698145.97</v>
      </c>
    </row>
    <row r="4009" spans="2:5">
      <c r="B4009" s="219" t="s">
        <v>298</v>
      </c>
      <c r="C4009" s="218">
        <v>1513422256</v>
      </c>
      <c r="D4009" s="218">
        <v>897685926.53999996</v>
      </c>
      <c r="E4009" s="218">
        <v>769409816.85000002</v>
      </c>
    </row>
    <row r="4010" spans="2:5">
      <c r="B4010" s="213" t="s">
        <v>2735</v>
      </c>
      <c r="C4010" s="198">
        <v>0</v>
      </c>
      <c r="D4010" s="198">
        <v>63750000</v>
      </c>
      <c r="E4010" s="198">
        <v>44417996.100000001</v>
      </c>
    </row>
    <row r="4011" spans="2:5">
      <c r="B4011" s="212" t="s">
        <v>924</v>
      </c>
      <c r="C4011" s="198">
        <v>0</v>
      </c>
      <c r="D4011" s="198">
        <v>63750000</v>
      </c>
      <c r="E4011" s="198">
        <v>44417996.100000001</v>
      </c>
    </row>
    <row r="4012" spans="2:5">
      <c r="B4012" s="213" t="s">
        <v>3781</v>
      </c>
      <c r="C4012" s="198">
        <v>1053129174</v>
      </c>
      <c r="D4012" s="198">
        <v>2401053.54</v>
      </c>
      <c r="E4012" s="198">
        <v>0</v>
      </c>
    </row>
    <row r="4013" spans="2:5">
      <c r="B4013" s="212" t="s">
        <v>1111</v>
      </c>
      <c r="C4013" s="198">
        <v>1053129174</v>
      </c>
      <c r="D4013" s="198">
        <v>2401053.54</v>
      </c>
      <c r="E4013" s="198">
        <v>0</v>
      </c>
    </row>
    <row r="4014" spans="2:5">
      <c r="B4014" s="213" t="s">
        <v>3780</v>
      </c>
      <c r="C4014" s="198">
        <v>250000000</v>
      </c>
      <c r="D4014" s="198">
        <v>250000000</v>
      </c>
      <c r="E4014" s="198">
        <v>250000000</v>
      </c>
    </row>
    <row r="4015" spans="2:5">
      <c r="B4015" s="212" t="s">
        <v>926</v>
      </c>
      <c r="C4015" s="198">
        <v>250000000</v>
      </c>
      <c r="D4015" s="198">
        <v>250000000</v>
      </c>
      <c r="E4015" s="198">
        <v>250000000</v>
      </c>
    </row>
    <row r="4016" spans="2:5">
      <c r="B4016" s="213" t="s">
        <v>3779</v>
      </c>
      <c r="C4016" s="198">
        <v>0</v>
      </c>
      <c r="D4016" s="198">
        <v>23438130</v>
      </c>
      <c r="E4016" s="198">
        <v>18750503.09</v>
      </c>
    </row>
    <row r="4017" spans="2:5">
      <c r="B4017" s="212" t="s">
        <v>3213</v>
      </c>
      <c r="C4017" s="198">
        <v>0</v>
      </c>
      <c r="D4017" s="198">
        <v>23438130</v>
      </c>
      <c r="E4017" s="198">
        <v>18750503.09</v>
      </c>
    </row>
    <row r="4018" spans="2:5">
      <c r="B4018" s="213" t="s">
        <v>3778</v>
      </c>
      <c r="C4018" s="198">
        <v>0</v>
      </c>
      <c r="D4018" s="198">
        <v>125078159</v>
      </c>
      <c r="E4018" s="198">
        <v>125078159</v>
      </c>
    </row>
    <row r="4019" spans="2:5">
      <c r="B4019" s="212" t="s">
        <v>3212</v>
      </c>
      <c r="C4019" s="198">
        <v>0</v>
      </c>
      <c r="D4019" s="198">
        <v>125078159</v>
      </c>
      <c r="E4019" s="198">
        <v>125078159</v>
      </c>
    </row>
    <row r="4020" spans="2:5">
      <c r="B4020" s="213" t="s">
        <v>3072</v>
      </c>
      <c r="C4020" s="198">
        <v>0</v>
      </c>
      <c r="D4020" s="198">
        <v>312751000</v>
      </c>
      <c r="E4020" s="198">
        <v>312751000</v>
      </c>
    </row>
    <row r="4021" spans="2:5">
      <c r="B4021" s="212" t="s">
        <v>2563</v>
      </c>
      <c r="C4021" s="198">
        <v>0</v>
      </c>
      <c r="D4021" s="198">
        <v>312751000</v>
      </c>
      <c r="E4021" s="198">
        <v>312751000</v>
      </c>
    </row>
    <row r="4022" spans="2:5">
      <c r="B4022" s="213" t="s">
        <v>3777</v>
      </c>
      <c r="C4022" s="198">
        <v>210293082</v>
      </c>
      <c r="D4022" s="198">
        <v>120267584</v>
      </c>
      <c r="E4022" s="198">
        <v>18412158.66</v>
      </c>
    </row>
    <row r="4023" spans="2:5">
      <c r="B4023" s="212" t="s">
        <v>1112</v>
      </c>
      <c r="C4023" s="198">
        <v>210293082</v>
      </c>
      <c r="D4023" s="198">
        <v>120267584</v>
      </c>
      <c r="E4023" s="198">
        <v>18412158.66</v>
      </c>
    </row>
    <row r="4024" spans="2:5">
      <c r="B4024" s="219" t="s">
        <v>284</v>
      </c>
      <c r="C4024" s="218">
        <v>11111323924</v>
      </c>
      <c r="D4024" s="218">
        <v>8704754919</v>
      </c>
      <c r="E4024" s="218">
        <v>5246577245.1700001</v>
      </c>
    </row>
    <row r="4025" spans="2:5">
      <c r="B4025" s="213" t="s">
        <v>579</v>
      </c>
      <c r="C4025" s="198">
        <v>2589740270</v>
      </c>
      <c r="D4025" s="198">
        <v>3858461640</v>
      </c>
      <c r="E4025" s="198">
        <v>1481272858.79</v>
      </c>
    </row>
    <row r="4026" spans="2:5">
      <c r="B4026" s="212" t="s">
        <v>925</v>
      </c>
      <c r="C4026" s="198">
        <v>2589740270</v>
      </c>
      <c r="D4026" s="198">
        <v>3858461640</v>
      </c>
      <c r="E4026" s="198">
        <v>1481272858.79</v>
      </c>
    </row>
    <row r="4027" spans="2:5">
      <c r="B4027" s="213" t="s">
        <v>580</v>
      </c>
      <c r="C4027" s="198">
        <v>8435000000</v>
      </c>
      <c r="D4027" s="198">
        <v>4238500000</v>
      </c>
      <c r="E4027" s="198">
        <v>3504218931.4000001</v>
      </c>
    </row>
    <row r="4028" spans="2:5">
      <c r="B4028" s="212" t="s">
        <v>927</v>
      </c>
      <c r="C4028" s="198">
        <v>8435000000</v>
      </c>
      <c r="D4028" s="198">
        <v>4238500000</v>
      </c>
      <c r="E4028" s="198">
        <v>3504218931.4000001</v>
      </c>
    </row>
    <row r="4029" spans="2:5">
      <c r="B4029" s="213" t="s">
        <v>2736</v>
      </c>
      <c r="C4029" s="198">
        <v>86583654</v>
      </c>
      <c r="D4029" s="198">
        <v>607793279</v>
      </c>
      <c r="E4029" s="198">
        <v>261085454.97999999</v>
      </c>
    </row>
    <row r="4030" spans="2:5">
      <c r="B4030" s="212" t="s">
        <v>929</v>
      </c>
      <c r="C4030" s="198">
        <v>86583654</v>
      </c>
      <c r="D4030" s="198">
        <v>607793279</v>
      </c>
      <c r="E4030" s="198">
        <v>261085454.97999999</v>
      </c>
    </row>
    <row r="4031" spans="2:5">
      <c r="B4031" s="214" t="s">
        <v>297</v>
      </c>
      <c r="C4031" s="198">
        <v>7775541171</v>
      </c>
      <c r="D4031" s="198">
        <v>7115112224.25</v>
      </c>
      <c r="E4031" s="198">
        <v>887904638.12</v>
      </c>
    </row>
    <row r="4032" spans="2:5">
      <c r="B4032" s="219" t="s">
        <v>281</v>
      </c>
      <c r="C4032" s="218">
        <v>1247502861</v>
      </c>
      <c r="D4032" s="218">
        <v>1745320596.2500002</v>
      </c>
      <c r="E4032" s="218">
        <v>335796095.8900001</v>
      </c>
    </row>
    <row r="4033" spans="2:5">
      <c r="B4033" s="213" t="s">
        <v>282</v>
      </c>
      <c r="C4033" s="198">
        <v>293156045</v>
      </c>
      <c r="D4033" s="198">
        <v>335262116.19999999</v>
      </c>
      <c r="E4033" s="198">
        <v>99366378.330000028</v>
      </c>
    </row>
    <row r="4034" spans="2:5">
      <c r="B4034" s="212" t="s">
        <v>950</v>
      </c>
      <c r="C4034" s="198">
        <v>204230000</v>
      </c>
      <c r="D4034" s="198">
        <v>204230000</v>
      </c>
      <c r="E4034" s="198">
        <v>74150100.480000019</v>
      </c>
    </row>
    <row r="4035" spans="2:5">
      <c r="B4035" s="212" t="s">
        <v>3103</v>
      </c>
      <c r="C4035" s="198">
        <v>0</v>
      </c>
      <c r="D4035" s="198">
        <v>55906071.200000003</v>
      </c>
      <c r="E4035" s="198">
        <v>25216277.850000005</v>
      </c>
    </row>
    <row r="4036" spans="2:5">
      <c r="B4036" s="212" t="s">
        <v>951</v>
      </c>
      <c r="C4036" s="198">
        <v>84350000</v>
      </c>
      <c r="D4036" s="198">
        <v>70550000</v>
      </c>
      <c r="E4036" s="198">
        <v>0</v>
      </c>
    </row>
    <row r="4037" spans="2:5">
      <c r="B4037" s="212" t="s">
        <v>3088</v>
      </c>
      <c r="C4037" s="198">
        <v>3615000</v>
      </c>
      <c r="D4037" s="198">
        <v>3615000</v>
      </c>
      <c r="E4037" s="198">
        <v>0</v>
      </c>
    </row>
    <row r="4038" spans="2:5">
      <c r="B4038" s="212" t="s">
        <v>952</v>
      </c>
      <c r="C4038" s="198">
        <v>961045</v>
      </c>
      <c r="D4038" s="198">
        <v>961045</v>
      </c>
      <c r="E4038" s="198">
        <v>0</v>
      </c>
    </row>
    <row r="4039" spans="2:5">
      <c r="B4039" s="213" t="s">
        <v>599</v>
      </c>
      <c r="C4039" s="198">
        <v>52460000</v>
      </c>
      <c r="D4039" s="198">
        <v>33860000</v>
      </c>
      <c r="E4039" s="198">
        <v>15606575.189999999</v>
      </c>
    </row>
    <row r="4040" spans="2:5">
      <c r="B4040" s="212" t="s">
        <v>953</v>
      </c>
      <c r="C4040" s="198">
        <v>52460000</v>
      </c>
      <c r="D4040" s="198">
        <v>33860000</v>
      </c>
      <c r="E4040" s="198">
        <v>15606575.189999999</v>
      </c>
    </row>
    <row r="4041" spans="2:5">
      <c r="B4041" s="213" t="s">
        <v>3776</v>
      </c>
      <c r="C4041" s="198">
        <v>0</v>
      </c>
      <c r="D4041" s="198">
        <v>1498000</v>
      </c>
      <c r="E4041" s="198">
        <v>0</v>
      </c>
    </row>
    <row r="4042" spans="2:5">
      <c r="B4042" s="212" t="s">
        <v>3205</v>
      </c>
      <c r="C4042" s="198">
        <v>0</v>
      </c>
      <c r="D4042" s="198">
        <v>1498000</v>
      </c>
      <c r="E4042" s="198">
        <v>0</v>
      </c>
    </row>
    <row r="4043" spans="2:5">
      <c r="B4043" s="213" t="s">
        <v>2747</v>
      </c>
      <c r="C4043" s="198">
        <v>10566528</v>
      </c>
      <c r="D4043" s="198">
        <v>10566528</v>
      </c>
      <c r="E4043" s="198">
        <v>6098349.9000000004</v>
      </c>
    </row>
    <row r="4044" spans="2:5">
      <c r="B4044" s="212" t="s">
        <v>954</v>
      </c>
      <c r="C4044" s="198">
        <v>10566528</v>
      </c>
      <c r="D4044" s="198">
        <v>10566528</v>
      </c>
      <c r="E4044" s="198">
        <v>6098349.9000000004</v>
      </c>
    </row>
    <row r="4045" spans="2:5">
      <c r="B4045" s="213" t="s">
        <v>600</v>
      </c>
      <c r="C4045" s="198">
        <v>81961307</v>
      </c>
      <c r="D4045" s="198">
        <v>202997072.28999999</v>
      </c>
      <c r="E4045" s="198">
        <v>57129203.359999999</v>
      </c>
    </row>
    <row r="4046" spans="2:5">
      <c r="B4046" s="212" t="s">
        <v>955</v>
      </c>
      <c r="C4046" s="198">
        <v>81961307</v>
      </c>
      <c r="D4046" s="198">
        <v>202997072.28999999</v>
      </c>
      <c r="E4046" s="198">
        <v>57129203.359999999</v>
      </c>
    </row>
    <row r="4047" spans="2:5">
      <c r="B4047" s="213" t="s">
        <v>1044</v>
      </c>
      <c r="C4047" s="198">
        <v>4252757</v>
      </c>
      <c r="D4047" s="198">
        <v>7881780</v>
      </c>
      <c r="E4047" s="198">
        <v>6305422.6500000004</v>
      </c>
    </row>
    <row r="4048" spans="2:5">
      <c r="B4048" s="212" t="s">
        <v>1045</v>
      </c>
      <c r="C4048" s="198">
        <v>4252757</v>
      </c>
      <c r="D4048" s="198">
        <v>7881780</v>
      </c>
      <c r="E4048" s="198">
        <v>6305422.6500000004</v>
      </c>
    </row>
    <row r="4049" spans="2:5">
      <c r="B4049" s="213" t="s">
        <v>2748</v>
      </c>
      <c r="C4049" s="198">
        <v>21668804</v>
      </c>
      <c r="D4049" s="198">
        <v>26668804</v>
      </c>
      <c r="E4049" s="198">
        <v>21399195.52</v>
      </c>
    </row>
    <row r="4050" spans="2:5">
      <c r="B4050" s="212" t="s">
        <v>1046</v>
      </c>
      <c r="C4050" s="198">
        <v>21668804</v>
      </c>
      <c r="D4050" s="198">
        <v>26668804</v>
      </c>
      <c r="E4050" s="198">
        <v>21399195.52</v>
      </c>
    </row>
    <row r="4051" spans="2:5">
      <c r="B4051" s="213" t="s">
        <v>3775</v>
      </c>
      <c r="C4051" s="198">
        <v>3495166</v>
      </c>
      <c r="D4051" s="198">
        <v>3495166</v>
      </c>
      <c r="E4051" s="198">
        <v>2223494.96</v>
      </c>
    </row>
    <row r="4052" spans="2:5">
      <c r="B4052" s="212" t="s">
        <v>957</v>
      </c>
      <c r="C4052" s="198">
        <v>3495166</v>
      </c>
      <c r="D4052" s="198">
        <v>3495166</v>
      </c>
      <c r="E4052" s="198">
        <v>2223494.96</v>
      </c>
    </row>
    <row r="4053" spans="2:5">
      <c r="B4053" s="213" t="s">
        <v>603</v>
      </c>
      <c r="C4053" s="198">
        <v>85603015</v>
      </c>
      <c r="D4053" s="198">
        <v>0.83</v>
      </c>
      <c r="E4053" s="198">
        <v>0</v>
      </c>
    </row>
    <row r="4054" spans="2:5">
      <c r="B4054" s="212" t="s">
        <v>959</v>
      </c>
      <c r="C4054" s="198">
        <v>85603015</v>
      </c>
      <c r="D4054" s="198">
        <v>0.83</v>
      </c>
      <c r="E4054" s="198">
        <v>0</v>
      </c>
    </row>
    <row r="4055" spans="2:5">
      <c r="B4055" s="213" t="s">
        <v>602</v>
      </c>
      <c r="C4055" s="198">
        <v>521017995</v>
      </c>
      <c r="D4055" s="198">
        <v>137745238</v>
      </c>
      <c r="E4055" s="198">
        <v>0</v>
      </c>
    </row>
    <row r="4056" spans="2:5">
      <c r="B4056" s="212" t="s">
        <v>958</v>
      </c>
      <c r="C4056" s="198">
        <v>521017995</v>
      </c>
      <c r="D4056" s="198">
        <v>137745238</v>
      </c>
      <c r="E4056" s="198">
        <v>0</v>
      </c>
    </row>
    <row r="4057" spans="2:5">
      <c r="B4057" s="213" t="s">
        <v>986</v>
      </c>
      <c r="C4057" s="198">
        <v>8172215</v>
      </c>
      <c r="D4057" s="198">
        <v>8607582</v>
      </c>
      <c r="E4057" s="198">
        <v>8607582</v>
      </c>
    </row>
    <row r="4058" spans="2:5">
      <c r="B4058" s="212" t="s">
        <v>987</v>
      </c>
      <c r="C4058" s="198">
        <v>8172215</v>
      </c>
      <c r="D4058" s="198">
        <v>8607582</v>
      </c>
      <c r="E4058" s="198">
        <v>8607582</v>
      </c>
    </row>
    <row r="4059" spans="2:5">
      <c r="B4059" s="213" t="s">
        <v>3089</v>
      </c>
      <c r="C4059" s="198">
        <v>9332792</v>
      </c>
      <c r="D4059" s="198">
        <v>2</v>
      </c>
      <c r="E4059" s="198">
        <v>0</v>
      </c>
    </row>
    <row r="4060" spans="2:5">
      <c r="B4060" s="212" t="s">
        <v>3090</v>
      </c>
      <c r="C4060" s="198">
        <v>9332792</v>
      </c>
      <c r="D4060" s="198">
        <v>2</v>
      </c>
      <c r="E4060" s="198">
        <v>0</v>
      </c>
    </row>
    <row r="4061" spans="2:5">
      <c r="B4061" s="213" t="s">
        <v>3091</v>
      </c>
      <c r="C4061" s="198">
        <v>6615119</v>
      </c>
      <c r="D4061" s="198">
        <v>2</v>
      </c>
      <c r="E4061" s="198">
        <v>0</v>
      </c>
    </row>
    <row r="4062" spans="2:5">
      <c r="B4062" s="212" t="s">
        <v>3092</v>
      </c>
      <c r="C4062" s="198">
        <v>6615119</v>
      </c>
      <c r="D4062" s="198">
        <v>2</v>
      </c>
      <c r="E4062" s="198">
        <v>0</v>
      </c>
    </row>
    <row r="4063" spans="2:5">
      <c r="B4063" s="213" t="s">
        <v>2115</v>
      </c>
      <c r="C4063" s="198">
        <v>118946174</v>
      </c>
      <c r="D4063" s="198">
        <v>960619145.53000009</v>
      </c>
      <c r="E4063" s="198">
        <v>108606463.88</v>
      </c>
    </row>
    <row r="4064" spans="2:5">
      <c r="B4064" s="212" t="s">
        <v>2116</v>
      </c>
      <c r="C4064" s="198">
        <v>118946174</v>
      </c>
      <c r="D4064" s="198">
        <v>960619145.53000009</v>
      </c>
      <c r="E4064" s="198">
        <v>108606463.88</v>
      </c>
    </row>
    <row r="4065" spans="2:5">
      <c r="B4065" s="213" t="s">
        <v>1121</v>
      </c>
      <c r="C4065" s="198">
        <v>30254944</v>
      </c>
      <c r="D4065" s="198">
        <v>16119159.4</v>
      </c>
      <c r="E4065" s="198">
        <v>10453430.1</v>
      </c>
    </row>
    <row r="4066" spans="2:5">
      <c r="B4066" s="212" t="s">
        <v>1122</v>
      </c>
      <c r="C4066" s="198">
        <v>30254944</v>
      </c>
      <c r="D4066" s="198">
        <v>16119159.4</v>
      </c>
      <c r="E4066" s="198">
        <v>10453430.1</v>
      </c>
    </row>
    <row r="4067" spans="2:5">
      <c r="B4067" s="219" t="s">
        <v>298</v>
      </c>
      <c r="C4067" s="218">
        <v>0</v>
      </c>
      <c r="D4067" s="218">
        <v>325000000</v>
      </c>
      <c r="E4067" s="218">
        <v>76011241.459999993</v>
      </c>
    </row>
    <row r="4068" spans="2:5">
      <c r="B4068" s="213" t="s">
        <v>2115</v>
      </c>
      <c r="C4068" s="198">
        <v>0</v>
      </c>
      <c r="D4068" s="198">
        <v>325000000</v>
      </c>
      <c r="E4068" s="198">
        <v>76011241.459999993</v>
      </c>
    </row>
    <row r="4069" spans="2:5">
      <c r="B4069" s="212" t="s">
        <v>2116</v>
      </c>
      <c r="C4069" s="198">
        <v>0</v>
      </c>
      <c r="D4069" s="198">
        <v>325000000</v>
      </c>
      <c r="E4069" s="198">
        <v>76011241.459999993</v>
      </c>
    </row>
    <row r="4070" spans="2:5">
      <c r="B4070" s="219" t="s">
        <v>284</v>
      </c>
      <c r="C4070" s="218">
        <v>6213332841</v>
      </c>
      <c r="D4070" s="218">
        <v>4730086159</v>
      </c>
      <c r="E4070" s="218">
        <v>391585068.84999996</v>
      </c>
    </row>
    <row r="4071" spans="2:5">
      <c r="B4071" s="213" t="s">
        <v>282</v>
      </c>
      <c r="C4071" s="198">
        <v>2007597322</v>
      </c>
      <c r="D4071" s="198">
        <v>821815825</v>
      </c>
      <c r="E4071" s="198">
        <v>115239001.32000001</v>
      </c>
    </row>
    <row r="4072" spans="2:5">
      <c r="B4072" s="212" t="s">
        <v>951</v>
      </c>
      <c r="C4072" s="198">
        <v>202959198</v>
      </c>
      <c r="D4072" s="198">
        <v>202959197.99999997</v>
      </c>
      <c r="E4072" s="198">
        <v>56826048.800000004</v>
      </c>
    </row>
    <row r="4073" spans="2:5">
      <c r="B4073" s="212" t="s">
        <v>3088</v>
      </c>
      <c r="C4073" s="198">
        <v>111613125</v>
      </c>
      <c r="D4073" s="198">
        <v>37574875</v>
      </c>
      <c r="E4073" s="198">
        <v>0</v>
      </c>
    </row>
    <row r="4074" spans="2:5">
      <c r="B4074" s="212" t="s">
        <v>960</v>
      </c>
      <c r="C4074" s="198">
        <v>313300000</v>
      </c>
      <c r="D4074" s="198">
        <v>121460000</v>
      </c>
      <c r="E4074" s="198">
        <v>8570108.8699999992</v>
      </c>
    </row>
    <row r="4075" spans="2:5">
      <c r="B4075" s="212" t="s">
        <v>961</v>
      </c>
      <c r="C4075" s="198">
        <v>662750000</v>
      </c>
      <c r="D4075" s="198">
        <v>217021753</v>
      </c>
      <c r="E4075" s="198">
        <v>49842843.650000006</v>
      </c>
    </row>
    <row r="4076" spans="2:5">
      <c r="B4076" s="212" t="s">
        <v>3093</v>
      </c>
      <c r="C4076" s="198">
        <v>602499999</v>
      </c>
      <c r="D4076" s="198">
        <v>242799999</v>
      </c>
      <c r="E4076" s="198">
        <v>0</v>
      </c>
    </row>
    <row r="4077" spans="2:5">
      <c r="B4077" s="212" t="s">
        <v>3094</v>
      </c>
      <c r="C4077" s="198">
        <v>114475000</v>
      </c>
      <c r="D4077" s="198">
        <v>0</v>
      </c>
      <c r="E4077" s="198">
        <v>0</v>
      </c>
    </row>
    <row r="4078" spans="2:5">
      <c r="B4078" s="213" t="s">
        <v>599</v>
      </c>
      <c r="C4078" s="198">
        <v>602500000</v>
      </c>
      <c r="D4078" s="198">
        <v>615616581</v>
      </c>
      <c r="E4078" s="198">
        <v>0</v>
      </c>
    </row>
    <row r="4079" spans="2:5">
      <c r="B4079" s="212" t="s">
        <v>2682</v>
      </c>
      <c r="C4079" s="198">
        <v>602500000</v>
      </c>
      <c r="D4079" s="198">
        <v>615616581</v>
      </c>
      <c r="E4079" s="198">
        <v>0</v>
      </c>
    </row>
    <row r="4080" spans="2:5">
      <c r="B4080" s="213" t="s">
        <v>3774</v>
      </c>
      <c r="C4080" s="198">
        <v>1205000000</v>
      </c>
      <c r="D4080" s="198">
        <v>182955614</v>
      </c>
      <c r="E4080" s="198">
        <v>0</v>
      </c>
    </row>
    <row r="4081" spans="2:5">
      <c r="B4081" s="212" t="s">
        <v>3095</v>
      </c>
      <c r="C4081" s="198">
        <v>1205000000</v>
      </c>
      <c r="D4081" s="198">
        <v>182955614</v>
      </c>
      <c r="E4081" s="198">
        <v>0</v>
      </c>
    </row>
    <row r="4082" spans="2:5">
      <c r="B4082" s="213" t="s">
        <v>3773</v>
      </c>
      <c r="C4082" s="198">
        <v>563538669</v>
      </c>
      <c r="D4082" s="198">
        <v>563538669</v>
      </c>
      <c r="E4082" s="198">
        <v>0</v>
      </c>
    </row>
    <row r="4083" spans="2:5">
      <c r="B4083" s="212" t="s">
        <v>3096</v>
      </c>
      <c r="C4083" s="198">
        <v>563538669</v>
      </c>
      <c r="D4083" s="198">
        <v>563538669</v>
      </c>
      <c r="E4083" s="198">
        <v>0</v>
      </c>
    </row>
    <row r="4084" spans="2:5">
      <c r="B4084" s="213" t="s">
        <v>3772</v>
      </c>
      <c r="C4084" s="198">
        <v>682415600</v>
      </c>
      <c r="D4084" s="198">
        <v>21382920</v>
      </c>
      <c r="E4084" s="198">
        <v>0</v>
      </c>
    </row>
    <row r="4085" spans="2:5">
      <c r="B4085" s="212" t="s">
        <v>3097</v>
      </c>
      <c r="C4085" s="198">
        <v>682415600</v>
      </c>
      <c r="D4085" s="198">
        <v>21382920</v>
      </c>
      <c r="E4085" s="198">
        <v>0</v>
      </c>
    </row>
    <row r="4086" spans="2:5">
      <c r="B4086" s="213" t="s">
        <v>3098</v>
      </c>
      <c r="C4086" s="198">
        <v>168700000</v>
      </c>
      <c r="D4086" s="198">
        <v>300590000</v>
      </c>
      <c r="E4086" s="198">
        <v>0</v>
      </c>
    </row>
    <row r="4087" spans="2:5">
      <c r="B4087" s="212" t="s">
        <v>3099</v>
      </c>
      <c r="C4087" s="198">
        <v>168700000</v>
      </c>
      <c r="D4087" s="198">
        <v>300590000</v>
      </c>
      <c r="E4087" s="198">
        <v>0</v>
      </c>
    </row>
    <row r="4088" spans="2:5">
      <c r="B4088" s="213" t="s">
        <v>604</v>
      </c>
      <c r="C4088" s="198">
        <v>610031250</v>
      </c>
      <c r="D4088" s="198">
        <v>2222326550</v>
      </c>
      <c r="E4088" s="198">
        <v>276346067.52999997</v>
      </c>
    </row>
    <row r="4089" spans="2:5">
      <c r="B4089" s="212" t="s">
        <v>962</v>
      </c>
      <c r="C4089" s="198">
        <v>610031250</v>
      </c>
      <c r="D4089" s="198">
        <v>2222326550</v>
      </c>
      <c r="E4089" s="198">
        <v>276346067.52999997</v>
      </c>
    </row>
    <row r="4090" spans="2:5">
      <c r="B4090" s="213" t="s">
        <v>601</v>
      </c>
      <c r="C4090" s="198">
        <v>373550000</v>
      </c>
      <c r="D4090" s="198">
        <v>1860000</v>
      </c>
      <c r="E4090" s="198">
        <v>0</v>
      </c>
    </row>
    <row r="4091" spans="2:5">
      <c r="B4091" s="212" t="s">
        <v>956</v>
      </c>
      <c r="C4091" s="198">
        <v>373550000</v>
      </c>
      <c r="D4091" s="198">
        <v>1860000</v>
      </c>
      <c r="E4091" s="198">
        <v>0</v>
      </c>
    </row>
    <row r="4092" spans="2:5">
      <c r="B4092" s="219" t="s">
        <v>285</v>
      </c>
      <c r="C4092" s="218">
        <v>314705469</v>
      </c>
      <c r="D4092" s="218">
        <v>314705469</v>
      </c>
      <c r="E4092" s="218">
        <v>84512231.920000017</v>
      </c>
    </row>
    <row r="4093" spans="2:5">
      <c r="B4093" s="213" t="s">
        <v>282</v>
      </c>
      <c r="C4093" s="198">
        <v>293687469</v>
      </c>
      <c r="D4093" s="198">
        <v>293687469</v>
      </c>
      <c r="E4093" s="198">
        <v>84512231.920000017</v>
      </c>
    </row>
    <row r="4094" spans="2:5">
      <c r="B4094" s="212" t="s">
        <v>950</v>
      </c>
      <c r="C4094" s="198">
        <v>199036250</v>
      </c>
      <c r="D4094" s="198">
        <v>199036250</v>
      </c>
      <c r="E4094" s="198">
        <v>81879516.660000011</v>
      </c>
    </row>
    <row r="4095" spans="2:5">
      <c r="B4095" s="212" t="s">
        <v>951</v>
      </c>
      <c r="C4095" s="198">
        <v>5000750</v>
      </c>
      <c r="D4095" s="198">
        <v>5000750</v>
      </c>
      <c r="E4095" s="198">
        <v>961183.27</v>
      </c>
    </row>
    <row r="4096" spans="2:5">
      <c r="B4096" s="212" t="s">
        <v>963</v>
      </c>
      <c r="C4096" s="198">
        <v>2500134</v>
      </c>
      <c r="D4096" s="198">
        <v>2500134</v>
      </c>
      <c r="E4096" s="198">
        <v>295527.2</v>
      </c>
    </row>
    <row r="4097" spans="2:5">
      <c r="B4097" s="212" t="s">
        <v>964</v>
      </c>
      <c r="C4097" s="198">
        <v>6444341</v>
      </c>
      <c r="D4097" s="198">
        <v>6444341</v>
      </c>
      <c r="E4097" s="198">
        <v>1376004.79</v>
      </c>
    </row>
    <row r="4098" spans="2:5">
      <c r="B4098" s="212" t="s">
        <v>965</v>
      </c>
      <c r="C4098" s="198">
        <v>1455232</v>
      </c>
      <c r="D4098" s="198">
        <v>1455232</v>
      </c>
      <c r="E4098" s="198">
        <v>0</v>
      </c>
    </row>
    <row r="4099" spans="2:5">
      <c r="B4099" s="212" t="s">
        <v>966</v>
      </c>
      <c r="C4099" s="198">
        <v>13461488</v>
      </c>
      <c r="D4099" s="198">
        <v>13461488</v>
      </c>
      <c r="E4099" s="198">
        <v>0</v>
      </c>
    </row>
    <row r="4100" spans="2:5">
      <c r="B4100" s="212" t="s">
        <v>952</v>
      </c>
      <c r="C4100" s="198">
        <v>2868137</v>
      </c>
      <c r="D4100" s="198">
        <v>2868137</v>
      </c>
      <c r="E4100" s="198">
        <v>0</v>
      </c>
    </row>
    <row r="4101" spans="2:5">
      <c r="B4101" s="212" t="s">
        <v>967</v>
      </c>
      <c r="C4101" s="198">
        <v>62921137</v>
      </c>
      <c r="D4101" s="198">
        <v>62921137</v>
      </c>
      <c r="E4101" s="198">
        <v>0</v>
      </c>
    </row>
    <row r="4102" spans="2:5">
      <c r="B4102" s="213" t="s">
        <v>3771</v>
      </c>
      <c r="C4102" s="198">
        <v>21018000</v>
      </c>
      <c r="D4102" s="198">
        <v>21018000</v>
      </c>
      <c r="E4102" s="198">
        <v>0</v>
      </c>
    </row>
    <row r="4103" spans="2:5">
      <c r="B4103" s="212" t="s">
        <v>968</v>
      </c>
      <c r="C4103" s="198">
        <v>21018000</v>
      </c>
      <c r="D4103" s="198">
        <v>21018000</v>
      </c>
      <c r="E4103" s="198">
        <v>0</v>
      </c>
    </row>
    <row r="4104" spans="2:5">
      <c r="B4104" s="189" t="s">
        <v>969</v>
      </c>
      <c r="C4104" s="187">
        <v>113668099604</v>
      </c>
      <c r="D4104" s="187">
        <v>113668099604</v>
      </c>
      <c r="E4104" s="187">
        <v>66321983809.059998</v>
      </c>
    </row>
    <row r="4105" spans="2:5">
      <c r="B4105" s="188" t="s">
        <v>279</v>
      </c>
      <c r="C4105" s="186">
        <v>113668099604</v>
      </c>
      <c r="D4105" s="186">
        <v>113668099604</v>
      </c>
      <c r="E4105" s="186">
        <v>66321983809.059998</v>
      </c>
    </row>
    <row r="4106" spans="2:5">
      <c r="B4106" s="191" t="s">
        <v>2513</v>
      </c>
      <c r="C4106" s="198">
        <v>113668099604</v>
      </c>
      <c r="D4106" s="198">
        <v>112987099604</v>
      </c>
      <c r="E4106" s="198">
        <v>66321983809.059998</v>
      </c>
    </row>
    <row r="4107" spans="2:5">
      <c r="B4107" s="219" t="s">
        <v>281</v>
      </c>
      <c r="C4107" s="218">
        <v>22897647271</v>
      </c>
      <c r="D4107" s="218">
        <v>22216647271</v>
      </c>
      <c r="E4107" s="218">
        <v>8929289153.3999996</v>
      </c>
    </row>
    <row r="4108" spans="2:5">
      <c r="B4108" s="213" t="s">
        <v>282</v>
      </c>
      <c r="C4108" s="198">
        <v>22897647271</v>
      </c>
      <c r="D4108" s="198">
        <v>22216647271</v>
      </c>
      <c r="E4108" s="198">
        <v>8929289153.3999996</v>
      </c>
    </row>
    <row r="4109" spans="2:5">
      <c r="B4109" s="219" t="s">
        <v>298</v>
      </c>
      <c r="C4109" s="218">
        <v>2075043163</v>
      </c>
      <c r="D4109" s="218">
        <v>2075043163</v>
      </c>
      <c r="E4109" s="218">
        <v>2047562803.8599999</v>
      </c>
    </row>
    <row r="4110" spans="2:5">
      <c r="B4110" s="213" t="s">
        <v>282</v>
      </c>
      <c r="C4110" s="198">
        <v>2075043163</v>
      </c>
      <c r="D4110" s="198">
        <v>2075043163</v>
      </c>
      <c r="E4110" s="198">
        <v>2047562803.8599999</v>
      </c>
    </row>
    <row r="4111" spans="2:5">
      <c r="B4111" s="219" t="s">
        <v>284</v>
      </c>
      <c r="C4111" s="218">
        <v>88695409170</v>
      </c>
      <c r="D4111" s="218">
        <v>88695409170</v>
      </c>
      <c r="E4111" s="218">
        <v>55345131851.799995</v>
      </c>
    </row>
    <row r="4112" spans="2:5">
      <c r="B4112" s="213" t="s">
        <v>282</v>
      </c>
      <c r="C4112" s="198">
        <v>88695409170</v>
      </c>
      <c r="D4112" s="198">
        <v>88695409170</v>
      </c>
      <c r="E4112" s="198">
        <v>55345131851.799995</v>
      </c>
    </row>
    <row r="4113" spans="2:5">
      <c r="B4113" s="214" t="s">
        <v>297</v>
      </c>
      <c r="C4113" s="198">
        <v>0</v>
      </c>
      <c r="D4113" s="198">
        <v>681000000</v>
      </c>
      <c r="E4113" s="198">
        <v>0</v>
      </c>
    </row>
    <row r="4114" spans="2:5">
      <c r="B4114" s="219" t="s">
        <v>281</v>
      </c>
      <c r="C4114" s="218">
        <v>0</v>
      </c>
      <c r="D4114" s="218">
        <v>681000000</v>
      </c>
      <c r="E4114" s="218">
        <v>0</v>
      </c>
    </row>
    <row r="4115" spans="2:5">
      <c r="B4115" s="213" t="s">
        <v>282</v>
      </c>
      <c r="C4115" s="198">
        <v>0</v>
      </c>
      <c r="D4115" s="198">
        <v>681000000</v>
      </c>
      <c r="E4115" s="198">
        <v>0</v>
      </c>
    </row>
    <row r="4116" spans="2:5">
      <c r="B4116" s="194" t="s">
        <v>605</v>
      </c>
      <c r="C4116" s="190">
        <v>1532354614554</v>
      </c>
      <c r="D4116" s="190">
        <v>1572371038976.8794</v>
      </c>
      <c r="E4116" s="190">
        <v>1016264004998.4607</v>
      </c>
    </row>
    <row r="4117" spans="2:5">
      <c r="B4117" s="206" t="s">
        <v>26</v>
      </c>
      <c r="C4117" s="207"/>
      <c r="D4117" s="207"/>
    </row>
    <row r="4118" spans="2:5" ht="33" customHeight="1">
      <c r="B4118" s="254" t="s">
        <v>4195</v>
      </c>
      <c r="C4118" s="254"/>
      <c r="D4118" s="254"/>
    </row>
    <row r="4119" spans="2:5" ht="37.9" customHeight="1">
      <c r="B4119" s="254" t="s">
        <v>2512</v>
      </c>
      <c r="C4119" s="254"/>
      <c r="D4119" s="207"/>
    </row>
    <row r="4120" spans="2:5">
      <c r="B4120" s="254" t="s">
        <v>27</v>
      </c>
      <c r="C4120" s="254"/>
      <c r="D4120" s="207"/>
    </row>
    <row r="4121" spans="2:5">
      <c r="B4121" s="255" t="s">
        <v>28</v>
      </c>
      <c r="C4121" s="255"/>
      <c r="D4121" s="207"/>
    </row>
    <row r="4122" spans="2:5">
      <c r="B4122" s="233" t="s">
        <v>3760</v>
      </c>
      <c r="C4122" s="233"/>
      <c r="D4122" s="233"/>
      <c r="E4122" s="233"/>
    </row>
    <row r="4123" spans="2:5">
      <c r="B4123" s="233"/>
      <c r="C4123" s="233"/>
      <c r="D4123" s="233"/>
      <c r="E4123" s="233"/>
    </row>
  </sheetData>
  <mergeCells count="14">
    <mergeCell ref="B11:B12"/>
    <mergeCell ref="E11:E12"/>
    <mergeCell ref="A8:G8"/>
    <mergeCell ref="A1:G1"/>
    <mergeCell ref="A2:G2"/>
    <mergeCell ref="A3:G3"/>
    <mergeCell ref="A5:G5"/>
    <mergeCell ref="A6:G6"/>
    <mergeCell ref="A7:G7"/>
    <mergeCell ref="B4118:D4118"/>
    <mergeCell ref="B4119:C4119"/>
    <mergeCell ref="B4120:C4120"/>
    <mergeCell ref="B4121:C4121"/>
    <mergeCell ref="B4122:E4123"/>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F34" sqref="F34"/>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228" t="s">
        <v>0</v>
      </c>
      <c r="B1" s="228"/>
      <c r="C1" s="228"/>
      <c r="D1" s="228"/>
      <c r="E1" s="228"/>
      <c r="F1" s="228"/>
      <c r="G1" s="3"/>
    </row>
    <row r="2" spans="1:9" ht="21" customHeight="1">
      <c r="A2" s="229" t="s">
        <v>1</v>
      </c>
      <c r="B2" s="229"/>
      <c r="C2" s="229"/>
      <c r="D2" s="229"/>
      <c r="E2" s="229"/>
      <c r="F2" s="229"/>
      <c r="G2" s="2"/>
      <c r="I2" s="12">
        <v>0</v>
      </c>
    </row>
    <row r="3" spans="1:9" ht="15" customHeight="1">
      <c r="A3" s="242" t="s">
        <v>2</v>
      </c>
      <c r="B3" s="242"/>
      <c r="C3" s="242"/>
      <c r="D3" s="242"/>
      <c r="E3" s="242"/>
      <c r="F3" s="242"/>
      <c r="G3" s="1"/>
    </row>
    <row r="5" spans="1:9" ht="18.75" customHeight="1">
      <c r="A5" s="244" t="s">
        <v>606</v>
      </c>
      <c r="B5" s="244"/>
      <c r="C5" s="244"/>
      <c r="D5" s="244"/>
      <c r="E5" s="244"/>
      <c r="F5" s="244"/>
      <c r="G5" s="4"/>
    </row>
    <row r="6" spans="1:9" ht="18.75">
      <c r="A6" s="240" t="s">
        <v>4194</v>
      </c>
      <c r="B6" s="240"/>
      <c r="C6" s="240"/>
      <c r="D6" s="240"/>
      <c r="E6" s="240"/>
      <c r="F6" s="240"/>
      <c r="G6" s="5"/>
    </row>
    <row r="7" spans="1:9" ht="15.75">
      <c r="A7" s="246" t="s">
        <v>5</v>
      </c>
      <c r="B7" s="246"/>
      <c r="C7" s="246"/>
      <c r="D7" s="246"/>
      <c r="E7" s="246"/>
      <c r="F7" s="246"/>
      <c r="G7" s="6"/>
    </row>
    <row r="10" spans="1:9" ht="15" customHeight="1">
      <c r="B10" s="245" t="s">
        <v>6</v>
      </c>
      <c r="C10" s="48" t="s">
        <v>7</v>
      </c>
      <c r="D10" s="49" t="s">
        <v>3746</v>
      </c>
      <c r="E10" s="247" t="s">
        <v>8</v>
      </c>
    </row>
    <row r="11" spans="1:9" ht="14.45" customHeight="1">
      <c r="B11" s="245"/>
      <c r="C11" s="49" t="s">
        <v>3757</v>
      </c>
      <c r="D11" s="49" t="s">
        <v>3754</v>
      </c>
      <c r="E11" s="247"/>
    </row>
    <row r="12" spans="1:9" ht="14.45" customHeight="1">
      <c r="B12" s="22" t="s">
        <v>14</v>
      </c>
      <c r="C12" s="28">
        <f>C13+C26</f>
        <v>45231.789592000001</v>
      </c>
      <c r="D12" s="28">
        <f>D13+D26</f>
        <v>44579.040009389995</v>
      </c>
      <c r="E12" s="96">
        <f>E13+E26</f>
        <v>32582.063163040002</v>
      </c>
      <c r="F12" s="43"/>
    </row>
    <row r="13" spans="1:9" s="7" customFormat="1" ht="14.45" customHeight="1">
      <c r="B13" s="76" t="s">
        <v>607</v>
      </c>
      <c r="C13" s="78">
        <f>C14</f>
        <v>44391.789592000001</v>
      </c>
      <c r="D13" s="78">
        <f>D14</f>
        <v>43739.040009389995</v>
      </c>
      <c r="E13" s="103">
        <f>E14</f>
        <v>32063.98708047</v>
      </c>
      <c r="F13" s="43"/>
      <c r="G13"/>
    </row>
    <row r="14" spans="1:9" s="7" customFormat="1">
      <c r="B14" s="23" t="s">
        <v>608</v>
      </c>
      <c r="C14" s="37">
        <f>C15+C20</f>
        <v>44391.789592000001</v>
      </c>
      <c r="D14" s="37">
        <f>D15+D20</f>
        <v>43739.040009389995</v>
      </c>
      <c r="E14" s="104">
        <f>E15+E20</f>
        <v>32063.98708047</v>
      </c>
      <c r="F14" s="43"/>
      <c r="G14"/>
    </row>
    <row r="15" spans="1:9" s="7" customFormat="1">
      <c r="B15" s="79" t="s">
        <v>609</v>
      </c>
      <c r="C15" s="92">
        <f>SUM(C16:C19)</f>
        <v>1284.405996</v>
      </c>
      <c r="D15" s="92">
        <f>SUM(D16:D19)</f>
        <v>1174.8643440000001</v>
      </c>
      <c r="E15" s="101">
        <f>SUM(E16:E19)</f>
        <v>795.10376445000009</v>
      </c>
      <c r="F15" s="43"/>
      <c r="G15"/>
    </row>
    <row r="16" spans="1:9" s="7" customFormat="1">
      <c r="B16" s="53" t="s">
        <v>610</v>
      </c>
      <c r="C16" s="73">
        <v>399.99599999999998</v>
      </c>
      <c r="D16" s="73">
        <v>395.84160000000003</v>
      </c>
      <c r="E16" s="95">
        <v>291.22733254000002</v>
      </c>
      <c r="F16" s="43"/>
      <c r="G16" s="94"/>
      <c r="H16" s="91"/>
      <c r="I16" s="91"/>
    </row>
    <row r="17" spans="2:7" s="7" customFormat="1">
      <c r="B17" s="53" t="s">
        <v>611</v>
      </c>
      <c r="C17" s="73">
        <v>683.82999600000005</v>
      </c>
      <c r="D17" s="73">
        <v>636.43824400000005</v>
      </c>
      <c r="E17" s="95">
        <v>420.52260418000003</v>
      </c>
      <c r="F17" s="43"/>
      <c r="G17"/>
    </row>
    <row r="18" spans="2:7" s="7" customFormat="1">
      <c r="B18" s="53" t="s">
        <v>612</v>
      </c>
      <c r="C18" s="73">
        <v>153.78</v>
      </c>
      <c r="D18" s="73">
        <v>142.58449999999999</v>
      </c>
      <c r="E18" s="95">
        <v>83.353827730000006</v>
      </c>
      <c r="F18" s="43"/>
      <c r="G18"/>
    </row>
    <row r="19" spans="2:7" s="7" customFormat="1">
      <c r="B19" s="53" t="s">
        <v>613</v>
      </c>
      <c r="C19" s="73">
        <v>46.8</v>
      </c>
      <c r="D19" s="73">
        <v>0</v>
      </c>
      <c r="E19" s="95">
        <v>0</v>
      </c>
      <c r="F19" s="43"/>
      <c r="G19"/>
    </row>
    <row r="20" spans="2:7" s="7" customFormat="1">
      <c r="B20" s="79" t="s">
        <v>614</v>
      </c>
      <c r="C20" s="27">
        <f>SUM(C21:C25)</f>
        <v>43107.383596</v>
      </c>
      <c r="D20" s="27">
        <f>SUM(D21:D25)</f>
        <v>42564.175665389994</v>
      </c>
      <c r="E20" s="102">
        <f>SUM(E21:E25)</f>
        <v>31268.883316020001</v>
      </c>
      <c r="F20" s="43"/>
      <c r="G20"/>
    </row>
    <row r="21" spans="2:7" s="7" customFormat="1">
      <c r="B21" s="53" t="s">
        <v>615</v>
      </c>
      <c r="C21" s="93">
        <v>30658.570800000001</v>
      </c>
      <c r="D21" s="93">
        <v>29957.245109389998</v>
      </c>
      <c r="E21" s="100">
        <v>22077.657917700002</v>
      </c>
      <c r="F21" s="43"/>
      <c r="G21"/>
    </row>
    <row r="22" spans="2:7" s="7" customFormat="1">
      <c r="B22" s="53" t="s">
        <v>616</v>
      </c>
      <c r="C22" s="73">
        <v>84</v>
      </c>
      <c r="D22" s="73">
        <v>83.604749999999996</v>
      </c>
      <c r="E22" s="95">
        <v>62.363100000000003</v>
      </c>
      <c r="F22" s="43"/>
      <c r="G22"/>
    </row>
    <row r="23" spans="2:7" s="7" customFormat="1">
      <c r="B23" s="53" t="s">
        <v>3629</v>
      </c>
      <c r="C23" s="73">
        <v>216</v>
      </c>
      <c r="D23" s="73">
        <v>480.6</v>
      </c>
      <c r="E23" s="95">
        <v>247.69800000000001</v>
      </c>
      <c r="F23" s="43"/>
      <c r="G23"/>
    </row>
    <row r="24" spans="2:7" s="7" customFormat="1">
      <c r="B24" s="53" t="s">
        <v>617</v>
      </c>
      <c r="C24" s="73">
        <v>7613.0186400000002</v>
      </c>
      <c r="D24" s="73">
        <v>7536.2258099999999</v>
      </c>
      <c r="E24" s="95">
        <v>5558.6542495399999</v>
      </c>
      <c r="F24" s="43"/>
      <c r="G24"/>
    </row>
    <row r="25" spans="2:7" s="7" customFormat="1">
      <c r="B25" s="53" t="s">
        <v>618</v>
      </c>
      <c r="C25" s="73">
        <v>4535.7941559999999</v>
      </c>
      <c r="D25" s="73">
        <v>4506.4999959999996</v>
      </c>
      <c r="E25" s="95">
        <v>3322.51004878</v>
      </c>
      <c r="F25" s="43"/>
      <c r="G25"/>
    </row>
    <row r="26" spans="2:7" s="7" customFormat="1">
      <c r="B26" s="76" t="s">
        <v>57</v>
      </c>
      <c r="C26" s="77">
        <f t="shared" ref="C26:E27" si="0">C27</f>
        <v>840</v>
      </c>
      <c r="D26" s="77">
        <f t="shared" si="0"/>
        <v>840</v>
      </c>
      <c r="E26" s="103">
        <f t="shared" si="0"/>
        <v>518.07608257000004</v>
      </c>
      <c r="F26" s="43"/>
      <c r="G26"/>
    </row>
    <row r="27" spans="2:7" s="7" customFormat="1">
      <c r="B27" s="23" t="s">
        <v>620</v>
      </c>
      <c r="C27" s="37">
        <f t="shared" si="0"/>
        <v>840</v>
      </c>
      <c r="D27" s="37">
        <f t="shared" si="0"/>
        <v>840</v>
      </c>
      <c r="E27" s="95">
        <f t="shared" si="0"/>
        <v>518.07608257000004</v>
      </c>
      <c r="F27" s="43"/>
      <c r="G27"/>
    </row>
    <row r="28" spans="2:7" s="7" customFormat="1">
      <c r="B28" s="79" t="s">
        <v>621</v>
      </c>
      <c r="C28" s="92">
        <f>C29+C30</f>
        <v>840</v>
      </c>
      <c r="D28" s="92">
        <f>D29+D30</f>
        <v>840</v>
      </c>
      <c r="E28" s="102">
        <f>E29+E30</f>
        <v>518.07608257000004</v>
      </c>
      <c r="F28" s="43"/>
    </row>
    <row r="29" spans="2:7" s="7" customFormat="1">
      <c r="B29" s="53" t="s">
        <v>3630</v>
      </c>
      <c r="C29" s="73">
        <v>155.37245100000001</v>
      </c>
      <c r="D29" s="73">
        <v>155.37245100000001</v>
      </c>
      <c r="E29" s="100">
        <v>95.326446900000008</v>
      </c>
      <c r="F29" s="43"/>
    </row>
    <row r="30" spans="2:7" s="7" customFormat="1">
      <c r="B30" s="53" t="s">
        <v>3631</v>
      </c>
      <c r="C30" s="73">
        <v>684.62754900000004</v>
      </c>
      <c r="D30" s="73">
        <v>684.62754900000004</v>
      </c>
      <c r="E30" s="95">
        <v>422.74963567000003</v>
      </c>
      <c r="F30" s="43"/>
    </row>
    <row r="31" spans="2:7">
      <c r="B31" s="34" t="s">
        <v>45</v>
      </c>
      <c r="C31" s="30">
        <f>C13+C26</f>
        <v>45231.789592000001</v>
      </c>
      <c r="D31" s="30">
        <f>D13+D26</f>
        <v>44579.040009389995</v>
      </c>
      <c r="E31" s="99">
        <f>E13+E26</f>
        <v>32582.063163040002</v>
      </c>
      <c r="F31" s="43"/>
    </row>
    <row r="32" spans="2:7">
      <c r="B32" s="15" t="s">
        <v>26</v>
      </c>
      <c r="C32" s="16"/>
      <c r="D32" s="16"/>
      <c r="E32" s="16"/>
    </row>
    <row r="33" spans="2:6" ht="21.6" customHeight="1">
      <c r="B33" s="233" t="s">
        <v>4195</v>
      </c>
      <c r="C33" s="233"/>
      <c r="D33" s="233"/>
      <c r="E33" s="233"/>
      <c r="F33" s="8"/>
    </row>
    <row r="34" spans="2:6" ht="14.45" customHeight="1">
      <c r="B34" s="44" t="s">
        <v>619</v>
      </c>
      <c r="C34" s="44"/>
      <c r="D34" s="44"/>
      <c r="E34" s="44"/>
    </row>
    <row r="35" spans="2:6" ht="12.75" customHeight="1">
      <c r="B35" s="15" t="s">
        <v>46</v>
      </c>
      <c r="C35" s="16"/>
      <c r="D35" s="16"/>
      <c r="E35" s="16"/>
      <c r="F35" t="s">
        <v>3770</v>
      </c>
    </row>
    <row r="36" spans="2:6">
      <c r="B36" s="233" t="s">
        <v>3760</v>
      </c>
      <c r="C36" s="233"/>
      <c r="D36" s="233"/>
      <c r="E36" s="233"/>
    </row>
    <row r="37" spans="2:6" ht="20.25" customHeight="1">
      <c r="B37" s="233"/>
      <c r="C37" s="233"/>
      <c r="D37" s="233"/>
      <c r="E37" s="233"/>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A1:F1"/>
    <mergeCell ref="A2:F2"/>
    <mergeCell ref="A3:F3"/>
    <mergeCell ref="A5:F5"/>
    <mergeCell ref="A6:F6"/>
    <mergeCell ref="B36:E37"/>
    <mergeCell ref="B33:E33"/>
    <mergeCell ref="A7:F7"/>
    <mergeCell ref="B10:B11"/>
    <mergeCell ref="E10:E11"/>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3" ma:contentTypeDescription="Crear nuevo documento." ma:contentTypeScope="" ma:versionID="4a4ccfb58648756e0fd246f4bc6d4611">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c82ba615ada24a80c1c233f2ee1a3e28"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F400A0-AE5E-4F61-834C-69C3C34AEF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2024-09-17T19:12:04Z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